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18260" windowHeight="7640" firstSheet="2" activeTab="3"/>
  </bookViews>
  <sheets>
    <sheet name="bienes muebles en general" sheetId="1" r:id="rId1"/>
    <sheet name="de baja" sheetId="2" r:id="rId2"/>
    <sheet name="DAR DE BAJA ACTUALIZANDO" sheetId="4" r:id="rId3"/>
    <sheet name="bienes muebles en general (2)" sheetId="5" r:id="rId4"/>
    <sheet name="CONSOLIDADO DE AF INF FINAL" sheetId="6" r:id="rId5"/>
  </sheets>
  <externalReferences>
    <externalReference r:id="rId6"/>
  </externalReferences>
  <definedNames>
    <definedName name="_xlnm._FilterDatabase" localSheetId="0" hidden="1">'bienes muebles en general'!$B$11:$O$426</definedName>
    <definedName name="_xlnm._FilterDatabase" localSheetId="3" hidden="1">'bienes muebles en general (2)'!$B$11:$O$428</definedName>
    <definedName name="_xlnm._FilterDatabase" localSheetId="4" hidden="1">'CONSOLIDADO DE AF INF FINAL'!$B$11:$O$428</definedName>
    <definedName name="_xlnm.Print_Area" localSheetId="0">'bienes muebles en general'!$A$1:$O$441</definedName>
    <definedName name="_xlnm.Print_Area" localSheetId="3">'bienes muebles en general (2)'!$A$1:$O$443</definedName>
    <definedName name="_xlnm.Print_Area" localSheetId="4">'CONSOLIDADO DE AF INF FINAL'!$A$1:$O$443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6" i="6" l="1"/>
  <c r="F426" i="6"/>
  <c r="G420" i="6"/>
  <c r="F420" i="6"/>
  <c r="G413" i="6"/>
  <c r="F413" i="6"/>
  <c r="F404" i="6"/>
  <c r="G403" i="6"/>
  <c r="G404" i="6" s="1"/>
  <c r="F397" i="6"/>
  <c r="G394" i="6"/>
  <c r="G388" i="6"/>
  <c r="G381" i="6"/>
  <c r="F381" i="6"/>
  <c r="F365" i="6"/>
  <c r="G362" i="6"/>
  <c r="G365" i="6" s="1"/>
  <c r="F360" i="6"/>
  <c r="G340" i="6"/>
  <c r="G336" i="6"/>
  <c r="G326" i="6"/>
  <c r="F326" i="6"/>
  <c r="F315" i="6"/>
  <c r="G310" i="6"/>
  <c r="G315" i="6" s="1"/>
  <c r="G297" i="6"/>
  <c r="F297" i="6"/>
  <c r="G279" i="6"/>
  <c r="F279" i="6"/>
  <c r="F269" i="6"/>
  <c r="G268" i="6"/>
  <c r="G267" i="6"/>
  <c r="G266" i="6"/>
  <c r="G265" i="6"/>
  <c r="G262" i="6"/>
  <c r="G261" i="6"/>
  <c r="F256" i="6"/>
  <c r="G250" i="6"/>
  <c r="G244" i="6"/>
  <c r="F242" i="6"/>
  <c r="G233" i="6"/>
  <c r="G232" i="6"/>
  <c r="G228" i="6"/>
  <c r="G227" i="6"/>
  <c r="G226" i="6"/>
  <c r="G223" i="6"/>
  <c r="F218" i="6"/>
  <c r="G208" i="6"/>
  <c r="G207" i="6"/>
  <c r="G203" i="6"/>
  <c r="G199" i="6"/>
  <c r="G198" i="6"/>
  <c r="G196" i="6"/>
  <c r="F196" i="6"/>
  <c r="F184" i="6"/>
  <c r="G181" i="6"/>
  <c r="G175" i="6"/>
  <c r="G184" i="6" s="1"/>
  <c r="F173" i="6"/>
  <c r="G170" i="6"/>
  <c r="G169" i="6"/>
  <c r="G168" i="6"/>
  <c r="G167" i="6"/>
  <c r="G166" i="6"/>
  <c r="G165" i="6"/>
  <c r="G162" i="6"/>
  <c r="G160" i="6"/>
  <c r="K159" i="6"/>
  <c r="J159" i="6"/>
  <c r="F153" i="6"/>
  <c r="G150" i="6"/>
  <c r="G149" i="6"/>
  <c r="G148" i="6"/>
  <c r="G147" i="6"/>
  <c r="F142" i="6"/>
  <c r="K139" i="6"/>
  <c r="J139" i="6"/>
  <c r="K138" i="6"/>
  <c r="J138" i="6"/>
  <c r="K137" i="6"/>
  <c r="J137" i="6"/>
  <c r="K136" i="6"/>
  <c r="J136" i="6"/>
  <c r="K132" i="6"/>
  <c r="J132" i="6"/>
  <c r="K131" i="6"/>
  <c r="J131" i="6"/>
  <c r="K130" i="6"/>
  <c r="J130" i="6"/>
  <c r="K129" i="6"/>
  <c r="J129" i="6"/>
  <c r="K128" i="6"/>
  <c r="J128" i="6"/>
  <c r="K127" i="6"/>
  <c r="K126" i="6"/>
  <c r="G124" i="6"/>
  <c r="G142" i="6" s="1"/>
  <c r="K120" i="6"/>
  <c r="K119" i="6"/>
  <c r="F116" i="6"/>
  <c r="G112" i="6"/>
  <c r="G103" i="6"/>
  <c r="K102" i="6"/>
  <c r="J102" i="6"/>
  <c r="B102" i="6"/>
  <c r="B103" i="6" s="1"/>
  <c r="B104" i="6" s="1"/>
  <c r="B105" i="6" s="1"/>
  <c r="B106" i="6" s="1"/>
  <c r="B107" i="6" s="1"/>
  <c r="B108" i="6" s="1"/>
  <c r="B109" i="6" s="1"/>
  <c r="B110" i="6" s="1"/>
  <c r="B111" i="6" s="1"/>
  <c r="B112" i="6" s="1"/>
  <c r="B113" i="6" s="1"/>
  <c r="B114" i="6" s="1"/>
  <c r="B115" i="6" s="1"/>
  <c r="B118" i="6" s="1"/>
  <c r="B119" i="6" s="1"/>
  <c r="B120" i="6" s="1"/>
  <c r="B121" i="6" s="1"/>
  <c r="B122" i="6" s="1"/>
  <c r="B123" i="6" s="1"/>
  <c r="B124" i="6" s="1"/>
  <c r="B125" i="6" s="1"/>
  <c r="B126" i="6" s="1"/>
  <c r="B127" i="6" s="1"/>
  <c r="B128" i="6" s="1"/>
  <c r="B129" i="6" s="1"/>
  <c r="B130" i="6" s="1"/>
  <c r="B131" i="6" s="1"/>
  <c r="B132" i="6" s="1"/>
  <c r="B133" i="6" s="1"/>
  <c r="B134" i="6" s="1"/>
  <c r="B135" i="6" s="1"/>
  <c r="B136" i="6" s="1"/>
  <c r="B137" i="6" s="1"/>
  <c r="B138" i="6" s="1"/>
  <c r="B139" i="6" s="1"/>
  <c r="B140" i="6" s="1"/>
  <c r="B141" i="6" s="1"/>
  <c r="B144" i="6" s="1"/>
  <c r="B145" i="6" s="1"/>
  <c r="B146" i="6" s="1"/>
  <c r="B147" i="6" s="1"/>
  <c r="B148" i="6" s="1"/>
  <c r="B149" i="6" s="1"/>
  <c r="B150" i="6" s="1"/>
  <c r="B151" i="6" s="1"/>
  <c r="B152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69" i="6" s="1"/>
  <c r="B170" i="6" s="1"/>
  <c r="B171" i="6" s="1"/>
  <c r="B172" i="6" s="1"/>
  <c r="B175" i="6" s="1"/>
  <c r="B176" i="6" s="1"/>
  <c r="B177" i="6" s="1"/>
  <c r="B178" i="6" s="1"/>
  <c r="B179" i="6" s="1"/>
  <c r="B180" i="6" s="1"/>
  <c r="B181" i="6" s="1"/>
  <c r="B182" i="6" s="1"/>
  <c r="B183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20" i="6" s="1"/>
  <c r="B221" i="6" s="1"/>
  <c r="B223" i="6" s="1"/>
  <c r="B224" i="6" s="1"/>
  <c r="B225" i="6" s="1"/>
  <c r="B226" i="6" s="1"/>
  <c r="B227" i="6" s="1"/>
  <c r="B228" i="6" s="1"/>
  <c r="B230" i="6" s="1"/>
  <c r="B231" i="6" s="1"/>
  <c r="B232" i="6" s="1"/>
  <c r="B233" i="6" s="1"/>
  <c r="B239" i="6" s="1"/>
  <c r="B241" i="6" s="1"/>
  <c r="B244" i="6" s="1"/>
  <c r="B247" i="6" s="1"/>
  <c r="B248" i="6" s="1"/>
  <c r="B249" i="6" s="1"/>
  <c r="B250" i="6" s="1"/>
  <c r="B251" i="6" s="1"/>
  <c r="B252" i="6" s="1"/>
  <c r="B253" i="6" s="1"/>
  <c r="B254" i="6" s="1"/>
  <c r="B255" i="6" s="1"/>
  <c r="B258" i="6" s="1"/>
  <c r="B259" i="6" s="1"/>
  <c r="B260" i="6" s="1"/>
  <c r="B261" i="6" s="1"/>
  <c r="B262" i="6" s="1"/>
  <c r="B265" i="6" s="1"/>
  <c r="B266" i="6" s="1"/>
  <c r="B267" i="6" s="1"/>
  <c r="B268" i="6" s="1"/>
  <c r="B271" i="6" s="1"/>
  <c r="B272" i="6" s="1"/>
  <c r="B273" i="6" s="1"/>
  <c r="B274" i="6" s="1"/>
  <c r="B275" i="6" s="1"/>
  <c r="B276" i="6" s="1"/>
  <c r="B277" i="6" s="1"/>
  <c r="B278" i="6" s="1"/>
  <c r="B281" i="6" s="1"/>
  <c r="B282" i="6" s="1"/>
  <c r="B283" i="6" s="1"/>
  <c r="B284" i="6" s="1"/>
  <c r="B285" i="6" s="1"/>
  <c r="B286" i="6" s="1"/>
  <c r="B287" i="6" s="1"/>
  <c r="B288" i="6" s="1"/>
  <c r="B289" i="6" s="1"/>
  <c r="B290" i="6" s="1"/>
  <c r="B291" i="6" s="1"/>
  <c r="B292" i="6" s="1"/>
  <c r="B293" i="6" s="1"/>
  <c r="B294" i="6" s="1"/>
  <c r="B295" i="6" s="1"/>
  <c r="B296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G100" i="6"/>
  <c r="F98" i="6"/>
  <c r="G94" i="6"/>
  <c r="G93" i="6"/>
  <c r="G90" i="6"/>
  <c r="F79" i="6"/>
  <c r="G67" i="6"/>
  <c r="G63" i="6"/>
  <c r="G79" i="6" s="1"/>
  <c r="F58" i="6"/>
  <c r="G31" i="6"/>
  <c r="G29" i="6"/>
  <c r="B16" i="6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9" i="6" s="1"/>
  <c r="B31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60" i="6" s="1"/>
  <c r="B63" i="6" s="1"/>
  <c r="B65" i="6" s="1"/>
  <c r="B66" i="6" s="1"/>
  <c r="B67" i="6" s="1"/>
  <c r="B68" i="6" s="1"/>
  <c r="B69" i="6" s="1"/>
  <c r="B70" i="6" s="1"/>
  <c r="B71" i="6" s="1"/>
  <c r="B72" i="6" s="1"/>
  <c r="B73" i="6" s="1"/>
  <c r="B74" i="6" s="1"/>
  <c r="B75" i="6" s="1"/>
  <c r="B76" i="6" s="1"/>
  <c r="B77" i="6" s="1"/>
  <c r="B78" i="6" s="1"/>
  <c r="B81" i="6" s="1"/>
  <c r="K120" i="5"/>
  <c r="K119" i="5"/>
  <c r="G173" i="6" l="1"/>
  <c r="G397" i="6"/>
  <c r="G58" i="6"/>
  <c r="G116" i="6"/>
  <c r="G218" i="6"/>
  <c r="G269" i="6"/>
  <c r="G360" i="6"/>
  <c r="G98" i="6"/>
  <c r="G153" i="6"/>
  <c r="B312" i="6"/>
  <c r="B314" i="6" s="1"/>
  <c r="B317" i="6" s="1"/>
  <c r="B318" i="6" s="1"/>
  <c r="B319" i="6" s="1"/>
  <c r="B320" i="6" s="1"/>
  <c r="B321" i="6" s="1"/>
  <c r="B322" i="6" s="1"/>
  <c r="B323" i="6" s="1"/>
  <c r="B324" i="6" s="1"/>
  <c r="B325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353" i="6" s="1"/>
  <c r="B354" i="6" s="1"/>
  <c r="B355" i="6" s="1"/>
  <c r="B356" i="6" s="1"/>
  <c r="B313" i="6"/>
  <c r="B84" i="6"/>
  <c r="B82" i="6"/>
  <c r="G242" i="6"/>
  <c r="G256" i="6"/>
  <c r="G426" i="5"/>
  <c r="F426" i="5"/>
  <c r="G420" i="5"/>
  <c r="F420" i="5"/>
  <c r="G413" i="5"/>
  <c r="F413" i="5"/>
  <c r="F404" i="5"/>
  <c r="G403" i="5"/>
  <c r="G404" i="5" s="1"/>
  <c r="F397" i="5"/>
  <c r="G394" i="5"/>
  <c r="G388" i="5"/>
  <c r="G381" i="5"/>
  <c r="F381" i="5"/>
  <c r="F365" i="5"/>
  <c r="G362" i="5"/>
  <c r="G365" i="5" s="1"/>
  <c r="F360" i="5"/>
  <c r="G340" i="5"/>
  <c r="G336" i="5"/>
  <c r="G326" i="5"/>
  <c r="F326" i="5"/>
  <c r="F315" i="5"/>
  <c r="G310" i="5"/>
  <c r="G315" i="5" s="1"/>
  <c r="G297" i="5"/>
  <c r="F297" i="5"/>
  <c r="G279" i="5"/>
  <c r="F279" i="5"/>
  <c r="F269" i="5"/>
  <c r="G268" i="5"/>
  <c r="G267" i="5"/>
  <c r="G266" i="5"/>
  <c r="G265" i="5"/>
  <c r="G262" i="5"/>
  <c r="G261" i="5"/>
  <c r="F256" i="5"/>
  <c r="G250" i="5"/>
  <c r="G244" i="5"/>
  <c r="F242" i="5"/>
  <c r="G233" i="5"/>
  <c r="G232" i="5"/>
  <c r="G228" i="5"/>
  <c r="G227" i="5"/>
  <c r="G226" i="5"/>
  <c r="G223" i="5"/>
  <c r="F218" i="5"/>
  <c r="G208" i="5"/>
  <c r="G207" i="5"/>
  <c r="G203" i="5"/>
  <c r="G199" i="5"/>
  <c r="G198" i="5"/>
  <c r="G196" i="5"/>
  <c r="F196" i="5"/>
  <c r="F184" i="5"/>
  <c r="G181" i="5"/>
  <c r="G175" i="5"/>
  <c r="F173" i="5"/>
  <c r="G170" i="5"/>
  <c r="G169" i="5"/>
  <c r="G168" i="5"/>
  <c r="G167" i="5"/>
  <c r="G166" i="5"/>
  <c r="G165" i="5"/>
  <c r="G162" i="5"/>
  <c r="G160" i="5"/>
  <c r="K159" i="5"/>
  <c r="J159" i="5"/>
  <c r="F153" i="5"/>
  <c r="G150" i="5"/>
  <c r="G149" i="5"/>
  <c r="G148" i="5"/>
  <c r="G147" i="5"/>
  <c r="F142" i="5"/>
  <c r="K139" i="5"/>
  <c r="J139" i="5"/>
  <c r="K138" i="5"/>
  <c r="J138" i="5"/>
  <c r="K137" i="5"/>
  <c r="J137" i="5"/>
  <c r="K136" i="5"/>
  <c r="J136" i="5"/>
  <c r="K132" i="5"/>
  <c r="J132" i="5"/>
  <c r="K131" i="5"/>
  <c r="J131" i="5"/>
  <c r="K130" i="5"/>
  <c r="J130" i="5"/>
  <c r="K129" i="5"/>
  <c r="J129" i="5"/>
  <c r="K128" i="5"/>
  <c r="J128" i="5"/>
  <c r="K127" i="5"/>
  <c r="K126" i="5"/>
  <c r="G124" i="5"/>
  <c r="G142" i="5" s="1"/>
  <c r="F116" i="5"/>
  <c r="G112" i="5"/>
  <c r="G103" i="5"/>
  <c r="K102" i="5"/>
  <c r="J102" i="5"/>
  <c r="B102" i="5"/>
  <c r="B103" i="5" s="1"/>
  <c r="B104" i="5" s="1"/>
  <c r="B105" i="5" s="1"/>
  <c r="B106" i="5" s="1"/>
  <c r="B107" i="5" s="1"/>
  <c r="B108" i="5" s="1"/>
  <c r="B109" i="5" s="1"/>
  <c r="B110" i="5" s="1"/>
  <c r="B111" i="5" s="1"/>
  <c r="B112" i="5" s="1"/>
  <c r="B113" i="5" s="1"/>
  <c r="B114" i="5" s="1"/>
  <c r="B115" i="5" s="1"/>
  <c r="B118" i="5" s="1"/>
  <c r="G100" i="5"/>
  <c r="F98" i="5"/>
  <c r="G94" i="5"/>
  <c r="G93" i="5"/>
  <c r="G90" i="5"/>
  <c r="F79" i="5"/>
  <c r="G67" i="5"/>
  <c r="G63" i="5"/>
  <c r="F58" i="5"/>
  <c r="G31" i="5"/>
  <c r="G29" i="5"/>
  <c r="B16" i="5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9" i="5" s="1"/>
  <c r="B31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60" i="5" s="1"/>
  <c r="B63" i="5" s="1"/>
  <c r="B65" i="5" s="1"/>
  <c r="B66" i="5" s="1"/>
  <c r="B67" i="5" s="1"/>
  <c r="B68" i="5" s="1"/>
  <c r="B69" i="5" s="1"/>
  <c r="B70" i="5" s="1"/>
  <c r="B71" i="5" s="1"/>
  <c r="B72" i="5" s="1"/>
  <c r="B73" i="5" s="1"/>
  <c r="B74" i="5" s="1"/>
  <c r="B75" i="5" s="1"/>
  <c r="B76" i="5" s="1"/>
  <c r="B77" i="5" s="1"/>
  <c r="B78" i="5" s="1"/>
  <c r="B81" i="5" s="1"/>
  <c r="G116" i="5" l="1"/>
  <c r="G397" i="5"/>
  <c r="G58" i="5"/>
  <c r="G98" i="5"/>
  <c r="G173" i="5"/>
  <c r="G256" i="5"/>
  <c r="G79" i="5"/>
  <c r="B119" i="5"/>
  <c r="B120" i="5" s="1"/>
  <c r="B121" i="5" s="1"/>
  <c r="B122" i="5" s="1"/>
  <c r="B123" i="5" s="1"/>
  <c r="B124" i="5" s="1"/>
  <c r="B125" i="5" s="1"/>
  <c r="B126" i="5" s="1"/>
  <c r="B127" i="5" s="1"/>
  <c r="B128" i="5" s="1"/>
  <c r="B129" i="5" s="1"/>
  <c r="B130" i="5" s="1"/>
  <c r="B131" i="5" s="1"/>
  <c r="B132" i="5" s="1"/>
  <c r="B133" i="5" s="1"/>
  <c r="B134" i="5" s="1"/>
  <c r="B135" i="5" s="1"/>
  <c r="B136" i="5" s="1"/>
  <c r="B137" i="5" s="1"/>
  <c r="B138" i="5" s="1"/>
  <c r="B139" i="5" s="1"/>
  <c r="B140" i="5" s="1"/>
  <c r="B141" i="5" s="1"/>
  <c r="B144" i="5" s="1"/>
  <c r="B145" i="5" s="1"/>
  <c r="B146" i="5" s="1"/>
  <c r="B147" i="5" s="1"/>
  <c r="B148" i="5" s="1"/>
  <c r="B149" i="5" s="1"/>
  <c r="B150" i="5" s="1"/>
  <c r="B151" i="5" s="1"/>
  <c r="B152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69" i="5" s="1"/>
  <c r="B170" i="5" s="1"/>
  <c r="B171" i="5" s="1"/>
  <c r="B172" i="5" s="1"/>
  <c r="B175" i="5" s="1"/>
  <c r="B176" i="5" s="1"/>
  <c r="B177" i="5" s="1"/>
  <c r="B178" i="5" s="1"/>
  <c r="B179" i="5" s="1"/>
  <c r="B180" i="5" s="1"/>
  <c r="B181" i="5" s="1"/>
  <c r="B182" i="5" s="1"/>
  <c r="B183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20" i="5" s="1"/>
  <c r="B221" i="5" s="1"/>
  <c r="B223" i="5" s="1"/>
  <c r="B224" i="5" s="1"/>
  <c r="B225" i="5" s="1"/>
  <c r="B226" i="5" s="1"/>
  <c r="B227" i="5" s="1"/>
  <c r="B228" i="5" s="1"/>
  <c r="B230" i="5" s="1"/>
  <c r="B231" i="5" s="1"/>
  <c r="B232" i="5" s="1"/>
  <c r="B233" i="5" s="1"/>
  <c r="B239" i="5" s="1"/>
  <c r="B241" i="5" s="1"/>
  <c r="B244" i="5" s="1"/>
  <c r="B247" i="5" s="1"/>
  <c r="B248" i="5" s="1"/>
  <c r="B249" i="5" s="1"/>
  <c r="B250" i="5" s="1"/>
  <c r="B251" i="5" s="1"/>
  <c r="B252" i="5" s="1"/>
  <c r="B253" i="5" s="1"/>
  <c r="B254" i="5" s="1"/>
  <c r="B255" i="5" s="1"/>
  <c r="B258" i="5" s="1"/>
  <c r="B259" i="5" s="1"/>
  <c r="B260" i="5" s="1"/>
  <c r="B261" i="5" s="1"/>
  <c r="B262" i="5" s="1"/>
  <c r="B265" i="5" s="1"/>
  <c r="B266" i="5" s="1"/>
  <c r="B267" i="5" s="1"/>
  <c r="B268" i="5" s="1"/>
  <c r="B271" i="5" s="1"/>
  <c r="B272" i="5" s="1"/>
  <c r="B273" i="5" s="1"/>
  <c r="B274" i="5" s="1"/>
  <c r="B275" i="5" s="1"/>
  <c r="B276" i="5" s="1"/>
  <c r="B277" i="5" s="1"/>
  <c r="B278" i="5" s="1"/>
  <c r="B281" i="5" s="1"/>
  <c r="B282" i="5" s="1"/>
  <c r="B283" i="5" s="1"/>
  <c r="B284" i="5" s="1"/>
  <c r="B285" i="5" s="1"/>
  <c r="B286" i="5" s="1"/>
  <c r="B287" i="5" s="1"/>
  <c r="B288" i="5" s="1"/>
  <c r="B289" i="5" s="1"/>
  <c r="B290" i="5" s="1"/>
  <c r="B291" i="5" s="1"/>
  <c r="B292" i="5" s="1"/>
  <c r="B293" i="5" s="1"/>
  <c r="B294" i="5" s="1"/>
  <c r="B295" i="5" s="1"/>
  <c r="B296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G360" i="5"/>
  <c r="G427" i="6"/>
  <c r="F427" i="6" s="1"/>
  <c r="B83" i="6"/>
  <c r="B86" i="6" s="1"/>
  <c r="B87" i="6" s="1"/>
  <c r="B88" i="6" s="1"/>
  <c r="B89" i="6" s="1"/>
  <c r="B90" i="6" s="1"/>
  <c r="B92" i="6" s="1"/>
  <c r="B93" i="6" s="1"/>
  <c r="B94" i="6" s="1"/>
  <c r="B95" i="6" s="1"/>
  <c r="B96" i="6" s="1"/>
  <c r="B97" i="6" s="1"/>
  <c r="B85" i="6"/>
  <c r="B357" i="6"/>
  <c r="B358" i="6" s="1"/>
  <c r="B359" i="6" s="1"/>
  <c r="B362" i="6"/>
  <c r="B363" i="6" s="1"/>
  <c r="B364" i="6" s="1"/>
  <c r="B367" i="6" s="1"/>
  <c r="B368" i="6" s="1"/>
  <c r="B369" i="6" s="1"/>
  <c r="B370" i="6" s="1"/>
  <c r="B371" i="6" s="1"/>
  <c r="B372" i="6" s="1"/>
  <c r="B373" i="6" s="1"/>
  <c r="B374" i="6" s="1"/>
  <c r="B375" i="6" s="1"/>
  <c r="B376" i="6" s="1"/>
  <c r="B377" i="6" s="1"/>
  <c r="B378" i="6" s="1"/>
  <c r="B379" i="6" s="1"/>
  <c r="B380" i="6" s="1"/>
  <c r="B383" i="6" s="1"/>
  <c r="B384" i="6" s="1"/>
  <c r="B385" i="6" s="1"/>
  <c r="B386" i="6" s="1"/>
  <c r="B387" i="6" s="1"/>
  <c r="B388" i="6" s="1"/>
  <c r="B389" i="6" s="1"/>
  <c r="B390" i="6" s="1"/>
  <c r="B391" i="6" s="1"/>
  <c r="B392" i="6" s="1"/>
  <c r="B393" i="6" s="1"/>
  <c r="B394" i="6" s="1"/>
  <c r="B395" i="6" s="1"/>
  <c r="B396" i="6" s="1"/>
  <c r="B399" i="6" s="1"/>
  <c r="B400" i="6" s="1"/>
  <c r="B401" i="6" s="1"/>
  <c r="B402" i="6" s="1"/>
  <c r="B403" i="6" s="1"/>
  <c r="B406" i="6" s="1"/>
  <c r="B407" i="6" s="1"/>
  <c r="B408" i="6" s="1"/>
  <c r="B409" i="6" s="1"/>
  <c r="B410" i="6" s="1"/>
  <c r="B411" i="6" s="1"/>
  <c r="B412" i="6" s="1"/>
  <c r="B415" i="6" s="1"/>
  <c r="B416" i="6" s="1"/>
  <c r="B417" i="6" s="1"/>
  <c r="B418" i="6" s="1"/>
  <c r="B419" i="6" s="1"/>
  <c r="B422" i="6" s="1"/>
  <c r="B423" i="6" s="1"/>
  <c r="B424" i="6" s="1"/>
  <c r="B425" i="6" s="1"/>
  <c r="G184" i="5"/>
  <c r="G218" i="5"/>
  <c r="G153" i="5"/>
  <c r="G269" i="5"/>
  <c r="B82" i="5"/>
  <c r="B84" i="5"/>
  <c r="G242" i="5"/>
  <c r="B22" i="4"/>
  <c r="B23" i="4"/>
  <c r="B24" i="4"/>
  <c r="B25" i="4"/>
  <c r="B26" i="4" s="1"/>
  <c r="B27" i="4" s="1"/>
  <c r="B28" i="4" s="1"/>
  <c r="B29" i="4" s="1"/>
  <c r="G17" i="4"/>
  <c r="G14" i="4"/>
  <c r="B11" i="4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G100" i="1"/>
  <c r="B102" i="1"/>
  <c r="B312" i="5" l="1"/>
  <c r="B314" i="5" s="1"/>
  <c r="B317" i="5" s="1"/>
  <c r="B318" i="5" s="1"/>
  <c r="B319" i="5" s="1"/>
  <c r="B320" i="5" s="1"/>
  <c r="B321" i="5" s="1"/>
  <c r="B322" i="5" s="1"/>
  <c r="B323" i="5" s="1"/>
  <c r="B324" i="5" s="1"/>
  <c r="B325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353" i="5" s="1"/>
  <c r="B354" i="5" s="1"/>
  <c r="B355" i="5" s="1"/>
  <c r="B356" i="5" s="1"/>
  <c r="B357" i="5" s="1"/>
  <c r="B358" i="5" s="1"/>
  <c r="B359" i="5" s="1"/>
  <c r="B313" i="5"/>
  <c r="G427" i="5"/>
  <c r="F427" i="5" s="1"/>
  <c r="B85" i="5"/>
  <c r="B83" i="5"/>
  <c r="B86" i="5" s="1"/>
  <c r="B87" i="5" s="1"/>
  <c r="B88" i="5" s="1"/>
  <c r="B89" i="5" s="1"/>
  <c r="B90" i="5" s="1"/>
  <c r="B92" i="5" s="1"/>
  <c r="B93" i="5" s="1"/>
  <c r="B94" i="5" s="1"/>
  <c r="B95" i="5" s="1"/>
  <c r="B96" i="5" s="1"/>
  <c r="B97" i="5" s="1"/>
  <c r="G28" i="2"/>
  <c r="G17" i="2"/>
  <c r="G14" i="2"/>
  <c r="B11" i="2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G424" i="1"/>
  <c r="F424" i="1"/>
  <c r="G418" i="1"/>
  <c r="F418" i="1"/>
  <c r="G411" i="1"/>
  <c r="F411" i="1"/>
  <c r="F402" i="1"/>
  <c r="G401" i="1"/>
  <c r="G402" i="1" s="1"/>
  <c r="F395" i="1"/>
  <c r="G392" i="1"/>
  <c r="G386" i="1"/>
  <c r="G379" i="1"/>
  <c r="F379" i="1"/>
  <c r="F363" i="1"/>
  <c r="G360" i="1"/>
  <c r="G363" i="1" s="1"/>
  <c r="F358" i="1"/>
  <c r="G338" i="1"/>
  <c r="G334" i="1"/>
  <c r="G324" i="1"/>
  <c r="F324" i="1"/>
  <c r="F313" i="1"/>
  <c r="G308" i="1"/>
  <c r="G313" i="1" s="1"/>
  <c r="G295" i="1"/>
  <c r="F295" i="1"/>
  <c r="G277" i="1"/>
  <c r="F277" i="1"/>
  <c r="F267" i="1"/>
  <c r="G266" i="1"/>
  <c r="G265" i="1"/>
  <c r="G264" i="1"/>
  <c r="G263" i="1"/>
  <c r="G260" i="1"/>
  <c r="G259" i="1"/>
  <c r="F254" i="1"/>
  <c r="G248" i="1"/>
  <c r="G242" i="1"/>
  <c r="F240" i="1"/>
  <c r="G231" i="1"/>
  <c r="G230" i="1"/>
  <c r="G226" i="1"/>
  <c r="G225" i="1"/>
  <c r="G224" i="1"/>
  <c r="G221" i="1"/>
  <c r="F216" i="1"/>
  <c r="G206" i="1"/>
  <c r="G205" i="1"/>
  <c r="G201" i="1"/>
  <c r="G197" i="1"/>
  <c r="G196" i="1"/>
  <c r="G194" i="1"/>
  <c r="F194" i="1"/>
  <c r="F182" i="1"/>
  <c r="G179" i="1"/>
  <c r="G173" i="1"/>
  <c r="F171" i="1"/>
  <c r="G168" i="1"/>
  <c r="G167" i="1"/>
  <c r="G166" i="1"/>
  <c r="G165" i="1"/>
  <c r="G164" i="1"/>
  <c r="G163" i="1"/>
  <c r="G160" i="1"/>
  <c r="G158" i="1"/>
  <c r="K157" i="1"/>
  <c r="J157" i="1"/>
  <c r="F151" i="1"/>
  <c r="G148" i="1"/>
  <c r="G147" i="1"/>
  <c r="G146" i="1"/>
  <c r="G145" i="1"/>
  <c r="F140" i="1"/>
  <c r="K137" i="1"/>
  <c r="J137" i="1"/>
  <c r="K136" i="1"/>
  <c r="J136" i="1"/>
  <c r="K135" i="1"/>
  <c r="J135" i="1"/>
  <c r="K134" i="1"/>
  <c r="J134" i="1"/>
  <c r="K130" i="1"/>
  <c r="J130" i="1"/>
  <c r="K129" i="1"/>
  <c r="J129" i="1"/>
  <c r="K128" i="1"/>
  <c r="J128" i="1"/>
  <c r="K127" i="1"/>
  <c r="J127" i="1"/>
  <c r="K126" i="1"/>
  <c r="J126" i="1"/>
  <c r="K125" i="1"/>
  <c r="K124" i="1"/>
  <c r="G122" i="1"/>
  <c r="F116" i="1"/>
  <c r="G112" i="1"/>
  <c r="G103" i="1"/>
  <c r="K102" i="1"/>
  <c r="J102" i="1"/>
  <c r="F98" i="1"/>
  <c r="G94" i="1"/>
  <c r="G93" i="1"/>
  <c r="G90" i="1"/>
  <c r="F79" i="1"/>
  <c r="G67" i="1"/>
  <c r="G63" i="1"/>
  <c r="F58" i="1"/>
  <c r="G31" i="1"/>
  <c r="G29" i="1"/>
  <c r="B16" i="1"/>
  <c r="B17" i="1" s="1"/>
  <c r="B362" i="5" l="1"/>
  <c r="B363" i="5" s="1"/>
  <c r="B364" i="5" s="1"/>
  <c r="B367" i="5" s="1"/>
  <c r="B368" i="5" s="1"/>
  <c r="B369" i="5" s="1"/>
  <c r="B370" i="5" s="1"/>
  <c r="B371" i="5" s="1"/>
  <c r="B372" i="5" s="1"/>
  <c r="B373" i="5" s="1"/>
  <c r="B374" i="5" s="1"/>
  <c r="B375" i="5" s="1"/>
  <c r="B376" i="5" s="1"/>
  <c r="B377" i="5" s="1"/>
  <c r="B378" i="5" s="1"/>
  <c r="B379" i="5" s="1"/>
  <c r="B380" i="5" s="1"/>
  <c r="B383" i="5" s="1"/>
  <c r="B384" i="5" s="1"/>
  <c r="B385" i="5" s="1"/>
  <c r="B386" i="5" s="1"/>
  <c r="B387" i="5" s="1"/>
  <c r="B388" i="5" s="1"/>
  <c r="B389" i="5" s="1"/>
  <c r="B390" i="5" s="1"/>
  <c r="B391" i="5" s="1"/>
  <c r="B392" i="5" s="1"/>
  <c r="B393" i="5" s="1"/>
  <c r="B394" i="5" s="1"/>
  <c r="B395" i="5" s="1"/>
  <c r="B396" i="5" s="1"/>
  <c r="B399" i="5" s="1"/>
  <c r="B400" i="5" s="1"/>
  <c r="B401" i="5" s="1"/>
  <c r="B402" i="5" s="1"/>
  <c r="B403" i="5" s="1"/>
  <c r="B406" i="5" s="1"/>
  <c r="B407" i="5" s="1"/>
  <c r="B408" i="5" s="1"/>
  <c r="B409" i="5" s="1"/>
  <c r="B410" i="5" s="1"/>
  <c r="B411" i="5" s="1"/>
  <c r="B412" i="5" s="1"/>
  <c r="B415" i="5" s="1"/>
  <c r="B416" i="5" s="1"/>
  <c r="B417" i="5" s="1"/>
  <c r="B418" i="5" s="1"/>
  <c r="B419" i="5" s="1"/>
  <c r="B422" i="5" s="1"/>
  <c r="B423" i="5" s="1"/>
  <c r="B424" i="5" s="1"/>
  <c r="B425" i="5" s="1"/>
  <c r="G254" i="1"/>
  <c r="G358" i="1"/>
  <c r="G79" i="1"/>
  <c r="G98" i="1"/>
  <c r="G116" i="1"/>
  <c r="G140" i="1"/>
  <c r="G240" i="1"/>
  <c r="G58" i="1"/>
  <c r="G395" i="1"/>
  <c r="B18" i="1"/>
  <c r="B19" i="1" s="1"/>
  <c r="B20" i="1" s="1"/>
  <c r="B21" i="1" s="1"/>
  <c r="B22" i="1" s="1"/>
  <c r="B23" i="1" s="1"/>
  <c r="B24" i="1" s="1"/>
  <c r="B25" i="1" s="1"/>
  <c r="B26" i="1" s="1"/>
  <c r="B27" i="1" s="1"/>
  <c r="B29" i="1" s="1"/>
  <c r="B31" i="1" s="1"/>
  <c r="G267" i="1"/>
  <c r="G182" i="1"/>
  <c r="G151" i="1"/>
  <c r="G216" i="1"/>
  <c r="G171" i="1"/>
  <c r="G425" i="1" l="1"/>
  <c r="F425" i="1" s="1"/>
  <c r="B39" i="1"/>
  <c r="B40" i="1" s="1"/>
  <c r="B41" i="1" s="1"/>
  <c r="B42" i="1" s="1"/>
  <c r="B43" i="1" s="1"/>
  <c r="B44" i="1" s="1"/>
  <c r="B45" i="1" s="1"/>
  <c r="B46" i="1" s="1"/>
  <c r="B47" i="1" s="1"/>
  <c r="B48" i="1" l="1"/>
  <c r="B49" i="1" s="1"/>
  <c r="B50" i="1" s="1"/>
  <c r="B51" i="1" s="1"/>
  <c r="B52" i="1" s="1"/>
  <c r="B53" i="1" s="1"/>
  <c r="B54" i="1" s="1"/>
  <c r="B55" i="1" s="1"/>
  <c r="B56" i="1" s="1"/>
  <c r="B57" i="1" s="1"/>
  <c r="B60" i="1" s="1"/>
  <c r="B63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81" i="1" s="1"/>
  <c r="B84" i="1" l="1"/>
  <c r="B82" i="1"/>
  <c r="B83" i="1" s="1"/>
  <c r="B86" i="1" s="1"/>
  <c r="B87" i="1" s="1"/>
  <c r="B88" i="1" s="1"/>
  <c r="B89" i="1" s="1"/>
  <c r="B90" i="1" s="1"/>
  <c r="B92" i="1" s="1"/>
  <c r="B93" i="1" s="1"/>
  <c r="B94" i="1" s="1"/>
  <c r="B95" i="1" s="1"/>
  <c r="B96" i="1" s="1"/>
  <c r="B97" i="1" s="1"/>
  <c r="B103" i="1" s="1"/>
  <c r="B104" i="1" s="1"/>
  <c r="B105" i="1" s="1"/>
  <c r="B106" i="1" s="1"/>
  <c r="B107" i="1" l="1"/>
  <c r="B108" i="1" s="1"/>
  <c r="B109" i="1" s="1"/>
  <c r="B110" i="1" s="1"/>
  <c r="B111" i="1" s="1"/>
  <c r="B112" i="1" s="1"/>
  <c r="B113" i="1" s="1"/>
  <c r="B114" i="1" s="1"/>
  <c r="B115" i="1" s="1"/>
  <c r="B118" i="1" s="1"/>
  <c r="B85" i="1"/>
  <c r="B119" i="1" l="1"/>
  <c r="B120" i="1" s="1"/>
  <c r="B121" i="1" s="1"/>
  <c r="B122" i="1" s="1"/>
  <c r="B124" i="1" s="1"/>
  <c r="B125" i="1" s="1"/>
  <c r="B126" i="1" l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2" i="1" s="1"/>
  <c r="B143" i="1" s="1"/>
  <c r="B144" i="1" l="1"/>
  <c r="B145" i="1" s="1"/>
  <c r="B146" i="1" s="1"/>
  <c r="B147" i="1" s="1"/>
  <c r="B148" i="1" s="1"/>
  <c r="B149" i="1" s="1"/>
  <c r="B150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3" i="1" s="1"/>
  <c r="B174" i="1" s="1"/>
  <c r="B175" i="1" s="1"/>
  <c r="B176" i="1" s="1"/>
  <c r="B177" i="1" s="1"/>
  <c r="B178" i="1" s="1"/>
  <c r="B179" i="1" s="1"/>
  <c r="B180" i="1" s="1"/>
  <c r="B181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8" i="1" s="1"/>
  <c r="B219" i="1" s="1"/>
  <c r="B221" i="1" s="1"/>
  <c r="B222" i="1" s="1"/>
  <c r="B223" i="1" s="1"/>
  <c r="B224" i="1" s="1"/>
  <c r="B225" i="1" s="1"/>
  <c r="B226" i="1" s="1"/>
  <c r="B228" i="1" s="1"/>
  <c r="B229" i="1" s="1"/>
  <c r="B230" i="1" s="1"/>
  <c r="B231" i="1" s="1"/>
  <c r="B237" i="1" s="1"/>
  <c r="B239" i="1" s="1"/>
  <c r="B242" i="1" s="1"/>
  <c r="B245" i="1" s="1"/>
  <c r="B246" i="1" s="1"/>
  <c r="B247" i="1" s="1"/>
  <c r="B248" i="1" s="1"/>
  <c r="B249" i="1" s="1"/>
  <c r="B250" i="1" s="1"/>
  <c r="B251" i="1" s="1"/>
  <c r="B252" i="1" s="1"/>
  <c r="B253" i="1" s="1"/>
  <c r="B256" i="1" s="1"/>
  <c r="B257" i="1" s="1"/>
  <c r="B258" i="1" s="1"/>
  <c r="B259" i="1" s="1"/>
  <c r="B260" i="1" s="1"/>
  <c r="B263" i="1" s="1"/>
  <c r="B264" i="1" s="1"/>
  <c r="B265" i="1" s="1"/>
  <c r="B266" i="1" s="1"/>
  <c r="B269" i="1" s="1"/>
  <c r="B270" i="1" s="1"/>
  <c r="B271" i="1" s="1"/>
  <c r="B272" i="1" s="1"/>
  <c r="B273" i="1" s="1"/>
  <c r="B274" i="1" s="1"/>
  <c r="B275" i="1" s="1"/>
  <c r="B276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2" i="1" s="1"/>
  <c r="B315" i="1" s="1"/>
  <c r="B316" i="1" s="1"/>
  <c r="B317" i="1" s="1"/>
  <c r="B318" i="1" s="1"/>
  <c r="B319" i="1" s="1"/>
  <c r="B320" i="1" s="1"/>
  <c r="B321" i="1" s="1"/>
  <c r="B322" i="1" s="1"/>
  <c r="B323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60" i="1" s="1"/>
  <c r="B361" i="1" s="1"/>
  <c r="B362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l="1"/>
  <c r="B393" i="1" s="1"/>
  <c r="B394" i="1" s="1"/>
  <c r="B311" i="1"/>
  <c r="B355" i="1"/>
  <c r="B356" i="1" s="1"/>
  <c r="B357" i="1" s="1"/>
  <c r="B397" i="1" l="1"/>
  <c r="B398" i="1" s="1"/>
  <c r="B399" i="1" s="1"/>
  <c r="B400" i="1" s="1"/>
  <c r="B401" i="1" s="1"/>
  <c r="B404" i="1" s="1"/>
  <c r="B405" i="1" s="1"/>
  <c r="B406" i="1" s="1"/>
  <c r="B407" i="1" s="1"/>
  <c r="B408" i="1" s="1"/>
  <c r="B409" i="1" s="1"/>
  <c r="B410" i="1" s="1"/>
  <c r="B413" i="1" s="1"/>
  <c r="B414" i="1" s="1"/>
  <c r="B415" i="1" s="1"/>
  <c r="B416" i="1" s="1"/>
  <c r="B417" i="1" s="1"/>
  <c r="B420" i="1" s="1"/>
  <c r="B421" i="1" s="1"/>
  <c r="B422" i="1" s="1"/>
  <c r="B423" i="1" s="1"/>
</calcChain>
</file>

<file path=xl/sharedStrings.xml><?xml version="1.0" encoding="utf-8"?>
<sst xmlns="http://schemas.openxmlformats.org/spreadsheetml/2006/main" count="8231" uniqueCount="949">
  <si>
    <t xml:space="preserve">CONTROL DE INVENTARIO  DE ALCALDIA MUNICIPAL DE SAN LORENZO </t>
  </si>
  <si>
    <t>PERIODO DEL 01 DE ENERO DE 2023 AL 31 DE DICIEMBRE DE 2023</t>
  </si>
  <si>
    <t xml:space="preserve">SIGLAS </t>
  </si>
  <si>
    <t>S/I</t>
  </si>
  <si>
    <t>SIN INFORMACION</t>
  </si>
  <si>
    <t>N/A</t>
  </si>
  <si>
    <t>NO APLICA</t>
  </si>
  <si>
    <t>S/N</t>
  </si>
  <si>
    <t>SIN NOMBRE</t>
  </si>
  <si>
    <r>
      <t>1-</t>
    </r>
    <r>
      <rPr>
        <b/>
        <sz val="7"/>
        <color theme="1"/>
        <rFont val="Times New Roman"/>
        <family val="1"/>
      </rPr>
      <t xml:space="preserve">    </t>
    </r>
    <r>
      <rPr>
        <b/>
        <sz val="11"/>
        <color theme="1"/>
        <rFont val="Arial"/>
        <family val="2"/>
      </rPr>
      <t>BIENES MUEBLES</t>
    </r>
  </si>
  <si>
    <t>BIEN</t>
  </si>
  <si>
    <t>DESCRIPCION</t>
  </si>
  <si>
    <t>CANTIDAD</t>
  </si>
  <si>
    <t>COSTO UNITARIO DEL BIEN</t>
  </si>
  <si>
    <t>VALOR TOTAL</t>
  </si>
  <si>
    <t>CODIGO</t>
  </si>
  <si>
    <t xml:space="preserve">FECHA DE ADQUISICION </t>
  </si>
  <si>
    <t>DEPRECIACION  ACUMULADA</t>
  </si>
  <si>
    <t>VALOR EN LIBROS</t>
  </si>
  <si>
    <t>ESTADO</t>
  </si>
  <si>
    <t>OBSERVACION</t>
  </si>
  <si>
    <t>MALO</t>
  </si>
  <si>
    <t xml:space="preserve">BUENO </t>
  </si>
  <si>
    <t>EXCELENTE</t>
  </si>
  <si>
    <t>Unidad 01: CONCEJO MUNICIPAL</t>
  </si>
  <si>
    <t>SALA PRINCIPAL DE ESPERA</t>
  </si>
  <si>
    <t>REGULADOR DE VOLTAJE</t>
  </si>
  <si>
    <t>n.a.</t>
  </si>
  <si>
    <t>900801-20319-01</t>
  </si>
  <si>
    <t>x</t>
  </si>
  <si>
    <t>EN AREA UACI, ESTA EN MAL ESTADO, FUERA DE USO</t>
  </si>
  <si>
    <t>IMPRESORA</t>
  </si>
  <si>
    <t>Y FOTOCOPIADORA MARCA COPYSTAR T/CS 4501I</t>
  </si>
  <si>
    <t>900801-20312-01</t>
  </si>
  <si>
    <t>X</t>
  </si>
  <si>
    <t>EN AREA UCP</t>
  </si>
  <si>
    <t>HP, DE COLOR LASER JET PRO MFP M477FNW 2 BANDEJAS COLOR BLANCO</t>
  </si>
  <si>
    <t>900801-30309-01</t>
  </si>
  <si>
    <t>PFGL EN BODEGA UACI, NO SE USA POR TINTA MUY CARA</t>
  </si>
  <si>
    <t>INVERTIDOR DE VOLTAJE</t>
  </si>
  <si>
    <t>color negro slimline 1500 watts dc to ac inverter</t>
  </si>
  <si>
    <t>900801-20307-01</t>
  </si>
  <si>
    <t>EXTRAVIADO, DAR DE BAJA</t>
  </si>
  <si>
    <t>DESTRUCTORA DE PAPEL</t>
  </si>
  <si>
    <t xml:space="preserve">COLOR NEGRO SHREDDER X5 BASIC </t>
  </si>
  <si>
    <t>900801-20211-01</t>
  </si>
  <si>
    <t>DICIEMBRE DE 2018</t>
  </si>
  <si>
    <t>MAL ESTADO, FUERA DE USO</t>
  </si>
  <si>
    <t>CUADROS DE PARED</t>
  </si>
  <si>
    <t>CUADRO DECRETO 375</t>
  </si>
  <si>
    <t>900801-20621-01</t>
  </si>
  <si>
    <t>BUEN ESTADO</t>
  </si>
  <si>
    <t>CUADRO DRECRETO 248</t>
  </si>
  <si>
    <t>900801-20621-02</t>
  </si>
  <si>
    <t>ARCHIVERO</t>
  </si>
  <si>
    <t>2 GAVETAS</t>
  </si>
  <si>
    <t>900801-20102-01</t>
  </si>
  <si>
    <t>USO DE ORDENANZA</t>
  </si>
  <si>
    <t>SILLAS PLASTICAS</t>
  </si>
  <si>
    <t>DONADAS POR PUBLOS VIVOS</t>
  </si>
  <si>
    <t>900801-30131-01</t>
  </si>
  <si>
    <t>DONADO POR PUEBLOS VIVOS</t>
  </si>
  <si>
    <t>900801-30131-02</t>
  </si>
  <si>
    <t>900801-30131-03</t>
  </si>
  <si>
    <t>900801-30131-04</t>
  </si>
  <si>
    <t>900801-30131-05</t>
  </si>
  <si>
    <t>MESAS PLASTICAS</t>
  </si>
  <si>
    <t>900801-30120-01</t>
  </si>
  <si>
    <t>900801-30120-02</t>
  </si>
  <si>
    <t>BANCAS</t>
  </si>
  <si>
    <t>BANCAS DE 3 ASIENTOS COLOR NEGRO</t>
  </si>
  <si>
    <t>900801-20603-01</t>
  </si>
  <si>
    <t>PARA SALA DE ESPERA</t>
  </si>
  <si>
    <t>900801-20603-02</t>
  </si>
  <si>
    <t xml:space="preserve">SILLA </t>
  </si>
  <si>
    <t>SILLAS COLOR NEGRO NUMERO 1, SIN BRAZO</t>
  </si>
  <si>
    <t>900801-20129-01</t>
  </si>
  <si>
    <t>DESTINADA AL CORREDOR MUNICIPAL PARA ESPERA DE USUARIOS FRENTE A DESPACHO MUNICIPAL</t>
  </si>
  <si>
    <t>900801-20129-02</t>
  </si>
  <si>
    <t>900801-20129-03</t>
  </si>
  <si>
    <t>900801-20129-04</t>
  </si>
  <si>
    <t>900801-20129-05</t>
  </si>
  <si>
    <t>900801-20129-06</t>
  </si>
  <si>
    <t>900801-20129-07</t>
  </si>
  <si>
    <t>900801-20129-08</t>
  </si>
  <si>
    <t>GUANTES PARA ELECTRICIDAD</t>
  </si>
  <si>
    <t>$ 52,70</t>
  </si>
  <si>
    <t>$52.70</t>
  </si>
  <si>
    <t>900801-20631-30</t>
  </si>
  <si>
    <r>
      <t xml:space="preserve">DESTINADO PARA USOS MULTIPLES </t>
    </r>
    <r>
      <rPr>
        <b/>
        <i/>
        <u/>
        <sz val="10"/>
        <color theme="1"/>
        <rFont val="Arial"/>
        <family val="2"/>
      </rPr>
      <t>"EXTRAVIADOS" DAR DE BAJA</t>
    </r>
  </si>
  <si>
    <t>Arnes de seguridad eléctrico de 3 puntas</t>
  </si>
  <si>
    <t>ARNES DE SEGURIDADPARA ELECTRICISTA</t>
  </si>
  <si>
    <t>900801-20631-31</t>
  </si>
  <si>
    <t>USO EN ALUMRADO</t>
  </si>
  <si>
    <t>Linga nylon de 1/2 de 50 mts</t>
  </si>
  <si>
    <t>HERRAMIENTA PARA SEGURIDAD COLOR AMARILLA</t>
  </si>
  <si>
    <t>900801-20631-32</t>
  </si>
  <si>
    <t>USO EN EL CAMION DE LA BASURA</t>
  </si>
  <si>
    <t xml:space="preserve">Careta electrónica </t>
  </si>
  <si>
    <t>CARETA DE SEGURIDAD COLOR NEGRO</t>
  </si>
  <si>
    <t>900801-20631-33</t>
  </si>
  <si>
    <t>USOS MULTIPLES</t>
  </si>
  <si>
    <t>Soldador de caja 160</t>
  </si>
  <si>
    <t>SOLDADOR ELECTRICO PARA USO MULTIPLO COLOR AZUL</t>
  </si>
  <si>
    <t>900801-20631-34</t>
  </si>
  <si>
    <t>REPARACION DE OBJETOS METALICOS</t>
  </si>
  <si>
    <t xml:space="preserve">Motosierra 1.7HP 30 icc 3.8 KG Stihl </t>
  </si>
  <si>
    <t>METALICO COLOR NARANJA</t>
  </si>
  <si>
    <t>900801-20411-03</t>
  </si>
  <si>
    <t>Pulidora eléctrica de 9" download</t>
  </si>
  <si>
    <t>METALICO ELECTRICO COLOR AMARILLA</t>
  </si>
  <si>
    <t>900801-20631-35</t>
  </si>
  <si>
    <t xml:space="preserve">Taladro eléctrico 1/2 </t>
  </si>
  <si>
    <t>ELECTRICO COLOR AMARILLO</t>
  </si>
  <si>
    <t>900801-20631-36</t>
  </si>
  <si>
    <t>Hidrolavadora Sthil 12700</t>
  </si>
  <si>
    <t>COMBUSTIBLE COLOR NEGRO/ NARANJA</t>
  </si>
  <si>
    <t>900801-20418-02</t>
  </si>
  <si>
    <t>Cierra circular para madera 7 1/4 15 cm Dewah</t>
  </si>
  <si>
    <t>CIERRA ELECTRICA DE COLOR AMARILLA NEGRA PLATA</t>
  </si>
  <si>
    <t>900801-20631-37</t>
  </si>
  <si>
    <t>Taladro de bateria 1/2</t>
  </si>
  <si>
    <t>TALADRO CON BATERIA RECTAGABLE DE COLOR AMARILLO</t>
  </si>
  <si>
    <t>900801-20631-38</t>
  </si>
  <si>
    <t xml:space="preserve">Motoguadaña 2.5 HP38.9 cc 7.9 KG STIH </t>
  </si>
  <si>
    <t>COLOR NARANJA BLANCO</t>
  </si>
  <si>
    <t>900801-20413-02</t>
  </si>
  <si>
    <t>USOS MULTIPLES, MAL ESTADO</t>
  </si>
  <si>
    <t>Escalera de 5mts 2 bardos</t>
  </si>
  <si>
    <t>NARANAJA METALICA</t>
  </si>
  <si>
    <t>900801-20607-04</t>
  </si>
  <si>
    <t>EN BODEGA</t>
  </si>
  <si>
    <t xml:space="preserve">Aspiradora Truper </t>
  </si>
  <si>
    <t>NARANAJA NEGRO PLASTICO</t>
  </si>
  <si>
    <t>900801-20631-39</t>
  </si>
  <si>
    <t>USO EN TODAS LASAREAS</t>
  </si>
  <si>
    <t xml:space="preserve">Compresor Truper 25 tts </t>
  </si>
  <si>
    <t>NARANJA METALICO</t>
  </si>
  <si>
    <t>900801-20631-40</t>
  </si>
  <si>
    <t xml:space="preserve">Tecle Truper 5 toneladas </t>
  </si>
  <si>
    <t>NARANAJA NEGRO METAL</t>
  </si>
  <si>
    <t>900801-20631-41</t>
  </si>
  <si>
    <t>GUARDADO EN UCP</t>
  </si>
  <si>
    <t xml:space="preserve">Cortasetos eléctricos 16" </t>
  </si>
  <si>
    <t>900801-20631-42</t>
  </si>
  <si>
    <t>Extensión de 25 mts vulcan 12-2</t>
  </si>
  <si>
    <t xml:space="preserve">COLOR NEGRA </t>
  </si>
  <si>
    <t>900801-20631-43</t>
  </si>
  <si>
    <t>LAZO DE CORDEL NYLON DE 1/2 BMM BLANCO DE 50 MT</t>
  </si>
  <si>
    <t>COLOR BLANCO DE NYLON</t>
  </si>
  <si>
    <t>$150,00</t>
  </si>
  <si>
    <t>900801-20631-44</t>
  </si>
  <si>
    <t>pulpito de vidrio (PODIUM)</t>
  </si>
  <si>
    <t>Tramparente</t>
  </si>
  <si>
    <t>900801-20611-1</t>
  </si>
  <si>
    <t xml:space="preserve">Cinturón de liniero Klein para electricista </t>
  </si>
  <si>
    <t>COLOR CAFÉ</t>
  </si>
  <si>
    <t>900801-20631-45</t>
  </si>
  <si>
    <t>SUB TOTAL</t>
  </si>
  <si>
    <t>SALA DE REUNIONES</t>
  </si>
  <si>
    <t xml:space="preserve">MESA </t>
  </si>
  <si>
    <t>DE MADERA</t>
  </si>
  <si>
    <t>900801-20144-01</t>
  </si>
  <si>
    <t xml:space="preserve"> AREA DE IMPRESORAS</t>
  </si>
  <si>
    <t>900801-20144-02</t>
  </si>
  <si>
    <t>900801-20144-03</t>
  </si>
  <si>
    <t>CASA COMUNAL</t>
  </si>
  <si>
    <t>MESA</t>
  </si>
  <si>
    <t>Mesas plegables de metal color gris de 72x25</t>
  </si>
  <si>
    <t>900801-20120-01</t>
  </si>
  <si>
    <t>USO EXCLUSIVO DE SALA DE REUNIONES.</t>
  </si>
  <si>
    <t>900801-20120-02</t>
  </si>
  <si>
    <t>VENTILADOR</t>
  </si>
  <si>
    <t>DE TORRE COLOR GRIS, LASKO</t>
  </si>
  <si>
    <t>900801-20614-01</t>
  </si>
  <si>
    <t xml:space="preserve">AIRE ACONDICIONADO </t>
  </si>
  <si>
    <t>MASTERTECH</t>
  </si>
  <si>
    <t>900801-20602-01</t>
  </si>
  <si>
    <t>MAL ESTADO, SALA DE REUNIONES</t>
  </si>
  <si>
    <t>SILLAS</t>
  </si>
  <si>
    <t>SILLAS PLEGABLES COLOR BLANCAS, SIN BRAZO</t>
  </si>
  <si>
    <t>900801-20133-01</t>
  </si>
  <si>
    <t>EXCELENTE ESTADO</t>
  </si>
  <si>
    <t>900801-20133-02</t>
  </si>
  <si>
    <t>900801-20133-03</t>
  </si>
  <si>
    <t>900801-20133-04</t>
  </si>
  <si>
    <t>900801-20133-05</t>
  </si>
  <si>
    <t>900801-20133-06</t>
  </si>
  <si>
    <t>900801-20133-07</t>
  </si>
  <si>
    <t>900801-20133-08</t>
  </si>
  <si>
    <t>900801-20133-09</t>
  </si>
  <si>
    <t>900801-20133-10</t>
  </si>
  <si>
    <t>900801-20133-11</t>
  </si>
  <si>
    <t>900801-20133-12</t>
  </si>
  <si>
    <t>900801-20133-13</t>
  </si>
  <si>
    <t>EXTRAVIADAS, DAR DE BAJA</t>
  </si>
  <si>
    <t>900801-20133-14</t>
  </si>
  <si>
    <t>900801-20133-15</t>
  </si>
  <si>
    <t>COCINA Y BAÑOS</t>
  </si>
  <si>
    <t xml:space="preserve">MUEBLE PANTRI, </t>
  </si>
  <si>
    <t>MUEBLE COLOR VINO Y CREMA</t>
  </si>
  <si>
    <t>900801-20631-10</t>
  </si>
  <si>
    <t>MAL ESTADO, DAÑADO POR COMEJES/TERMITAS</t>
  </si>
  <si>
    <t>BUZON DE SUGERENCIA</t>
  </si>
  <si>
    <t>900801-20631-11</t>
  </si>
  <si>
    <t>HORNO</t>
  </si>
  <si>
    <t>900801-20626-01</t>
  </si>
  <si>
    <t>REFRIGERADOR</t>
  </si>
  <si>
    <t>900801-20625-01</t>
  </si>
  <si>
    <t>TANQUE PARA AGUA EN BAÑOS</t>
  </si>
  <si>
    <t xml:space="preserve">COLOR NEGRO </t>
  </si>
  <si>
    <t>900801-20631-12</t>
  </si>
  <si>
    <t>COLOR KAQUE EN LOS BAÑOS DEL PARQUE .</t>
  </si>
  <si>
    <t>900801-20631-13</t>
  </si>
  <si>
    <t>PILA</t>
  </si>
  <si>
    <t>DE PLASTICO PARA CAPTAR AGUA</t>
  </si>
  <si>
    <t>900801-20631-14</t>
  </si>
  <si>
    <t>CAFETERA</t>
  </si>
  <si>
    <t>OSTER 100LT DOBLE CAPA DE ACERO INOXIDABLE</t>
  </si>
  <si>
    <t>900801-20622-01</t>
  </si>
  <si>
    <t>MESA SECRETARIAL</t>
  </si>
  <si>
    <t>USO PARA PONER CAFETERA</t>
  </si>
  <si>
    <t>900801-20121-01</t>
  </si>
  <si>
    <t>BUEN ESTADO, MESITA PEQUEÑA</t>
  </si>
  <si>
    <t>LOOCKER</t>
  </si>
  <si>
    <t>COLOR GRIS OSCURO, DE 4 PUERTAS PARA PERSONAL DE RECOLECCION</t>
  </si>
  <si>
    <t>900801-20631-15</t>
  </si>
  <si>
    <t>900801-20631-16</t>
  </si>
  <si>
    <t>COLOR NEGRO DE 8 DEPOSITOS</t>
  </si>
  <si>
    <t>900801-20631-17</t>
  </si>
  <si>
    <t>COCINA</t>
  </si>
  <si>
    <t>CETROM DE 4 QUEMADORES</t>
  </si>
  <si>
    <t>900801-20631-18</t>
  </si>
  <si>
    <t>USO DE SOLDADOS AHORA EN AREA DE COCINA</t>
  </si>
  <si>
    <t>TAMBO DE GAS</t>
  </si>
  <si>
    <t>GAS</t>
  </si>
  <si>
    <t>900801-20631-19</t>
  </si>
  <si>
    <t>EN AREA DE COCINA</t>
  </si>
  <si>
    <t>ESPEJO</t>
  </si>
  <si>
    <t xml:space="preserve"> BAÑOS ALCALDIA</t>
  </si>
  <si>
    <t>900801-20631-20</t>
  </si>
  <si>
    <t xml:space="preserve">ESTANTE </t>
  </si>
  <si>
    <t xml:space="preserve">4 NIVELES </t>
  </si>
  <si>
    <t>900801-20114-01</t>
  </si>
  <si>
    <t>viene de la undiad de archivo</t>
  </si>
  <si>
    <t>MUEBLE</t>
  </si>
  <si>
    <t>DE METAL PARA AGUA</t>
  </si>
  <si>
    <t>900801-20631-21</t>
  </si>
  <si>
    <t>USO PARA COLOCAR GARRAFAS DE AGUA</t>
  </si>
  <si>
    <t>BODEGA DE LA ALCALDIA</t>
  </si>
  <si>
    <t>MOTOCORTAGRAMA</t>
  </si>
  <si>
    <t>COLOR ROJO CRAFTZMAN, MODELO 917-203831. SERIE 0322180011895</t>
  </si>
  <si>
    <t>900801-20412-01</t>
  </si>
  <si>
    <t>EN BUEN ESTADO</t>
  </si>
  <si>
    <t>DEGRAMADORA</t>
  </si>
  <si>
    <t>MARCA PAULAN, 4.5 HP CON CUCHILLA</t>
  </si>
  <si>
    <t>900801-20414-01</t>
  </si>
  <si>
    <t>MAL ESTADO</t>
  </si>
  <si>
    <t>CORTAGRAMA COLOR NEGRO YARD MACHINES</t>
  </si>
  <si>
    <t>900801-20414-02</t>
  </si>
  <si>
    <t>HIDROLAVADORA</t>
  </si>
  <si>
    <t>MARCA HONDA KARCHER, COLOR NEGRO DE 3000PSI-2,5GPM</t>
  </si>
  <si>
    <t>900801-20418-01</t>
  </si>
  <si>
    <t>CHICADORA</t>
  </si>
  <si>
    <t>MARCA HONDA, WABL-1032953</t>
  </si>
  <si>
    <t>900801-20420-01</t>
  </si>
  <si>
    <t>900801-20420-02</t>
  </si>
  <si>
    <t>MAL ESTADO, DAR DE BAJA</t>
  </si>
  <si>
    <t>MOTOSIERRA</t>
  </si>
  <si>
    <t>MARCA STILL MS 361 A GAS</t>
  </si>
  <si>
    <t>900801-20411-01</t>
  </si>
  <si>
    <t>SOLO VAOR EN LIBRO, MAL ESTADO</t>
  </si>
  <si>
    <t>MARCA STILL MS 381-25</t>
  </si>
  <si>
    <t>900801-20411-02</t>
  </si>
  <si>
    <t>PFGL,SOLO VALOR EN LIBROS, MAL ESTADO</t>
  </si>
  <si>
    <t>ESTANTE</t>
  </si>
  <si>
    <t>DE 4 NIVELES</t>
  </si>
  <si>
    <t>ESCALERA DE ALUMINIO</t>
  </si>
  <si>
    <t>900801-20607-01</t>
  </si>
  <si>
    <t>GRANDE DE RODAR</t>
  </si>
  <si>
    <t>ESCALERA PEQUEÑA</t>
  </si>
  <si>
    <t>DE ALUMINIO DE ABRIR</t>
  </si>
  <si>
    <t>900801-20607-02</t>
  </si>
  <si>
    <t xml:space="preserve">MEDIANA  DE ABRIR </t>
  </si>
  <si>
    <t>CADENA</t>
  </si>
  <si>
    <t>10 YARDAS A $12.5 CADA UNA</t>
  </si>
  <si>
    <t>900801-20631-22</t>
  </si>
  <si>
    <t>REVENTADAS, MAL ESTADO</t>
  </si>
  <si>
    <t>WIRO</t>
  </si>
  <si>
    <t>MARCA ESTILL FS 280, DE CUCHILLA</t>
  </si>
  <si>
    <t>900801-20413-01</t>
  </si>
  <si>
    <t>STILL FS 280</t>
  </si>
  <si>
    <t>YANA</t>
  </si>
  <si>
    <t>PLANCHADORA</t>
  </si>
  <si>
    <t>900801-20431-01</t>
  </si>
  <si>
    <t>OTROS LUGARES (mercadito)</t>
  </si>
  <si>
    <t>CORTADOR DE GRAMA CRAFTZMAN, SERIE 050504C010865</t>
  </si>
  <si>
    <t>900801-20412-02</t>
  </si>
  <si>
    <t>MAL ESTADO, NO SIRVE</t>
  </si>
  <si>
    <t>SIN BRAZOS, SILLAS DE ESPERA</t>
  </si>
  <si>
    <t>900801-20129-09</t>
  </si>
  <si>
    <t>mal estado, DAR DE BAJA</t>
  </si>
  <si>
    <t>900801-20129-10</t>
  </si>
  <si>
    <t>900801-20129-11</t>
  </si>
  <si>
    <t>900801-20129-12</t>
  </si>
  <si>
    <t>SOPLADORA</t>
  </si>
  <si>
    <t>STILL SR 430</t>
  </si>
  <si>
    <t>900801-20430-01</t>
  </si>
  <si>
    <t>SOLO VALOR EN LIBROS, NO SIRVE, DAR DE BAJA</t>
  </si>
  <si>
    <t>BOCINA</t>
  </si>
  <si>
    <t>SOUNDTRACK, PROAUDIO</t>
  </si>
  <si>
    <t>900801-20508-01</t>
  </si>
  <si>
    <t>DICIEMBRE DE 2017</t>
  </si>
  <si>
    <t>MAL ESTADO, NO SIRVE, DAR DE BAJA</t>
  </si>
  <si>
    <t>900801-20508-02</t>
  </si>
  <si>
    <t>COMPRESOR</t>
  </si>
  <si>
    <t>MARCA SCHUZ 116PSI 8 BAR 8.2 CFT, air plus de 2hp</t>
  </si>
  <si>
    <t>900801-20631-23</t>
  </si>
  <si>
    <t>MAL ESTADO, NO SIRVE, DDAR DE BAJA</t>
  </si>
  <si>
    <t>VASCULA</t>
  </si>
  <si>
    <t>900801-20605-01</t>
  </si>
  <si>
    <t xml:space="preserve">EN PLANTA DE COMPOSTAJE </t>
  </si>
  <si>
    <t xml:space="preserve">TARIMA </t>
  </si>
  <si>
    <t>CON MEDIDAS DE 9.88X4.84, 5 PIEZAS</t>
  </si>
  <si>
    <t>900801-20612-01</t>
  </si>
  <si>
    <t>EN CASA COMUNAL, EN BUEN USO, PIEZAS COMPLETAS</t>
  </si>
  <si>
    <t xml:space="preserve">CANOPY </t>
  </si>
  <si>
    <t>DE 4.83X2.32 AZUL LETRAS PUEBLOS VIVOS</t>
  </si>
  <si>
    <t>900801-20606-01</t>
  </si>
  <si>
    <t>REPARADO</t>
  </si>
  <si>
    <t>CANOPYS</t>
  </si>
  <si>
    <t>DONADAS POR PUBLOS VIVOS COLOR VERDE PEQUEÑOS</t>
  </si>
  <si>
    <t>900801-30601-01</t>
  </si>
  <si>
    <t>DONADO POR PUEBLOS VIVOS                        (ESTAN EN PLANTA DE COMPOSTAJE)</t>
  </si>
  <si>
    <t>900801-30601-02</t>
  </si>
  <si>
    <t>RELOJ MONUMENTAL</t>
  </si>
  <si>
    <t>INSTALADO EN TORRE DE LA IGLESIA CATOLICA , MARCA OLVERA</t>
  </si>
  <si>
    <t>900801-20624-01</t>
  </si>
  <si>
    <t>UBICADO EN TORRE DE LA IGLESIA, VALOR EN LIBROS</t>
  </si>
  <si>
    <t>MINICARGADOR</t>
  </si>
  <si>
    <t>BOBCAT S175</t>
  </si>
  <si>
    <t>900801-20416-01</t>
  </si>
  <si>
    <t>FINACILIZA SU VIDA SOLO QUEDA VALOR EN LIBROS</t>
  </si>
  <si>
    <t>MICROBUS</t>
  </si>
  <si>
    <t>PLACA N 16-260, CHEVROLET, N300</t>
  </si>
  <si>
    <t>900801-20409-01</t>
  </si>
  <si>
    <t>PFGL (SE MANDO AREGLAR)</t>
  </si>
  <si>
    <t>MICROBUS 2</t>
  </si>
  <si>
    <t>MARCA TOYOTA MODELO GH301L-GDFDY; TIPO HIACE: CALSE MICROBUS CHASIS VIN, MOTOR 2800 COLOR GRIS CLARO AÑO 2020, DE DIESEL, INVENTARIO 00126339                           PLACA N 17-745</t>
  </si>
  <si>
    <t>900801-20409-02</t>
  </si>
  <si>
    <t>CUENTA COVID</t>
  </si>
  <si>
    <t xml:space="preserve">VEHICULO </t>
  </si>
  <si>
    <t>PLACA N 16-680, NISSAN FRONTIER NP300</t>
  </si>
  <si>
    <t>900801-20408-01</t>
  </si>
  <si>
    <t>MOTOCICLETA</t>
  </si>
  <si>
    <t>MARCA HONDA PLACA M164-155 / M481394</t>
  </si>
  <si>
    <t>900801-20404-01</t>
  </si>
  <si>
    <t>MARCA HONDA PLACA M164-107 / 481395</t>
  </si>
  <si>
    <t>900801-20404-02</t>
  </si>
  <si>
    <t>CASCOS</t>
  </si>
  <si>
    <t>CASCOS PARA USO DE MOTOS</t>
  </si>
  <si>
    <t>900801-20404-03</t>
  </si>
  <si>
    <t>900801-20404-04</t>
  </si>
  <si>
    <t>900801-20404-05</t>
  </si>
  <si>
    <t>CAMION</t>
  </si>
  <si>
    <t>PLACA N-9833 CAMION DE RECOLECCION, ISUZU, NPR, 10247K21471</t>
  </si>
  <si>
    <t>900801-30402-01</t>
  </si>
  <si>
    <t>CAMION DE VOLTEO</t>
  </si>
  <si>
    <t>COLOR BLANCO AÑO 2006 INTERCOOLER 4300X2, 3 HAMMAA                                          PLACA 12-071</t>
  </si>
  <si>
    <t>900801-20403-01</t>
  </si>
  <si>
    <t>YA CUMPLIO SU VIDA UTIL (SE REPARO Y ESTA EN USO)</t>
  </si>
  <si>
    <t>CAMION PESADO</t>
  </si>
  <si>
    <t>CAMION PESADO,PLACA C 118535,  AÑO 2004, MODELO W45042, MOTOR NUMERO 4 FE1981497, CAPACIDAD D CARGA 6.55</t>
  </si>
  <si>
    <t>900801-20402-01</t>
  </si>
  <si>
    <t>(SE COMPRO VEHCULO USADO, NECESITABA AJUSTE GENERALY CAJA MALA)                SE REPARO PERO SIGUE EN MAL ESTADO.</t>
  </si>
  <si>
    <t>PIPA PARA AGUA</t>
  </si>
  <si>
    <t>DE PLATINA</t>
  </si>
  <si>
    <t>900801-20417-01</t>
  </si>
  <si>
    <t xml:space="preserve">SE REPARO  YA CUMPLIO SU VIDA UTIL, SOLO VALOR ENLIBROS </t>
  </si>
  <si>
    <t>CAMARA FOTOGRAFICA</t>
  </si>
  <si>
    <t>NIKON, COOLPIX S2900</t>
  </si>
  <si>
    <t>900801-30514-01</t>
  </si>
  <si>
    <t>PFGL, DETERIORADA, DA DE BAJA</t>
  </si>
  <si>
    <t>CANOPIS</t>
  </si>
  <si>
    <t>KANOPIS EN LONA TYTAN 18 ONZ COMPLETO CON ESTRUCTURA Y LONA. COLOR AZUL OSCURO MEDIDAS 5X10 CON 02 IMPRESIONES DE TEXTO A CADA LADO</t>
  </si>
  <si>
    <t>900801-20606-02</t>
  </si>
  <si>
    <t>EN CASA COMUNAL</t>
  </si>
  <si>
    <t>900801-20606-03</t>
  </si>
  <si>
    <t>DE PROYECTO DESARROLLO LOCAL (ESTAN EN MERCADITO)</t>
  </si>
  <si>
    <t>PARA HACER PAN</t>
  </si>
  <si>
    <t>900801-20626-02</t>
  </si>
  <si>
    <t>YA CUMPLIO SU VIDA UTIL</t>
  </si>
  <si>
    <t>VITRINA</t>
  </si>
  <si>
    <t>900801-20631-24</t>
  </si>
  <si>
    <t>PARA PANADERIA</t>
  </si>
  <si>
    <t>LAPTOP</t>
  </si>
  <si>
    <t>ENVY TOUCH HP</t>
  </si>
  <si>
    <t>900801-20313-01</t>
  </si>
  <si>
    <t>Mal estado, sin Cargador YA CUMPLIO SU VIDA UTIL, DAR DE BAJA</t>
  </si>
  <si>
    <t>MANUAL DE PLAYWOOD</t>
  </si>
  <si>
    <t>900801-20112-01</t>
  </si>
  <si>
    <t xml:space="preserve">HORNO </t>
  </si>
  <si>
    <t>PARA PAN DE 12 LATAS</t>
  </si>
  <si>
    <t>900801-20626-03</t>
  </si>
  <si>
    <t>NO SE LE DA USO DESDE HACE MAS DE 10 AÑOS,  APARENTEMENTE EN BUEN ESTADO, SIN PONERLO A PRUEBA, DAR DE BAJA</t>
  </si>
  <si>
    <t>DE ACERO</t>
  </si>
  <si>
    <t>BUEN ESTADO, SIN USO</t>
  </si>
  <si>
    <t>REFINADOR</t>
  </si>
  <si>
    <t>PARA MASA</t>
  </si>
  <si>
    <t>900801-20631-25</t>
  </si>
  <si>
    <t>NO SE LE DA USO DESDE HACE MAS DE 10 AÑOS,  APARENTEMENTE EN BUEN ESTADO, SIN PONERLO A PRUEBA</t>
  </si>
  <si>
    <t>BATELLA</t>
  </si>
  <si>
    <t>900801-20631-26</t>
  </si>
  <si>
    <t>CANASTOS</t>
  </si>
  <si>
    <t>GRANDES</t>
  </si>
  <si>
    <t>900801-20631-27</t>
  </si>
  <si>
    <t>900801-20631-28</t>
  </si>
  <si>
    <t>900801-20631-29</t>
  </si>
  <si>
    <t>Unidad 02: ALCALDE MUNICIPAL</t>
  </si>
  <si>
    <t>ESCRITORIO PRESIDENCIAL</t>
  </si>
  <si>
    <t>COLOR GRIS</t>
  </si>
  <si>
    <t>900802-20111-01</t>
  </si>
  <si>
    <t>Se encuentra en uso pero las gavetas no tienen seguridad</t>
  </si>
  <si>
    <t>LIBRERA METALICA</t>
  </si>
  <si>
    <t>900802-20117-01</t>
  </si>
  <si>
    <t>JUEGO DE SALA COLISEO</t>
  </si>
  <si>
    <t>COLOR VINO</t>
  </si>
  <si>
    <t>900802-20138-01</t>
  </si>
  <si>
    <t>Para despacho municipal</t>
  </si>
  <si>
    <t>TV LG</t>
  </si>
  <si>
    <t>SMART TV LG 4K MODELO 43UK6300 CON SU BRACKET</t>
  </si>
  <si>
    <t>900802-20512-01</t>
  </si>
  <si>
    <t>Para despacho municipal, NO SE LE DA USO</t>
  </si>
  <si>
    <t>AIRE ACONDICIONADO</t>
  </si>
  <si>
    <t>CONFORTSTAR</t>
  </si>
  <si>
    <t>900802-20602-01</t>
  </si>
  <si>
    <t>EQUIPO DE SONIDO</t>
  </si>
  <si>
    <t>2 BOCINAS VANTEC 215A</t>
  </si>
  <si>
    <t>900802-20510-01</t>
  </si>
  <si>
    <t>900802-20510-02</t>
  </si>
  <si>
    <t xml:space="preserve">MICROFONO ALAMBRICO </t>
  </si>
  <si>
    <t>EVOLUTION 3 PACK- e835 SENNHEISER</t>
  </si>
  <si>
    <t>900802-20506-01</t>
  </si>
  <si>
    <t>900802-20506-02</t>
  </si>
  <si>
    <t>900802-20506-03</t>
  </si>
  <si>
    <t xml:space="preserve">MICROFONO INALAMBRICO </t>
  </si>
  <si>
    <t xml:space="preserve">WIRELESS VOCAL SET, INALAMBRICO MANO CONDENSADOR MULTICANAL P/VOCES SENNHEISER CON 1 MICROFONO </t>
  </si>
  <si>
    <t>900802-20509-01</t>
  </si>
  <si>
    <t>PEDESTAL TUFF</t>
  </si>
  <si>
    <t xml:space="preserve"> PARA MICROFONO TUFF SEIRES TS- MIC 200</t>
  </si>
  <si>
    <t>900802-20507-01</t>
  </si>
  <si>
    <t>CONSOLA (MIXER)</t>
  </si>
  <si>
    <t>PEAVEY 2Q USB MIXER 16 CH XLRZST USB EQUIPPED,</t>
  </si>
  <si>
    <t>900802-20502-01</t>
  </si>
  <si>
    <t>PROYECTOR</t>
  </si>
  <si>
    <t>EPSON modelo H319A, de 100-240v</t>
  </si>
  <si>
    <t>900802-20317-01</t>
  </si>
  <si>
    <t>SOLO TIENE EL VALOR EN LIBROS, MAL ESTADO.</t>
  </si>
  <si>
    <t>ASTAS/ BANDERAS DEL MUNICIPIO</t>
  </si>
  <si>
    <t>900802-20620-01</t>
  </si>
  <si>
    <t>ESCUDO NACIONAL</t>
  </si>
  <si>
    <t>900802-20621-01</t>
  </si>
  <si>
    <t>LAPTO</t>
  </si>
  <si>
    <t>MARCA LENOVO, CPU: INTEL i3-1005g1 1.2 GHz. RAM: 4GB. STORAGE: 256 GB SSD. CPU: INTEGRATED. DISPLAY: 14.0"HD TN. BATERRY: 2CELL. OS: WINDOWS 10 HOME SL. MODEL NAME: 81W6. COLOR: GREY</t>
  </si>
  <si>
    <t>900802-20313-01</t>
  </si>
  <si>
    <t>EXCELENTE ESTADO, NECESITA ACTULIZACIONES Y MANTENIMIENTO</t>
  </si>
  <si>
    <t>SILLA SECRETARIAL</t>
  </si>
  <si>
    <t>ERGONOMICA</t>
  </si>
  <si>
    <t>900802-20134-01</t>
  </si>
  <si>
    <t>Unidad 03: AUDITORIA INTERNA</t>
  </si>
  <si>
    <t>ESCRITORIO SECRETARIAL</t>
  </si>
  <si>
    <t>SIN GAVETAS</t>
  </si>
  <si>
    <t>900803-20108-01</t>
  </si>
  <si>
    <t>BUEN ESTADO, SIN GAVETAS</t>
  </si>
  <si>
    <t>COMPUTADORA</t>
  </si>
  <si>
    <t xml:space="preserve">MONITOR HP, </t>
  </si>
  <si>
    <t>900803-20303-01</t>
  </si>
  <si>
    <t>NO ES DE FABRICA</t>
  </si>
  <si>
    <t>CPU COMPAQ</t>
  </si>
  <si>
    <t>900803-20303-02</t>
  </si>
  <si>
    <t>TECLADO</t>
  </si>
  <si>
    <t>900803-20303-03</t>
  </si>
  <si>
    <t>UPS</t>
  </si>
  <si>
    <t>FORZA</t>
  </si>
  <si>
    <t>900803-20322-01</t>
  </si>
  <si>
    <t>MAL ESTADO, NO GUARDA CARGA</t>
  </si>
  <si>
    <t>CON BRAZOS</t>
  </si>
  <si>
    <t>900803-20134-01</t>
  </si>
  <si>
    <t>ARCHIVO</t>
  </si>
  <si>
    <t>3 GAVETAS</t>
  </si>
  <si>
    <t>900803-20103-01</t>
  </si>
  <si>
    <t>4 GAVETAS</t>
  </si>
  <si>
    <t>900803-20104-01</t>
  </si>
  <si>
    <t>SIN SEGURIDAD</t>
  </si>
  <si>
    <t>MUEBLE PARA COMPUTADORA</t>
  </si>
  <si>
    <t>900803-20124-01</t>
  </si>
  <si>
    <t>Unidad 04: SINDICATURA</t>
  </si>
  <si>
    <t>MAL ESTADO DE 4 GAVETAS</t>
  </si>
  <si>
    <t>900804-20104-01</t>
  </si>
  <si>
    <t>MAL ESTADO LAS GAVETAS, SIN EMBARGO ESTA EN USO</t>
  </si>
  <si>
    <t>COMPUTADOR</t>
  </si>
  <si>
    <t xml:space="preserve">MONITOR HP </t>
  </si>
  <si>
    <t>900804-20303-01</t>
  </si>
  <si>
    <t>Era de auxiliar UACI</t>
  </si>
  <si>
    <t>900804-20303-02</t>
  </si>
  <si>
    <t>900804-20303-03</t>
  </si>
  <si>
    <t>900804-20322-01</t>
  </si>
  <si>
    <t>MODULO PARA COMPUTADORA</t>
  </si>
  <si>
    <t>COMPAQ</t>
  </si>
  <si>
    <t>900804-20123-01</t>
  </si>
  <si>
    <t xml:space="preserve">SILLA SECRETARAIAL </t>
  </si>
  <si>
    <t>900804-20134-01</t>
  </si>
  <si>
    <t>MAL ESTADO, SE BAJA AL HACER USO DE ELLA</t>
  </si>
  <si>
    <t>CINTA METRICA</t>
  </si>
  <si>
    <t>STANLEY</t>
  </si>
  <si>
    <t>900804-20630-01</t>
  </si>
  <si>
    <t>DE CARRETILLA</t>
  </si>
  <si>
    <t>900804-20630-02</t>
  </si>
  <si>
    <t xml:space="preserve">ESCRITORIO </t>
  </si>
  <si>
    <t>900804-20106-01</t>
  </si>
  <si>
    <t>Unidad 05: SECRETARÍA</t>
  </si>
  <si>
    <t>ESCRITORIO EJECUTIVO ESTANDAR</t>
  </si>
  <si>
    <t>900805-20106-01</t>
  </si>
  <si>
    <t>LIBRERA</t>
  </si>
  <si>
    <t>METALICO</t>
  </si>
  <si>
    <t>900805-20118-01</t>
  </si>
  <si>
    <t xml:space="preserve">BUEN ESTADO, LA CHAPA DE LLAVE INSERVIBLE </t>
  </si>
  <si>
    <t>DOS PUERTAS DE METAL Y VIDRIO</t>
  </si>
  <si>
    <t>900805-20117-01</t>
  </si>
  <si>
    <t>900805-20104-01</t>
  </si>
  <si>
    <t>GAVETERO</t>
  </si>
  <si>
    <t xml:space="preserve"> DE MADERA Y DE 2 GAVETAS</t>
  </si>
  <si>
    <t>900805-20101-01</t>
  </si>
  <si>
    <t>MONITOR COMPAQ</t>
  </si>
  <si>
    <t>900805-20303-01</t>
  </si>
  <si>
    <t>CPU</t>
  </si>
  <si>
    <t>900805-20303-02</t>
  </si>
  <si>
    <t>SOLO TIENE VALOR EN LIBROS, MAL ESTADO</t>
  </si>
  <si>
    <t>900805-20303-03</t>
  </si>
  <si>
    <t>BUEN ESTADO, LETRAS DEL TECLADO ILEGIBLES</t>
  </si>
  <si>
    <t>ESCANER INTELIGENTE</t>
  </si>
  <si>
    <t>MARCA EPSON DS- 530 COLOR DUPLEX</t>
  </si>
  <si>
    <t>900805-20320-01</t>
  </si>
  <si>
    <t>EXCELENTE ESTADO, PARA USO DE SECRETARIA, UCP Y SINDICATURA</t>
  </si>
  <si>
    <t xml:space="preserve">MODULO </t>
  </si>
  <si>
    <t>PARA COMPUTADORA</t>
  </si>
  <si>
    <t>900805-20123-01</t>
  </si>
  <si>
    <t>900805-20134-01</t>
  </si>
  <si>
    <t>SIN BRAZOS</t>
  </si>
  <si>
    <t>900805-20137-01</t>
  </si>
  <si>
    <t xml:space="preserve">VENTILADOR </t>
  </si>
  <si>
    <t>DE TORRE CON CONTROL REMOTO, 109 CM MARCA VIVA</t>
  </si>
  <si>
    <t>900805-20614-01</t>
  </si>
  <si>
    <t>IMPRESORA HP</t>
  </si>
  <si>
    <t>MARCA HP LASSER JET</t>
  </si>
  <si>
    <t>900805-20309-01</t>
  </si>
  <si>
    <t>MAL ESTADO, VIENE DE REF</t>
  </si>
  <si>
    <t xml:space="preserve">MESA SECRETARIAL  </t>
  </si>
  <si>
    <t xml:space="preserve">MESA MECANOGRAFICA, CON GAVETITA Y RODOS </t>
  </si>
  <si>
    <t>900805-20121-01</t>
  </si>
  <si>
    <t>UBICADA EN UNDAD DE ACCESO A LA INFORMACIÓN TURISMO Y COMUNICACIONES- MESITA PEQUEÑA</t>
  </si>
  <si>
    <t>900805-20322-01</t>
  </si>
  <si>
    <t>30/07//2021</t>
  </si>
  <si>
    <t>CAJA FUERTE</t>
  </si>
  <si>
    <t xml:space="preserve"> COLOR AZUL</t>
  </si>
  <si>
    <t>900805-20115-01</t>
  </si>
  <si>
    <t>ACTIVO CIRCULANTE. LA CAJA ESTA EN BUEN ESTADO, SIN EMBARGO LA CHAPA SE ABRE FACILMENTE, LO QUE SE RECOMIENDA CAMBIO DE CAJA O DE CHAPA</t>
  </si>
  <si>
    <t>3 GAVETAS PEQUEÑO</t>
  </si>
  <si>
    <t>900805-20103-01</t>
  </si>
  <si>
    <t>PARA LA UNIDAD DE TURISMO Y COMUNICACIÓN, UBICADO EN LA UNIDAD DE ACCESO A LA INFORMACION PUBLICA</t>
  </si>
  <si>
    <t>CAMARA FOTOGRAFICA PROFESIONAL</t>
  </si>
  <si>
    <t>CANON EOS REBEL T7, 24.1 MEGA PIXELS, ISO 6400, EOS MOVIE FULL HD E INCLUYE LENTE 18-55MM IS II USCAN</t>
  </si>
  <si>
    <t>PARA LA UNIDAD DE TURISMO Y COMUNICACIÓN, EL BIEN SE ENCUENTRA UBICADO EN SECRETARIA</t>
  </si>
  <si>
    <t>NUEVA</t>
  </si>
  <si>
    <t>Unidad 6 UNIDAD DE ARCHIVO (GESTION DOCUMENTAL)</t>
  </si>
  <si>
    <t>ESCRITORIO</t>
  </si>
  <si>
    <t>900806-20106-01</t>
  </si>
  <si>
    <t>ESTANTES METALICOS</t>
  </si>
  <si>
    <t>DE 5 NIVELES</t>
  </si>
  <si>
    <t>900806-20145-01</t>
  </si>
  <si>
    <t>900806-20145-02</t>
  </si>
  <si>
    <t>MARCA HP</t>
  </si>
  <si>
    <t>900806-20313-01</t>
  </si>
  <si>
    <t>DE PROMOTOR SOCIAL, SE ENCUENTRA EN USO POR EL ENCARGADO DE LA UNIDAD DE DEPORTE</t>
  </si>
  <si>
    <t>900806-20136-01</t>
  </si>
  <si>
    <t>JUNIO DE 2018</t>
  </si>
  <si>
    <t>900809-20614-01</t>
  </si>
  <si>
    <t>MAN</t>
  </si>
  <si>
    <t>900806-20613-01</t>
  </si>
  <si>
    <t xml:space="preserve">4 NIVELES DE METAL </t>
  </si>
  <si>
    <t>900806-20613-02</t>
  </si>
  <si>
    <t>DOS PUERTAS DE METAL</t>
  </si>
  <si>
    <t>900806-20613-03</t>
  </si>
  <si>
    <t>900806-20613-04</t>
  </si>
  <si>
    <t>900806-20613-05</t>
  </si>
  <si>
    <t xml:space="preserve">3 NIVELES DE METAL </t>
  </si>
  <si>
    <t>900806-20613-06</t>
  </si>
  <si>
    <t xml:space="preserve">ESCALERA TIPO TIJERA </t>
  </si>
  <si>
    <t>MARCA INCO DE ALUMINIO, 5 PELSAÑOS, PARA 200 LIB</t>
  </si>
  <si>
    <t>900806-20613-07</t>
  </si>
  <si>
    <t xml:space="preserve">ESTANTES </t>
  </si>
  <si>
    <t>DE TUVO CUADRADO, HECHIZOS DE 6 NIVELES COLOR GRIS</t>
  </si>
  <si>
    <t>900806-20613-08</t>
  </si>
  <si>
    <t>900806-20613-09</t>
  </si>
  <si>
    <t>900806-20613-10</t>
  </si>
  <si>
    <t>900806-20613-11</t>
  </si>
  <si>
    <t>900806-20613-12</t>
  </si>
  <si>
    <t>900806-20613-13</t>
  </si>
  <si>
    <t>DETUVO CUADRADO  HECHISOS DE  5 NIVELES  COLOR GRIS.</t>
  </si>
  <si>
    <t>900806-20613-14</t>
  </si>
  <si>
    <t>EL PRECIO ES UN APROCIMADO.  EN EXCELENTE ESTADO</t>
  </si>
  <si>
    <t>900806-20613-15</t>
  </si>
  <si>
    <t>900806-20613-16</t>
  </si>
  <si>
    <t>Unidad 07: TESORERIA</t>
  </si>
  <si>
    <t>MONITOR MARCA DELL DEL PFGL</t>
  </si>
  <si>
    <t>900807-30303-01</t>
  </si>
  <si>
    <t>BUEN ESTADO. PFGL,MONITOR SE DETERIORO YA NO FUNCIONA. SOLO VALOR EN LIBROS</t>
  </si>
  <si>
    <t xml:space="preserve">CPU </t>
  </si>
  <si>
    <t>900807-30303-02</t>
  </si>
  <si>
    <t>900807-30303-03</t>
  </si>
  <si>
    <t>ESCRITOTIO TIPO L</t>
  </si>
  <si>
    <t>TIPO L</t>
  </si>
  <si>
    <t>900807-20109-01</t>
  </si>
  <si>
    <t xml:space="preserve">MUEBLE PARA ARCHIVOS (LIBRERA) </t>
  </si>
  <si>
    <t>DOS PUERTAS, TIPO ARMARIO</t>
  </si>
  <si>
    <t>900807-20143-01</t>
  </si>
  <si>
    <t>NO SIRVEN LAS PUERTAS</t>
  </si>
  <si>
    <t>SECRETARIAL X TECH CON BRAZO</t>
  </si>
  <si>
    <t>900807-20134-01</t>
  </si>
  <si>
    <t>WINDMACHINE</t>
  </si>
  <si>
    <t>900807-20613-01</t>
  </si>
  <si>
    <t>900807-20121-01</t>
  </si>
  <si>
    <t>ARCHIVO DE 3 GAVETAS</t>
  </si>
  <si>
    <t>PEQUEÑO Y CON LLAVES.</t>
  </si>
  <si>
    <t>900807-20103-01</t>
  </si>
  <si>
    <t>EXCELENTE NADA</t>
  </si>
  <si>
    <t>DE ESPERA NEGRAS SIN BRAZO</t>
  </si>
  <si>
    <t>900807-20130-01</t>
  </si>
  <si>
    <t>900807-20322-01</t>
  </si>
  <si>
    <t>MAL ESTADO, NO HAGARRA CARGA</t>
  </si>
  <si>
    <t>Unidad 08: CONTABILIDAD</t>
  </si>
  <si>
    <t>MAL ESTADO, 4 GAVETAS COLOR CAFÉ</t>
  </si>
  <si>
    <t>900808-20104-01</t>
  </si>
  <si>
    <t>No tiene llave, SE ENCUENTRA EN UNIDAD DE ARCHIVO</t>
  </si>
  <si>
    <t xml:space="preserve">LIBRERA METALICA </t>
  </si>
  <si>
    <t>1.50 M DE ALTO X 1 DE LARGO, DE DOS PUERTAS</t>
  </si>
  <si>
    <t>900808-20116-01</t>
  </si>
  <si>
    <t>900808-20123-01</t>
  </si>
  <si>
    <t xml:space="preserve">COMPUTADORA </t>
  </si>
  <si>
    <t>MARCA DELL PFGL, MONITOR</t>
  </si>
  <si>
    <t>900808-20303-01</t>
  </si>
  <si>
    <t>PFGL, SOLO VALOR EN LIBRO, BUEN ESTADO</t>
  </si>
  <si>
    <t>900808-20303-02</t>
  </si>
  <si>
    <t>900808-20303-03</t>
  </si>
  <si>
    <t>900808-20322-01</t>
  </si>
  <si>
    <t>MAL ESTADO NO RESISTE CARGA</t>
  </si>
  <si>
    <t>NEGRA CON BRAZOS</t>
  </si>
  <si>
    <t>900808-20134-01</t>
  </si>
  <si>
    <t>DOS CUERPOS  METAL Y VIDRIO</t>
  </si>
  <si>
    <t>900808-20117-01</t>
  </si>
  <si>
    <t>900808-20109-01</t>
  </si>
  <si>
    <t>Unidad 09 PRESUPUESTO</t>
  </si>
  <si>
    <t>900809-20134-01</t>
  </si>
  <si>
    <t>MONITOR Y CPU HP</t>
  </si>
  <si>
    <t>900809-20303-01</t>
  </si>
  <si>
    <t>ERA DE UMM, SOLO VALOR EN LIBRO, BUEN ESTADO</t>
  </si>
  <si>
    <t>900809-20303-02</t>
  </si>
  <si>
    <t>MARCA LOGITECH K120 TIPO USB</t>
  </si>
  <si>
    <t>900809-20321-01</t>
  </si>
  <si>
    <t>900809-20322-01</t>
  </si>
  <si>
    <t>900809-20106-01</t>
  </si>
  <si>
    <t>900809-20104-01</t>
  </si>
  <si>
    <t>Unidad 10 UACI</t>
  </si>
  <si>
    <t>SILLAS DE ESPERA</t>
  </si>
  <si>
    <t>NEGRAS SIN BRAZOS</t>
  </si>
  <si>
    <t>900810-20130-01</t>
  </si>
  <si>
    <t xml:space="preserve">BUEN ESTADO, EN USO, SIN EMBARGO SE SIENTE INSEGURA </t>
  </si>
  <si>
    <t>900810-20130-02</t>
  </si>
  <si>
    <t>900810-20130-03</t>
  </si>
  <si>
    <t>1.50 M DE ALTO X 1 DE LARGO</t>
  </si>
  <si>
    <t>900810-20116-01</t>
  </si>
  <si>
    <t>900810-20109-01</t>
  </si>
  <si>
    <t>UPS FORZA</t>
  </si>
  <si>
    <t>900810-20322-01</t>
  </si>
  <si>
    <t>MAL ESTADO, NO RESISTE CARGA</t>
  </si>
  <si>
    <t>MONITOR HP</t>
  </si>
  <si>
    <t>900810-20303-01</t>
  </si>
  <si>
    <t>SOLO VALOR EN LIBROS, EXCELENTE ESTADO</t>
  </si>
  <si>
    <t>900810-20303-02</t>
  </si>
  <si>
    <t>900810-20321-01</t>
  </si>
  <si>
    <t>BUEN ESTADO.</t>
  </si>
  <si>
    <t>900818-20614-01</t>
  </si>
  <si>
    <t>CON BRAZOS COLOR NEGRO</t>
  </si>
  <si>
    <t>900810-20134-01</t>
  </si>
  <si>
    <t xml:space="preserve">IMPRESORA </t>
  </si>
  <si>
    <t>EPSON L380</t>
  </si>
  <si>
    <t>900810-20308-01</t>
  </si>
  <si>
    <t>MAL ESTADO, NO SE ESTA UTILIZANDO</t>
  </si>
  <si>
    <t>ESTANTE TIPO CLOSET PARA AMPOS</t>
  </si>
  <si>
    <t>CON PUERTAS DE LAMINAS (BODEGA)</t>
  </si>
  <si>
    <t>900810-20143-01</t>
  </si>
  <si>
    <t>YA CUMPLIO SU VIDA UTIL EN BODEGA, EN BUEN ESTADO</t>
  </si>
  <si>
    <t>5 NIVELES SIN PUERTA</t>
  </si>
  <si>
    <t>900810-20145-01</t>
  </si>
  <si>
    <t>METAL 4 NIVELES</t>
  </si>
  <si>
    <t>900810-20114-01</t>
  </si>
  <si>
    <t xml:space="preserve">LIBRERA </t>
  </si>
  <si>
    <t>METAL SIN PUERTA</t>
  </si>
  <si>
    <t>Unidad 11 CATASTRO CONTROL TRIBUTARIO</t>
  </si>
  <si>
    <t xml:space="preserve">MONITOR PROVIEM </t>
  </si>
  <si>
    <t>900811-20303-01</t>
  </si>
  <si>
    <t>NO ES DE FABRICA, DAÑADA</t>
  </si>
  <si>
    <t>Y CPU HP  INTEL</t>
  </si>
  <si>
    <t>900811-20303-02</t>
  </si>
  <si>
    <t>900811-20303-03</t>
  </si>
  <si>
    <t>900811-20106-01</t>
  </si>
  <si>
    <t>SIN LLAVES</t>
  </si>
  <si>
    <t>METALICA</t>
  </si>
  <si>
    <t>900811-20121-01</t>
  </si>
  <si>
    <t>MATRICIAL MARCA EPSON PFGL</t>
  </si>
  <si>
    <t>900811-30310-01</t>
  </si>
  <si>
    <t>PFGL, BUEN ESTADO</t>
  </si>
  <si>
    <t>MATRICIAL MARCA EPSON</t>
  </si>
  <si>
    <t>900811-20310-01</t>
  </si>
  <si>
    <t>4 GAVETAS, MAL ESTADO</t>
  </si>
  <si>
    <t>900811-20104-01</t>
  </si>
  <si>
    <t>MONITOR, MARCA DELL</t>
  </si>
  <si>
    <t>900811-30303-01</t>
  </si>
  <si>
    <t>PFGL SOLO VALOR EN LIBRO UBICADA EN COLECTURIA</t>
  </si>
  <si>
    <t>900811-30303-02</t>
  </si>
  <si>
    <t>900811-30303-03</t>
  </si>
  <si>
    <t>FORZA 750VA/375 WATTS115V</t>
  </si>
  <si>
    <t>900811-20322-01</t>
  </si>
  <si>
    <t>OCTUBRE DE 2018</t>
  </si>
  <si>
    <t>900811-20134-01</t>
  </si>
  <si>
    <t>MESA PLEGLABLE</t>
  </si>
  <si>
    <t>PEQUEÑA</t>
  </si>
  <si>
    <t>900811-20120-01</t>
  </si>
  <si>
    <t>900811-20613-01</t>
  </si>
  <si>
    <t>50 METROS</t>
  </si>
  <si>
    <t>900811-20630-01</t>
  </si>
  <si>
    <t>Unidad 12 CUENTAS CORRIENTES Y RECUPERACION DE MORA</t>
  </si>
  <si>
    <t xml:space="preserve">MONITOR </t>
  </si>
  <si>
    <t>900812-30303-01</t>
  </si>
  <si>
    <t>PFGL, SOLO VALOR EN LIBRO, BUEN ESTADO, A EXCEPCIÓN DEL TECLADO</t>
  </si>
  <si>
    <t>CPU MARCAD ELL</t>
  </si>
  <si>
    <t>900812-30303-02</t>
  </si>
  <si>
    <t>900812-30303-03</t>
  </si>
  <si>
    <t>900812-20106-01</t>
  </si>
  <si>
    <t>USO PARA PONER IMPRESORA ARRENDADA</t>
  </si>
  <si>
    <t>900812-20121-01</t>
  </si>
  <si>
    <t>MESITA PEQUEÑA, UBICADA EN TESORERIA</t>
  </si>
  <si>
    <t>900812-20322-01</t>
  </si>
  <si>
    <t>900812-20134-01</t>
  </si>
  <si>
    <t>900812-20104-01</t>
  </si>
  <si>
    <t>EN MAL ESTADO</t>
  </si>
  <si>
    <t xml:space="preserve">DOS PUERTAS DE METAL CON CADENA </t>
  </si>
  <si>
    <t>900812-20116-01</t>
  </si>
  <si>
    <t>Unidad 13 REGISTRO DEL ESTADO FAMILIAR Y AUXILIAR</t>
  </si>
  <si>
    <t>EJECUTIVO</t>
  </si>
  <si>
    <t>900813-20109-01</t>
  </si>
  <si>
    <t xml:space="preserve">MONITOR AOC </t>
  </si>
  <si>
    <t>900813-20303-01</t>
  </si>
  <si>
    <t>NO ES DE FABRICA, SOLO VALOR EN LIBRO, BUEN ESTADO</t>
  </si>
  <si>
    <t>CPU ASUS</t>
  </si>
  <si>
    <t>900813-20303-02</t>
  </si>
  <si>
    <t>900813-20303-03</t>
  </si>
  <si>
    <t>APC</t>
  </si>
  <si>
    <t>900813-20322-01</t>
  </si>
  <si>
    <t>NN</t>
  </si>
  <si>
    <t>MULTIFUNCIONAL EPSON WORKFORCE PRO WF-C5790 INK JET COLOR WIFI</t>
  </si>
  <si>
    <t>900813-20312-01</t>
  </si>
  <si>
    <t>DAÑADO, UBICADA EN SALA DE ESPERA</t>
  </si>
  <si>
    <t xml:space="preserve">METAL DE 3 NIVELES </t>
  </si>
  <si>
    <t>900813-20113-01</t>
  </si>
  <si>
    <t>900813-20113-02</t>
  </si>
  <si>
    <t>ESTANTES</t>
  </si>
  <si>
    <t>4 NIVELES</t>
  </si>
  <si>
    <t>900812-20114-01</t>
  </si>
  <si>
    <t>900812-20114-02</t>
  </si>
  <si>
    <t>900812-20114-03</t>
  </si>
  <si>
    <t>900812-20114-04</t>
  </si>
  <si>
    <t>ARCHIVEROS</t>
  </si>
  <si>
    <t>900813-20104-01</t>
  </si>
  <si>
    <t>900813-20104-02</t>
  </si>
  <si>
    <t>900813-20104-03</t>
  </si>
  <si>
    <t>900813-20104-04</t>
  </si>
  <si>
    <t>CUADRADO DE 60 WATTS DE 3 NIVELES</t>
  </si>
  <si>
    <t>900813-20613-01</t>
  </si>
  <si>
    <t>MAQUINA PARA ESCRIBIR</t>
  </si>
  <si>
    <t>OLIMPIA ELECTRICA</t>
  </si>
  <si>
    <t>900813-20210-01</t>
  </si>
  <si>
    <t>900813-20137-01</t>
  </si>
  <si>
    <t>MUEBLE PARA COMPUTADORA PEQUEÑO SIN TOP</t>
  </si>
  <si>
    <t xml:space="preserve"> PARA IMPRESORA</t>
  </si>
  <si>
    <t>900813-20127-01</t>
  </si>
  <si>
    <t xml:space="preserve">ESCRITORIO SECRETARIAL </t>
  </si>
  <si>
    <t>PEQUEÑO SIN GAVETA, PARA PC DE AUXILIAR</t>
  </si>
  <si>
    <t>900813-20108-01</t>
  </si>
  <si>
    <t>AUXILAIR</t>
  </si>
  <si>
    <t>COMPUTADORA  DEL1352</t>
  </si>
  <si>
    <t xml:space="preserve">MONITOR EMACHINE PARA AUXILIAR </t>
  </si>
  <si>
    <t>SECRETARIA, MAL ESTADO</t>
  </si>
  <si>
    <t xml:space="preserve">CPU COMPAQ </t>
  </si>
  <si>
    <t>NEGRA PARA AUXILIAR</t>
  </si>
  <si>
    <t>900813-20137-02</t>
  </si>
  <si>
    <t>ENGRAPADOR</t>
  </si>
  <si>
    <t>INDUSTRIAL MARCA STANLEY</t>
  </si>
  <si>
    <t>900813-20203-01</t>
  </si>
  <si>
    <t>SILLA DE PLASTICO</t>
  </si>
  <si>
    <t>COLOR VERDE SIN BRAZOS</t>
  </si>
  <si>
    <t>900813-20132-01</t>
  </si>
  <si>
    <t>900813-20132-02</t>
  </si>
  <si>
    <t>COMPUTADORA DE ESCRITORIO</t>
  </si>
  <si>
    <t>CPU SERIE: MXL2063H9P</t>
  </si>
  <si>
    <t>900813-30303-03</t>
  </si>
  <si>
    <t>MONITOR HP P204V</t>
  </si>
  <si>
    <t>900813-30303-04</t>
  </si>
  <si>
    <t>IMPRESOR MULTIFUNCIONAL HP LASER JET M236DW MFP</t>
  </si>
  <si>
    <t>900813-30303-05</t>
  </si>
  <si>
    <t>UPS FORZA NT-751</t>
  </si>
  <si>
    <t>900813-30303-06</t>
  </si>
  <si>
    <t>Unidad 14:  PROMOCION SOCIAL</t>
  </si>
  <si>
    <t>900814-20104-01</t>
  </si>
  <si>
    <t xml:space="preserve">MARCA HP 26 A4F15450GR1. COLOR NWGRO, ALTEL LANSINO. </t>
  </si>
  <si>
    <t>900814-20313-01</t>
  </si>
  <si>
    <t>DE AREA DE GIMNACIA A ALCALDE, AHORA DE PROMOTOR SOCIAL</t>
  </si>
  <si>
    <t>ROTAFOLIO</t>
  </si>
  <si>
    <t>ROTAFOLIO DE 90X70CM MARCA ALFRA</t>
  </si>
  <si>
    <t>900814-20610-01</t>
  </si>
  <si>
    <t xml:space="preserve">EXCELENTE ESTADO, ENCONTRO SIN CODIGO, EN LA UNIDAD DE ACCESO A LA INFORMACIÓN PUBLICA </t>
  </si>
  <si>
    <t>Unidad 15: UNIDAD DE MEDIO AMBIENTE</t>
  </si>
  <si>
    <t>COLOR NEGRO DE 4 GAVETAS</t>
  </si>
  <si>
    <t>900815-20104-01</t>
  </si>
  <si>
    <t>MARCA EPSON L380</t>
  </si>
  <si>
    <t>900815-20308-01</t>
  </si>
  <si>
    <t>MAL ESTADO, SIN USO</t>
  </si>
  <si>
    <t>900815-20123-01</t>
  </si>
  <si>
    <t>MONITOR</t>
  </si>
  <si>
    <t>900815-30303-01</t>
  </si>
  <si>
    <t>PFGL/GDR</t>
  </si>
  <si>
    <t>CPU HP</t>
  </si>
  <si>
    <t>900815-30303-02</t>
  </si>
  <si>
    <t>900815-30303-03</t>
  </si>
  <si>
    <t>900815-30322-01</t>
  </si>
  <si>
    <t>900815-20106-01</t>
  </si>
  <si>
    <t>ARCHIVERO PEQUEÑO</t>
  </si>
  <si>
    <t>3 GAVETAS PARA IMPRESORA</t>
  </si>
  <si>
    <t>900815-20103-01</t>
  </si>
  <si>
    <t xml:space="preserve">SILLA SECRETARIAL </t>
  </si>
  <si>
    <t>900815-20134-01</t>
  </si>
  <si>
    <t>GPS</t>
  </si>
  <si>
    <t xml:space="preserve"> MARCA KOLIDA</t>
  </si>
  <si>
    <t>900815-30628-01</t>
  </si>
  <si>
    <t xml:space="preserve">LIBRERA TIPO ARMARIO </t>
  </si>
  <si>
    <t>DE 5 NIVELES Y 2 PUERTAS TIPO ARMARIO</t>
  </si>
  <si>
    <t>900815-20143-01</t>
  </si>
  <si>
    <t>CAJA DE HERRAMIENTAS</t>
  </si>
  <si>
    <t>MARCA KRAFTZMAN</t>
  </si>
  <si>
    <t>900815-20629-01</t>
  </si>
  <si>
    <t>BUEN ESTADO, GUARDADA EN UCP</t>
  </si>
  <si>
    <t>Unidad 16 PROMOCION DEL DEPORTE</t>
  </si>
  <si>
    <t>COLOR NEGRA MARCA HP</t>
  </si>
  <si>
    <t>900816-20313-01</t>
  </si>
  <si>
    <t>MAL ESTADO, NO FUNCIONAL</t>
  </si>
  <si>
    <t>900816-20106-01</t>
  </si>
  <si>
    <t>900816-20613-01</t>
  </si>
  <si>
    <t>900816-20104-01</t>
  </si>
  <si>
    <t>COLOR NEGRA SIN BRAZOS</t>
  </si>
  <si>
    <t>900816-20137-01</t>
  </si>
  <si>
    <t>BARRAS</t>
  </si>
  <si>
    <t>COMPLETAS DE 22 KL</t>
  </si>
  <si>
    <t>900816-20631-01</t>
  </si>
  <si>
    <t>UBICADO EN CASA COMUNAL</t>
  </si>
  <si>
    <t>900816-20631-02</t>
  </si>
  <si>
    <t>900816-20631-03</t>
  </si>
  <si>
    <t>900816-20631-04</t>
  </si>
  <si>
    <t>900816-20631-05</t>
  </si>
  <si>
    <t>900816-20631-06</t>
  </si>
  <si>
    <t>JUEGOS DE MANCUERNAS</t>
  </si>
  <si>
    <t>900816-20631-07</t>
  </si>
  <si>
    <t>900816-20631-08</t>
  </si>
  <si>
    <t>900816-20631-09</t>
  </si>
  <si>
    <t>Unidad 17 ACTIVO FIJO Y COLECTURIA</t>
  </si>
  <si>
    <t xml:space="preserve">MONITOR HP  </t>
  </si>
  <si>
    <t>900817-20303-01</t>
  </si>
  <si>
    <t>ESTA INSERVIBLE, DAR DE BAJA</t>
  </si>
  <si>
    <t>900817-20303-02</t>
  </si>
  <si>
    <t>900817-20303-03</t>
  </si>
  <si>
    <t>900817-20322-01</t>
  </si>
  <si>
    <t>COLOR GRIS PARA EL EFECTIVO</t>
  </si>
  <si>
    <t>900817-20615-01</t>
  </si>
  <si>
    <t>CAJA EN BUEN ESTADO, SIN EMBARGO LA SEGURIDAD DE LA CAJA CON LA LLAVE, SE ABRE FACILMENTE CON OTRAS LLAVES</t>
  </si>
  <si>
    <t>X TECH CON BRAZOS</t>
  </si>
  <si>
    <t>900817-20134-01</t>
  </si>
  <si>
    <t xml:space="preserve">CON TRES GAVETA </t>
  </si>
  <si>
    <t>900817-20106-01</t>
  </si>
  <si>
    <t>EL BIEN ESTA BUEN ESTADO, FALLAN LAS CHAPAS DE LLAVE</t>
  </si>
  <si>
    <t>DE TORRE COLOR NEGRO CON GRIS,  VIVA</t>
  </si>
  <si>
    <t>900817-20614-01</t>
  </si>
  <si>
    <t xml:space="preserve">Unidad 18 UAIP  </t>
  </si>
  <si>
    <t>900818-20106-01</t>
  </si>
  <si>
    <t>COLOR NEGRA CON BRAZOS</t>
  </si>
  <si>
    <t>900818-20134-01</t>
  </si>
  <si>
    <t>900818-20303-01</t>
  </si>
  <si>
    <t>900818-20303-02</t>
  </si>
  <si>
    <t>PRESENTA  FALLAS</t>
  </si>
  <si>
    <t>900818-20303-03</t>
  </si>
  <si>
    <t>900818-20322-01</t>
  </si>
  <si>
    <t>Unidad 19 UNIDAD DE GENERO</t>
  </si>
  <si>
    <t>900819-20303-01</t>
  </si>
  <si>
    <t>CPU EMACHINES</t>
  </si>
  <si>
    <t>900819-20303-02</t>
  </si>
  <si>
    <t>PRESENTA FALLAS, NO FUNCIONA</t>
  </si>
  <si>
    <t>900819-20303-03</t>
  </si>
  <si>
    <t>DOS PUERTAS DE METAL CON VIDRIO</t>
  </si>
  <si>
    <t>900819-20117-01</t>
  </si>
  <si>
    <t>ERA DE UACI EN 2014</t>
  </si>
  <si>
    <t>900819-20106-01</t>
  </si>
  <si>
    <t>ESTA UBICADO EN SALA DE REUNIONES</t>
  </si>
  <si>
    <t>Unidad 20:  NIÑEZ Y ADOLESCENCIA</t>
  </si>
  <si>
    <t>DE 3 GAVETAS</t>
  </si>
  <si>
    <t>900820-20106-01</t>
  </si>
  <si>
    <t>DE 4 GAVETAS</t>
  </si>
  <si>
    <t>900820-20104-01</t>
  </si>
  <si>
    <t>900820-20613-01</t>
  </si>
  <si>
    <t xml:space="preserve">LAPTOP </t>
  </si>
  <si>
    <t>MARCA DELL, ICORE I5, LATITUD 3560, SERVICE</t>
  </si>
  <si>
    <t>900820-20313-01</t>
  </si>
  <si>
    <t>DICIEMBRE DE 2016</t>
  </si>
  <si>
    <t>viene de despacho municipal estaba asiganada al concejo municipal para reuniones, SOLO VALOR EN LIBROS, DAÑADO</t>
  </si>
  <si>
    <t>TOTAL GENERAL DE INVENTARIO DE BIENES MUEBLES</t>
  </si>
  <si>
    <t>TRACTOR (MOTOCORTAGRAMA)</t>
  </si>
  <si>
    <r>
      <t xml:space="preserve">  </t>
    </r>
    <r>
      <rPr>
        <b/>
        <sz val="8"/>
        <color theme="1"/>
        <rFont val="Arial"/>
        <family val="2"/>
      </rPr>
      <t>N°</t>
    </r>
  </si>
  <si>
    <r>
      <t xml:space="preserve">  </t>
    </r>
    <r>
      <rPr>
        <b/>
        <sz val="10"/>
        <color theme="1"/>
        <rFont val="Calibri"/>
        <family val="2"/>
        <scheme val="minor"/>
      </rPr>
      <t>N°</t>
    </r>
  </si>
  <si>
    <t>SILLA</t>
  </si>
  <si>
    <t>DETALLE DE BIENES QUE SE REPORTAN DAR DE BAJA</t>
  </si>
  <si>
    <r>
      <t xml:space="preserve">EN EL PROCESO SE INFORMO QUE ESTABA ASIGNADO A USOS MULTIPES. DICHO BIEN  NO FUE ENCONTRADO, POR LO QUE LO REPORTO COMO "EXTRAVIADO" </t>
    </r>
    <r>
      <rPr>
        <b/>
        <i/>
        <u/>
        <sz val="9"/>
        <color theme="1"/>
        <rFont val="Arial"/>
        <family val="2"/>
      </rPr>
      <t>DAR DE BAJA</t>
    </r>
  </si>
  <si>
    <t>MAL ESTADO. SE ARREGLO, PERO AUN ESTA SIN FUNCIONAR</t>
  </si>
  <si>
    <t xml:space="preserve">viene de la unidad de archivo. Tiene plastico </t>
  </si>
  <si>
    <t>AL 31 DE DICIEMBRE DEL 2023</t>
  </si>
  <si>
    <t>NO SE LE DA USO DESDE HACE MAS DE 10 AÑOS</t>
  </si>
  <si>
    <t>CONCRETERA</t>
  </si>
  <si>
    <t>CONCRETERA #1 DE UNA BOLSA, OLLA METALICA, MOTOR HONDA 9PH</t>
  </si>
  <si>
    <t>900801-20415-01</t>
  </si>
  <si>
    <t>CONCRETERA #2 DE UNA BOLSA, OLLA METALICA, MOTOR HONDA 9PH</t>
  </si>
  <si>
    <t>900801-20415-02</t>
  </si>
  <si>
    <t xml:space="preserve"> </t>
  </si>
  <si>
    <t>PERIODO DEL 01 DE FEBRERO DE 2024  AL 30 DE ABRIL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</si>
</sst>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$&quot;* #,##0.000_);_(&quot;$&quot;* \(#,##0.000\);_(&quot;$&quot;* &quot;-&quot;??_);_(@_)"/>
    <numFmt numFmtId="166" formatCode="_-[$$-440A]* #,##0.00_ ;_-[$$-440A]* \-#,##0.00\ ;_-[$$-440A]* &quot;-&quot;??_ ;_-@_ "/>
    <numFmt numFmtId="167" formatCode="_([$$-440A]* #,##0.00_);_([$$-440A]* \(#,##0.00\);_([$$-440A]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7"/>
      <color theme="1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1"/>
      <name val="Arial"/>
      <family val="2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u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002060"/>
      <name val="Calibri"/>
      <family val="2"/>
      <scheme val="minor"/>
    </font>
    <font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1"/>
      <name val="Angsana New"/>
      <family val="1"/>
      <charset val="22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7">
    <xf numFmtId="0" fontId="0" fillId="0" borderId="0" xfId="0"/>
    <xf numFmtId="1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3" fillId="0" borderId="0" xfId="0" applyFont="1"/>
    <xf numFmtId="164" fontId="3" fillId="0" borderId="0" xfId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164" fontId="9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64" fontId="9" fillId="5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9" fillId="0" borderId="1" xfId="1" applyFont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64" fontId="9" fillId="0" borderId="1" xfId="1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1" applyNumberFormat="1" applyFont="1" applyFill="1" applyBorder="1" applyAlignment="1">
      <alignment horizontal="center" vertical="center" wrapText="1"/>
    </xf>
    <xf numFmtId="164" fontId="9" fillId="5" borderId="1" xfId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14" fontId="9" fillId="5" borderId="1" xfId="0" applyNumberFormat="1" applyFont="1" applyFill="1" applyBorder="1" applyAlignment="1">
      <alignment horizontal="center" vertical="center" wrapText="1"/>
    </xf>
    <xf numFmtId="17" fontId="9" fillId="5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" fontId="20" fillId="6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1" applyFont="1"/>
    <xf numFmtId="0" fontId="21" fillId="0" borderId="0" xfId="0" applyFont="1"/>
    <xf numFmtId="0" fontId="18" fillId="0" borderId="0" xfId="0" applyFont="1"/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164" fontId="24" fillId="0" borderId="0" xfId="1" applyFont="1"/>
    <xf numFmtId="1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 vertical="center"/>
    </xf>
    <xf numFmtId="44" fontId="26" fillId="0" borderId="0" xfId="0" applyNumberFormat="1" applyFont="1" applyAlignment="1">
      <alignment horizontal="center" vertical="center"/>
    </xf>
    <xf numFmtId="164" fontId="26" fillId="0" borderId="0" xfId="1" applyFont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/>
    <xf numFmtId="0" fontId="27" fillId="0" borderId="1" xfId="0" applyFont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1" fontId="20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8" fontId="28" fillId="0" borderId="1" xfId="0" applyNumberFormat="1" applyFont="1" applyBorder="1" applyAlignment="1">
      <alignment horizontal="center"/>
    </xf>
    <xf numFmtId="0" fontId="27" fillId="0" borderId="1" xfId="0" applyFont="1" applyBorder="1"/>
    <xf numFmtId="0" fontId="27" fillId="0" borderId="1" xfId="0" applyFont="1" applyBorder="1" applyAlignment="1">
      <alignment wrapText="1"/>
    </xf>
    <xf numFmtId="0" fontId="20" fillId="3" borderId="1" xfId="0" applyFont="1" applyFill="1" applyBorder="1" applyAlignment="1">
      <alignment horizontal="left" vertical="center" wrapText="1"/>
    </xf>
    <xf numFmtId="0" fontId="11" fillId="3" borderId="1" xfId="1" applyNumberFormat="1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33" fillId="0" borderId="1" xfId="1" applyFont="1" applyFill="1" applyBorder="1" applyAlignment="1">
      <alignment vertical="center" wrapText="1"/>
    </xf>
    <xf numFmtId="164" fontId="11" fillId="0" borderId="1" xfId="1" applyFont="1" applyFill="1" applyBorder="1" applyAlignment="1">
      <alignment vertical="center" wrapText="1"/>
    </xf>
    <xf numFmtId="0" fontId="20" fillId="5" borderId="1" xfId="0" applyFont="1" applyFill="1" applyBorder="1" applyAlignment="1">
      <alignment vertical="center" wrapText="1"/>
    </xf>
    <xf numFmtId="164" fontId="11" fillId="5" borderId="1" xfId="1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1" fillId="5" borderId="1" xfId="1" applyNumberFormat="1" applyFont="1" applyFill="1" applyBorder="1" applyAlignment="1">
      <alignment vertical="center" wrapText="1"/>
    </xf>
    <xf numFmtId="164" fontId="27" fillId="0" borderId="1" xfId="1" applyFont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 wrapText="1"/>
    </xf>
    <xf numFmtId="14" fontId="11" fillId="5" borderId="1" xfId="0" applyNumberFormat="1" applyFont="1" applyFill="1" applyBorder="1" applyAlignment="1">
      <alignment horizontal="center" vertical="center" wrapText="1"/>
    </xf>
    <xf numFmtId="17" fontId="11" fillId="5" borderId="1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/>
    </xf>
    <xf numFmtId="164" fontId="27" fillId="0" borderId="1" xfId="1" applyFont="1" applyBorder="1" applyAlignment="1">
      <alignment horizontal="right" vertical="center"/>
    </xf>
    <xf numFmtId="0" fontId="20" fillId="0" borderId="1" xfId="0" applyFont="1" applyBorder="1" applyAlignment="1">
      <alignment horizontal="center" vertical="center"/>
    </xf>
    <xf numFmtId="1" fontId="20" fillId="8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8" fillId="3" borderId="1" xfId="0" applyFont="1" applyFill="1" applyBorder="1"/>
    <xf numFmtId="164" fontId="27" fillId="2" borderId="1" xfId="1" applyFont="1" applyFill="1" applyBorder="1"/>
    <xf numFmtId="0" fontId="27" fillId="2" borderId="1" xfId="0" applyFont="1" applyFill="1" applyBorder="1"/>
    <xf numFmtId="0" fontId="11" fillId="0" borderId="1" xfId="0" applyFont="1" applyBorder="1" applyAlignment="1">
      <alignment vertical="center"/>
    </xf>
    <xf numFmtId="14" fontId="11" fillId="0" borderId="1" xfId="1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164" fontId="28" fillId="2" borderId="1" xfId="1" applyFont="1" applyFill="1" applyBorder="1"/>
    <xf numFmtId="0" fontId="28" fillId="2" borderId="1" xfId="0" applyFont="1" applyFill="1" applyBorder="1"/>
    <xf numFmtId="0" fontId="20" fillId="3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0" fontId="34" fillId="0" borderId="1" xfId="0" applyFont="1" applyBorder="1" applyAlignment="1">
      <alignment horizontal="left" vertical="center" wrapText="1"/>
    </xf>
    <xf numFmtId="14" fontId="33" fillId="0" borderId="1" xfId="0" applyNumberFormat="1" applyFont="1" applyBorder="1" applyAlignment="1">
      <alignment horizontal="center" vertical="center" wrapText="1"/>
    </xf>
    <xf numFmtId="1" fontId="34" fillId="6" borderId="1" xfId="0" applyNumberFormat="1" applyFont="1" applyFill="1" applyBorder="1" applyAlignment="1">
      <alignment horizontal="center" vertical="center" wrapText="1"/>
    </xf>
    <xf numFmtId="164" fontId="33" fillId="0" borderId="1" xfId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 wrapText="1"/>
    </xf>
    <xf numFmtId="164" fontId="27" fillId="0" borderId="1" xfId="1" applyFont="1" applyBorder="1"/>
    <xf numFmtId="14" fontId="27" fillId="0" borderId="1" xfId="0" applyNumberFormat="1" applyFont="1" applyBorder="1"/>
    <xf numFmtId="164" fontId="27" fillId="3" borderId="1" xfId="1" applyFont="1" applyFill="1" applyBorder="1" applyAlignment="1">
      <alignment vertical="center" wrapText="1"/>
    </xf>
    <xf numFmtId="164" fontId="27" fillId="0" borderId="1" xfId="1" applyFont="1" applyBorder="1" applyAlignment="1">
      <alignment vertical="center" wrapText="1"/>
    </xf>
    <xf numFmtId="164" fontId="27" fillId="3" borderId="1" xfId="1" applyFont="1" applyFill="1" applyBorder="1" applyAlignment="1">
      <alignment horizontal="center" vertical="center" wrapText="1"/>
    </xf>
    <xf numFmtId="164" fontId="27" fillId="2" borderId="1" xfId="1" applyFont="1" applyFill="1" applyBorder="1" applyAlignment="1">
      <alignment horizontal="center" vertical="center" wrapText="1"/>
    </xf>
    <xf numFmtId="164" fontId="27" fillId="5" borderId="1" xfId="1" applyFont="1" applyFill="1" applyBorder="1" applyAlignment="1">
      <alignment vertical="center" wrapText="1"/>
    </xf>
    <xf numFmtId="165" fontId="27" fillId="0" borderId="1" xfId="1" applyNumberFormat="1" applyFont="1" applyBorder="1" applyAlignment="1">
      <alignment horizontal="center" vertical="center" wrapText="1"/>
    </xf>
    <xf numFmtId="165" fontId="27" fillId="3" borderId="1" xfId="1" applyNumberFormat="1" applyFont="1" applyFill="1" applyBorder="1" applyAlignment="1">
      <alignment vertical="center" wrapText="1"/>
    </xf>
    <xf numFmtId="165" fontId="29" fillId="5" borderId="1" xfId="1" applyNumberFormat="1" applyFont="1" applyFill="1" applyBorder="1" applyAlignment="1">
      <alignment horizontal="center" vertical="center" wrapText="1"/>
    </xf>
    <xf numFmtId="164" fontId="29" fillId="5" borderId="1" xfId="1" applyFont="1" applyFill="1" applyBorder="1" applyAlignment="1">
      <alignment vertical="center" wrapText="1"/>
    </xf>
    <xf numFmtId="164" fontId="27" fillId="0" borderId="1" xfId="1" applyFont="1" applyFill="1" applyBorder="1" applyAlignment="1">
      <alignment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64" fontId="29" fillId="0" borderId="1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1" fontId="8" fillId="6" borderId="8" xfId="0" applyNumberFormat="1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1" fontId="8" fillId="6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1" fontId="3" fillId="0" borderId="0" xfId="0" applyNumberFormat="1" applyFont="1"/>
    <xf numFmtId="0" fontId="10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164" fontId="27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64" fontId="27" fillId="5" borderId="1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1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164" fontId="29" fillId="0" borderId="1" xfId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4" fontId="27" fillId="0" borderId="1" xfId="1" applyFont="1" applyFill="1" applyBorder="1" applyAlignment="1">
      <alignment horizontal="center" vertical="center" wrapText="1"/>
    </xf>
    <xf numFmtId="164" fontId="11" fillId="5" borderId="1" xfId="1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7" fontId="11" fillId="0" borderId="1" xfId="0" applyNumberFormat="1" applyFont="1" applyBorder="1" applyAlignment="1">
      <alignment vertical="center" wrapText="1"/>
    </xf>
    <xf numFmtId="0" fontId="31" fillId="9" borderId="1" xfId="0" applyFont="1" applyFill="1" applyBorder="1" applyAlignment="1">
      <alignment horizontal="center" vertical="center"/>
    </xf>
    <xf numFmtId="0" fontId="31" fillId="9" borderId="1" xfId="0" applyFont="1" applyFill="1" applyBorder="1"/>
    <xf numFmtId="0" fontId="2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5" fillId="0" borderId="1" xfId="0" applyFont="1" applyBorder="1"/>
    <xf numFmtId="8" fontId="0" fillId="0" borderId="1" xfId="0" applyNumberForma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top" wrapText="1"/>
    </xf>
    <xf numFmtId="0" fontId="20" fillId="0" borderId="1" xfId="1" applyNumberFormat="1" applyFont="1" applyBorder="1" applyAlignment="1">
      <alignment horizontal="center" vertical="center" wrapText="1"/>
    </xf>
    <xf numFmtId="164" fontId="20" fillId="0" borderId="1" xfId="1" applyFont="1" applyFill="1" applyBorder="1" applyAlignment="1">
      <alignment vertical="center" wrapText="1"/>
    </xf>
    <xf numFmtId="164" fontId="20" fillId="0" borderId="1" xfId="1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/>
    </xf>
    <xf numFmtId="0" fontId="20" fillId="5" borderId="1" xfId="1" applyNumberFormat="1" applyFont="1" applyFill="1" applyBorder="1" applyAlignment="1">
      <alignment horizontal="center" vertical="center" wrapText="1"/>
    </xf>
    <xf numFmtId="164" fontId="20" fillId="5" borderId="1" xfId="1" applyFont="1" applyFill="1" applyBorder="1" applyAlignment="1">
      <alignment vertical="center" wrapText="1"/>
    </xf>
    <xf numFmtId="0" fontId="20" fillId="5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vertical="center"/>
    </xf>
    <xf numFmtId="8" fontId="28" fillId="5" borderId="1" xfId="0" applyNumberFormat="1" applyFont="1" applyFill="1" applyBorder="1" applyAlignment="1">
      <alignment horizontal="center"/>
    </xf>
    <xf numFmtId="164" fontId="27" fillId="5" borderId="1" xfId="1" applyFont="1" applyFill="1" applyBorder="1"/>
    <xf numFmtId="1" fontId="20" fillId="10" borderId="1" xfId="0" applyNumberFormat="1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166" fontId="27" fillId="5" borderId="1" xfId="0" applyNumberFormat="1" applyFont="1" applyFill="1" applyBorder="1" applyAlignment="1">
      <alignment horizontal="center" vertical="center" wrapText="1"/>
    </xf>
    <xf numFmtId="166" fontId="11" fillId="5" borderId="1" xfId="0" applyNumberFormat="1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left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64" fontId="27" fillId="0" borderId="1" xfId="1" applyFont="1" applyFill="1" applyBorder="1" applyAlignment="1">
      <alignment horizontal="center" vertical="center" wrapText="1"/>
    </xf>
    <xf numFmtId="164" fontId="27" fillId="0" borderId="1" xfId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164" fontId="27" fillId="5" borderId="1" xfId="1" applyFont="1" applyFill="1" applyBorder="1" applyAlignment="1">
      <alignment horizontal="center" vertical="center" wrapText="1"/>
    </xf>
    <xf numFmtId="164" fontId="11" fillId="5" borderId="1" xfId="1" applyFont="1" applyFill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1" fontId="20" fillId="2" borderId="1" xfId="0" applyNumberFormat="1" applyFont="1" applyFill="1" applyBorder="1" applyAlignment="1">
      <alignment horizontal="left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1" fontId="20" fillId="6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 vertical="center" wrapText="1"/>
    </xf>
    <xf numFmtId="1" fontId="35" fillId="9" borderId="1" xfId="0" applyNumberFormat="1" applyFont="1" applyFill="1" applyBorder="1" applyAlignment="1">
      <alignment horizontal="center" vertical="center" wrapText="1"/>
    </xf>
    <xf numFmtId="164" fontId="31" fillId="9" borderId="1" xfId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25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center" vertical="center" wrapText="1"/>
    </xf>
    <xf numFmtId="164" fontId="14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4" fontId="9" fillId="0" borderId="1" xfId="1" applyFont="1" applyBorder="1" applyAlignment="1">
      <alignment horizontal="center" vertical="center" wrapText="1"/>
    </xf>
    <xf numFmtId="164" fontId="9" fillId="0" borderId="12" xfId="1" applyFont="1" applyBorder="1" applyAlignment="1">
      <alignment horizontal="center" vertical="center" wrapText="1"/>
    </xf>
    <xf numFmtId="0" fontId="9" fillId="0" borderId="2" xfId="1" applyNumberFormat="1" applyFont="1" applyBorder="1" applyAlignment="1">
      <alignment horizontal="center" vertical="center" wrapText="1"/>
    </xf>
    <xf numFmtId="0" fontId="9" fillId="0" borderId="4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0" borderId="4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0" fontId="9" fillId="5" borderId="2" xfId="1" applyNumberFormat="1" applyFont="1" applyFill="1" applyBorder="1" applyAlignment="1">
      <alignment horizontal="center" vertical="center" wrapText="1"/>
    </xf>
    <xf numFmtId="0" fontId="9" fillId="5" borderId="4" xfId="1" applyNumberFormat="1" applyFont="1" applyFill="1" applyBorder="1" applyAlignment="1">
      <alignment horizontal="center" vertical="center" wrapText="1"/>
    </xf>
    <xf numFmtId="0" fontId="9" fillId="5" borderId="3" xfId="1" applyNumberFormat="1" applyFont="1" applyFill="1" applyBorder="1" applyAlignment="1">
      <alignment horizontal="center" vertical="center" wrapText="1"/>
    </xf>
    <xf numFmtId="164" fontId="9" fillId="5" borderId="2" xfId="1" applyFont="1" applyFill="1" applyBorder="1" applyAlignment="1">
      <alignment horizontal="center" vertical="center" wrapText="1"/>
    </xf>
    <xf numFmtId="164" fontId="9" fillId="5" borderId="4" xfId="1" applyFont="1" applyFill="1" applyBorder="1" applyAlignment="1">
      <alignment horizontal="center" vertical="center" wrapText="1"/>
    </xf>
    <xf numFmtId="164" fontId="9" fillId="5" borderId="3" xfId="1" applyFont="1" applyFill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164" fontId="15" fillId="0" borderId="6" xfId="1" applyFont="1" applyBorder="1" applyAlignment="1">
      <alignment horizontal="center" vertical="center" wrapText="1"/>
    </xf>
    <xf numFmtId="164" fontId="15" fillId="0" borderId="1" xfId="1" applyFont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3176</xdr:colOff>
      <xdr:row>1</xdr:row>
      <xdr:rowOff>158750</xdr:rowOff>
    </xdr:from>
    <xdr:to>
      <xdr:col>2</xdr:col>
      <xdr:colOff>507999</xdr:colOff>
      <xdr:row>4</xdr:row>
      <xdr:rowOff>237352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0BD292-26D6-4614-B599-CA8B99360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176" y="428625"/>
          <a:ext cx="774699" cy="808852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333374</xdr:colOff>
      <xdr:row>2</xdr:row>
      <xdr:rowOff>76200</xdr:rowOff>
    </xdr:from>
    <xdr:to>
      <xdr:col>13</xdr:col>
      <xdr:colOff>69850</xdr:colOff>
      <xdr:row>5</xdr:row>
      <xdr:rowOff>218421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8980C7-9415-4B6B-A523-719C5B211C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8" t="5826" r="5274" b="6796"/>
        <a:stretch/>
      </xdr:blipFill>
      <xdr:spPr bwMode="auto">
        <a:xfrm>
          <a:off x="8254999" y="615950"/>
          <a:ext cx="752475" cy="872471"/>
        </a:xfrm>
        <a:prstGeom prst="rect">
          <a:avLst/>
        </a:prstGeom>
        <a:noFill/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80963</xdr:colOff>
      <xdr:row>430</xdr:row>
      <xdr:rowOff>0</xdr:rowOff>
    </xdr:from>
    <xdr:to>
      <xdr:col>5</xdr:col>
      <xdr:colOff>547291</xdr:colOff>
      <xdr:row>434</xdr:row>
      <xdr:rowOff>158432</xdr:rowOff>
    </xdr:to>
    <xdr:sp macro="" textlink="">
      <xdr:nvSpPr>
        <xdr:cNvPr id="5" name="Cuadro de texto 1">
          <a:extLst>
            <a:ext uri="{FF2B5EF4-FFF2-40B4-BE49-F238E27FC236}">
              <a16:creationId xmlns:a16="http://schemas.microsoft.com/office/drawing/2014/main" id="{C0D90E10-F921-4182-B0EC-F2F34720547C}"/>
            </a:ext>
          </a:extLst>
        </xdr:cNvPr>
        <xdr:cNvSpPr txBox="1"/>
      </xdr:nvSpPr>
      <xdr:spPr>
        <a:xfrm>
          <a:off x="249635" y="135096250"/>
          <a:ext cx="3016250" cy="91249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Lic. Juan Carlos Aguilera Meléndez</a:t>
          </a:r>
          <a:b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Alcalde Municipal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841772</xdr:colOff>
      <xdr:row>430</xdr:row>
      <xdr:rowOff>64373</xdr:rowOff>
    </xdr:from>
    <xdr:to>
      <xdr:col>14</xdr:col>
      <xdr:colOff>607934</xdr:colOff>
      <xdr:row>434</xdr:row>
      <xdr:rowOff>3095</xdr:rowOff>
    </xdr:to>
    <xdr:sp macro="" textlink="">
      <xdr:nvSpPr>
        <xdr:cNvPr id="6" name="Cuadro de texto 1">
          <a:extLst>
            <a:ext uri="{FF2B5EF4-FFF2-40B4-BE49-F238E27FC236}">
              <a16:creationId xmlns:a16="http://schemas.microsoft.com/office/drawing/2014/main" id="{3419C819-D040-4A93-A774-E5FE909514DB}"/>
            </a:ext>
          </a:extLst>
        </xdr:cNvPr>
        <xdr:cNvSpPr txBox="1"/>
      </xdr:nvSpPr>
      <xdr:spPr>
        <a:xfrm>
          <a:off x="4999038" y="135160623"/>
          <a:ext cx="4310380" cy="69278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Sr. Milton Guillermo Rivas Henríquez  </a:t>
          </a:r>
          <a:b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Síndico Municipal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39687</xdr:colOff>
      <xdr:row>436</xdr:row>
      <xdr:rowOff>72945</xdr:rowOff>
    </xdr:from>
    <xdr:to>
      <xdr:col>6</xdr:col>
      <xdr:colOff>215106</xdr:colOff>
      <xdr:row>439</xdr:row>
      <xdr:rowOff>64135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6D2CBDDE-9F81-494E-8FF7-970FF78684BA}"/>
            </a:ext>
          </a:extLst>
        </xdr:cNvPr>
        <xdr:cNvSpPr txBox="1"/>
      </xdr:nvSpPr>
      <xdr:spPr>
        <a:xfrm>
          <a:off x="476250" y="136300289"/>
          <a:ext cx="3171825" cy="73533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Sr. José Oliverio Rivas Cubias  </a:t>
          </a:r>
          <a:b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Segundo Regido Municipal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134302</xdr:colOff>
      <xdr:row>435</xdr:row>
      <xdr:rowOff>169704</xdr:rowOff>
    </xdr:from>
    <xdr:to>
      <xdr:col>14</xdr:col>
      <xdr:colOff>391160</xdr:colOff>
      <xdr:row>438</xdr:row>
      <xdr:rowOff>228838</xdr:rowOff>
    </xdr:to>
    <xdr:sp macro="" textlink="">
      <xdr:nvSpPr>
        <xdr:cNvPr id="9" name="Cuadro de texto 1">
          <a:extLst>
            <a:ext uri="{FF2B5EF4-FFF2-40B4-BE49-F238E27FC236}">
              <a16:creationId xmlns:a16="http://schemas.microsoft.com/office/drawing/2014/main" id="{FF2C427A-89E2-4F8F-A491-461DDC9B92AD}"/>
            </a:ext>
          </a:extLst>
        </xdr:cNvPr>
        <xdr:cNvSpPr txBox="1"/>
      </xdr:nvSpPr>
      <xdr:spPr>
        <a:xfrm>
          <a:off x="5224224" y="136208532"/>
          <a:ext cx="3868420" cy="7239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Licda. Alba Luz Rivera de Gómez</a:t>
          </a:r>
          <a:b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Encargada de Activo Fijo y Colecturía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3</xdr:col>
      <xdr:colOff>825183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C662C0-3387-4DC5-86C8-30887B846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104775"/>
          <a:ext cx="1482408" cy="1285875"/>
        </a:xfrm>
        <a:prstGeom prst="rect">
          <a:avLst/>
        </a:prstGeom>
      </xdr:spPr>
    </xdr:pic>
    <xdr:clientData/>
  </xdr:twoCellAnchor>
  <xdr:twoCellAnchor editAs="oneCell">
    <xdr:from>
      <xdr:col>13</xdr:col>
      <xdr:colOff>358776</xdr:colOff>
      <xdr:row>0</xdr:row>
      <xdr:rowOff>76200</xdr:rowOff>
    </xdr:from>
    <xdr:to>
      <xdr:col>14</xdr:col>
      <xdr:colOff>1250951</xdr:colOff>
      <xdr:row>5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CCA238-D2A5-4BAA-A733-D0ECDCD92F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8" t="5826" r="5274" b="6796"/>
        <a:stretch/>
      </xdr:blipFill>
      <xdr:spPr bwMode="auto">
        <a:xfrm>
          <a:off x="8994776" y="76200"/>
          <a:ext cx="1257300" cy="1463675"/>
        </a:xfrm>
        <a:prstGeom prst="rect">
          <a:avLst/>
        </a:prstGeom>
        <a:noFill/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504825</xdr:colOff>
      <xdr:row>36</xdr:row>
      <xdr:rowOff>9525</xdr:rowOff>
    </xdr:from>
    <xdr:to>
      <xdr:col>9</xdr:col>
      <xdr:colOff>625945</xdr:colOff>
      <xdr:row>39</xdr:row>
      <xdr:rowOff>158345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2104AC89-5C9F-4242-9970-F801340F8BCE}"/>
            </a:ext>
          </a:extLst>
        </xdr:cNvPr>
        <xdr:cNvSpPr txBox="1"/>
      </xdr:nvSpPr>
      <xdr:spPr>
        <a:xfrm>
          <a:off x="3638550" y="15478125"/>
          <a:ext cx="3692995" cy="72032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SV" sz="12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Licda. Alba Luz Rivera de Gómez</a:t>
          </a:r>
          <a:br>
            <a:rPr lang="es-SV" sz="12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es-SV" sz="12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Encargada de Activo Fijo y Colecturía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104775</xdr:rowOff>
    </xdr:from>
    <xdr:to>
      <xdr:col>3</xdr:col>
      <xdr:colOff>825183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E66282-62AC-4AFD-B97F-2AC74863E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104775"/>
          <a:ext cx="1396683" cy="1285875"/>
        </a:xfrm>
        <a:prstGeom prst="rect">
          <a:avLst/>
        </a:prstGeom>
      </xdr:spPr>
    </xdr:pic>
    <xdr:clientData/>
  </xdr:twoCellAnchor>
  <xdr:twoCellAnchor editAs="oneCell">
    <xdr:from>
      <xdr:col>13</xdr:col>
      <xdr:colOff>358776</xdr:colOff>
      <xdr:row>0</xdr:row>
      <xdr:rowOff>76200</xdr:rowOff>
    </xdr:from>
    <xdr:to>
      <xdr:col>14</xdr:col>
      <xdr:colOff>1250951</xdr:colOff>
      <xdr:row>5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A08F9D0-5CAD-44A0-905B-DD6DACB8D1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8" t="5826" r="5274" b="6796"/>
        <a:stretch/>
      </xdr:blipFill>
      <xdr:spPr bwMode="auto">
        <a:xfrm>
          <a:off x="9664701" y="76200"/>
          <a:ext cx="1254125" cy="1447800"/>
        </a:xfrm>
        <a:prstGeom prst="rect">
          <a:avLst/>
        </a:prstGeom>
        <a:noFill/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5</xdr:col>
      <xdr:colOff>425450</xdr:colOff>
      <xdr:row>30</xdr:row>
      <xdr:rowOff>25400</xdr:rowOff>
    </xdr:from>
    <xdr:to>
      <xdr:col>9</xdr:col>
      <xdr:colOff>546570</xdr:colOff>
      <xdr:row>32</xdr:row>
      <xdr:rowOff>111125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39752DB8-2106-4551-80B2-DC006687FAD1}"/>
            </a:ext>
          </a:extLst>
        </xdr:cNvPr>
        <xdr:cNvSpPr txBox="1"/>
      </xdr:nvSpPr>
      <xdr:spPr>
        <a:xfrm>
          <a:off x="3298825" y="12963525"/>
          <a:ext cx="4185120" cy="466725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es-SV" sz="12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Licda. Alba Luz Rivera de Gómez</a:t>
          </a:r>
          <a:br>
            <a:rPr lang="es-SV" sz="12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</a:br>
          <a:r>
            <a:rPr lang="es-SV" sz="1200" b="1"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Encargada de Activo Fijo y Colecturía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3176</xdr:colOff>
      <xdr:row>1</xdr:row>
      <xdr:rowOff>158750</xdr:rowOff>
    </xdr:from>
    <xdr:to>
      <xdr:col>2</xdr:col>
      <xdr:colOff>507999</xdr:colOff>
      <xdr:row>4</xdr:row>
      <xdr:rowOff>237352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6220A1D-C427-4E4C-9DBD-CCAD0D102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6" y="425450"/>
          <a:ext cx="771523" cy="802502"/>
        </a:xfrm>
        <a:prstGeom prst="rect">
          <a:avLst/>
        </a:prstGeom>
      </xdr:spPr>
    </xdr:pic>
    <xdr:clientData/>
  </xdr:twoCellAnchor>
  <xdr:twoCellAnchor editAs="oneCell">
    <xdr:from>
      <xdr:col>11</xdr:col>
      <xdr:colOff>333374</xdr:colOff>
      <xdr:row>2</xdr:row>
      <xdr:rowOff>76200</xdr:rowOff>
    </xdr:from>
    <xdr:to>
      <xdr:col>13</xdr:col>
      <xdr:colOff>69850</xdr:colOff>
      <xdr:row>5</xdr:row>
      <xdr:rowOff>218421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AAADCC-6003-46FD-9A67-D17F936326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8" t="5826" r="5274" b="6796"/>
        <a:stretch/>
      </xdr:blipFill>
      <xdr:spPr bwMode="auto">
        <a:xfrm>
          <a:off x="7600949" y="609600"/>
          <a:ext cx="746126" cy="866121"/>
        </a:xfrm>
        <a:prstGeom prst="rect">
          <a:avLst/>
        </a:prstGeom>
        <a:noFill/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898287</xdr:colOff>
      <xdr:row>431</xdr:row>
      <xdr:rowOff>80407</xdr:rowOff>
    </xdr:from>
    <xdr:to>
      <xdr:col>9</xdr:col>
      <xdr:colOff>252254</xdr:colOff>
      <xdr:row>435</xdr:row>
      <xdr:rowOff>50244</xdr:rowOff>
    </xdr:to>
    <xdr:sp macro="" textlink="">
      <xdr:nvSpPr>
        <xdr:cNvPr id="7" name="Cuadro de texto 1">
          <a:extLst>
            <a:ext uri="{FF2B5EF4-FFF2-40B4-BE49-F238E27FC236}">
              <a16:creationId xmlns:a16="http://schemas.microsoft.com/office/drawing/2014/main" id="{521EDB62-CA90-4777-BFD3-68B9A732DE9D}"/>
            </a:ext>
          </a:extLst>
        </xdr:cNvPr>
        <xdr:cNvSpPr txBox="1"/>
      </xdr:nvSpPr>
      <xdr:spPr>
        <a:xfrm>
          <a:off x="2287350" y="136119235"/>
          <a:ext cx="3868420" cy="723900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Licda. Maria</a:t>
          </a:r>
          <a:r>
            <a:rPr lang="es-SV" sz="1100" b="1" baseline="0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del Carmen Cordova Montano</a:t>
          </a: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/>
          </a:r>
          <a:b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Encargada de Activo Fijo y Colecturía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290910</xdr:colOff>
      <xdr:row>0</xdr:row>
      <xdr:rowOff>89297</xdr:rowOff>
    </xdr:from>
    <xdr:to>
      <xdr:col>2</xdr:col>
      <xdr:colOff>1063624</xdr:colOff>
      <xdr:row>3</xdr:row>
      <xdr:rowOff>167899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71A12-34E8-4546-8FE0-765E5BAC8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7473" y="89297"/>
          <a:ext cx="772714" cy="802899"/>
        </a:xfrm>
        <a:prstGeom prst="rect">
          <a:avLst/>
        </a:prstGeom>
      </xdr:spPr>
    </xdr:pic>
    <xdr:clientData/>
  </xdr:twoCellAnchor>
  <xdr:twoCellAnchor editAs="oneCell">
    <xdr:from>
      <xdr:col>14</xdr:col>
      <xdr:colOff>45641</xdr:colOff>
      <xdr:row>0</xdr:row>
      <xdr:rowOff>135731</xdr:rowOff>
    </xdr:from>
    <xdr:to>
      <xdr:col>14</xdr:col>
      <xdr:colOff>794148</xdr:colOff>
      <xdr:row>4</xdr:row>
      <xdr:rowOff>10061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DB07C4B-4084-4162-8C84-F5E6BBA3A4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58" t="5826" r="5274" b="6796"/>
        <a:stretch/>
      </xdr:blipFill>
      <xdr:spPr bwMode="auto">
        <a:xfrm>
          <a:off x="8747125" y="135731"/>
          <a:ext cx="748507" cy="866518"/>
        </a:xfrm>
        <a:prstGeom prst="rect">
          <a:avLst/>
        </a:prstGeom>
        <a:noFill/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898287</xdr:colOff>
      <xdr:row>431</xdr:row>
      <xdr:rowOff>80407</xdr:rowOff>
    </xdr:from>
    <xdr:to>
      <xdr:col>9</xdr:col>
      <xdr:colOff>252254</xdr:colOff>
      <xdr:row>435</xdr:row>
      <xdr:rowOff>50244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88CF3B9B-D55D-465C-8C42-A61073977DFE}"/>
            </a:ext>
          </a:extLst>
        </xdr:cNvPr>
        <xdr:cNvSpPr txBox="1"/>
      </xdr:nvSpPr>
      <xdr:spPr>
        <a:xfrm>
          <a:off x="2288937" y="136868932"/>
          <a:ext cx="3868817" cy="731837"/>
        </a:xfrm>
        <a:prstGeom prst="rect">
          <a:avLst/>
        </a:prstGeom>
        <a:solidFill>
          <a:schemeClr val="lt1"/>
        </a:solidFill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Licda. Alba Luz Rivera de Gómez</a:t>
          </a:r>
          <a:b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</a:br>
          <a:r>
            <a:rPr lang="es-SV" sz="1100" b="1"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Encargada de Activo Fijo y Colecturía</a:t>
          </a:r>
          <a:endParaRPr lang="es-SV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%20CP%20ESCRITORIO%20SAN%20LORENZO\INVENTARIO%20ACTUAL%20A%20DICIEM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EBLE"/>
      <sheetName val="DE BAJA"/>
      <sheetName val="DEPRECIABLES "/>
      <sheetName val="GASTOS"/>
      <sheetName val="BIENES MUEBLE A 20000"/>
      <sheetName val="DEPRECIABLES 2023"/>
      <sheetName val="DEPREC 2023"/>
      <sheetName val="MUEBLE MAYORES A 600"/>
      <sheetName val="MUEBLE MENOS A 600 "/>
      <sheetName val="GASTOS MAYORES A 600"/>
      <sheetName val="GASTOS MENORES A 600"/>
    </sheetNames>
    <sheetDataSet>
      <sheetData sheetId="0" refreshError="1"/>
      <sheetData sheetId="1" refreshError="1"/>
      <sheetData sheetId="2" refreshError="1">
        <row r="26">
          <cell r="N26">
            <v>755.81</v>
          </cell>
          <cell r="O26">
            <v>479.88</v>
          </cell>
        </row>
        <row r="29">
          <cell r="O29">
            <v>0</v>
          </cell>
        </row>
        <row r="30">
          <cell r="O30">
            <v>131.83333333333334</v>
          </cell>
        </row>
        <row r="32">
          <cell r="N32">
            <v>6647.63</v>
          </cell>
          <cell r="O32">
            <v>1641.3910000000001</v>
          </cell>
        </row>
        <row r="33">
          <cell r="N33">
            <v>14940</v>
          </cell>
          <cell r="O33">
            <v>1200</v>
          </cell>
        </row>
        <row r="34">
          <cell r="N34">
            <v>1046.25</v>
          </cell>
          <cell r="O34">
            <v>300</v>
          </cell>
        </row>
        <row r="35">
          <cell r="N35">
            <v>1046.25</v>
          </cell>
          <cell r="O35">
            <v>150</v>
          </cell>
        </row>
        <row r="36">
          <cell r="N36">
            <v>19924.5</v>
          </cell>
          <cell r="O36">
            <v>7180</v>
          </cell>
        </row>
        <row r="37">
          <cell r="N37">
            <v>49500</v>
          </cell>
          <cell r="O37">
            <v>0</v>
          </cell>
        </row>
        <row r="38">
          <cell r="N38">
            <v>4440</v>
          </cell>
          <cell r="O38">
            <v>3200</v>
          </cell>
        </row>
        <row r="39">
          <cell r="N39">
            <v>900</v>
          </cell>
          <cell r="O39">
            <v>100</v>
          </cell>
        </row>
        <row r="40">
          <cell r="N40">
            <v>1678.03</v>
          </cell>
          <cell r="O40">
            <v>678</v>
          </cell>
        </row>
        <row r="49">
          <cell r="N49">
            <v>1877.4</v>
          </cell>
          <cell r="O49">
            <v>596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47"/>
  <sheetViews>
    <sheetView view="pageBreakPreview" topLeftCell="A47" zoomScale="96" zoomScaleNormal="100" zoomScaleSheetLayoutView="96" workbookViewId="0">
      <selection activeCell="B127" sqref="B127"/>
    </sheetView>
  </sheetViews>
  <sheetFormatPr baseColWidth="10" defaultColWidth="7.54296875" defaultRowHeight="14.5" x14ac:dyDescent="0.35"/>
  <cols>
    <col min="1" max="1" width="2.54296875" customWidth="1"/>
    <col min="2" max="2" width="4" customWidth="1"/>
    <col min="3" max="3" width="14.26953125" customWidth="1"/>
    <col min="4" max="4" width="17.453125" customWidth="1"/>
    <col min="5" max="5" width="2.54296875" customWidth="1"/>
    <col min="6" max="6" width="10.7265625" customWidth="1"/>
    <col min="7" max="7" width="10.81640625" customWidth="1"/>
    <col min="8" max="8" width="14" style="52" customWidth="1"/>
    <col min="9" max="9" width="12.1796875" customWidth="1"/>
    <col min="10" max="10" width="10.453125" style="4" customWidth="1"/>
    <col min="11" max="11" width="10" customWidth="1"/>
    <col min="14" max="14" width="6.453125" customWidth="1"/>
    <col min="15" max="15" width="21.26953125" customWidth="1"/>
  </cols>
  <sheetData>
    <row r="1" spans="2:15" ht="21" x14ac:dyDescent="0.5">
      <c r="B1" s="228" t="s">
        <v>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2:15" ht="21" x14ac:dyDescent="0.5">
      <c r="B2" s="228" t="s">
        <v>1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4" spans="2:15" ht="21" x14ac:dyDescent="0.5">
      <c r="B4" s="1"/>
      <c r="C4" s="2"/>
      <c r="D4" s="1" t="s">
        <v>2</v>
      </c>
      <c r="E4" s="2"/>
      <c r="F4" s="2"/>
      <c r="G4" s="2"/>
      <c r="H4" s="50"/>
      <c r="L4" s="4"/>
      <c r="M4" s="4"/>
      <c r="N4" s="4"/>
      <c r="O4" s="5"/>
    </row>
    <row r="5" spans="2:15" ht="21" x14ac:dyDescent="0.5">
      <c r="B5" s="1"/>
      <c r="C5" s="6"/>
      <c r="D5" s="1" t="s">
        <v>3</v>
      </c>
      <c r="E5" s="6" t="s">
        <v>4</v>
      </c>
      <c r="F5" s="6"/>
      <c r="G5" s="7"/>
      <c r="H5" s="51"/>
      <c r="L5" s="4"/>
      <c r="M5" s="4"/>
      <c r="N5" s="4"/>
      <c r="O5" s="5"/>
    </row>
    <row r="6" spans="2:15" ht="21" x14ac:dyDescent="0.5">
      <c r="B6" s="1"/>
      <c r="C6" s="6"/>
      <c r="D6" s="1" t="s">
        <v>5</v>
      </c>
      <c r="E6" s="6" t="s">
        <v>6</v>
      </c>
      <c r="F6" s="6"/>
      <c r="G6" s="7"/>
      <c r="H6" s="51"/>
      <c r="L6" s="4"/>
      <c r="M6" s="4"/>
      <c r="N6" s="4"/>
      <c r="O6" s="5"/>
    </row>
    <row r="7" spans="2:15" ht="21" x14ac:dyDescent="0.5">
      <c r="B7" s="1"/>
      <c r="C7" s="6"/>
      <c r="D7" s="1" t="s">
        <v>7</v>
      </c>
      <c r="E7" s="6" t="s">
        <v>8</v>
      </c>
      <c r="F7" s="6"/>
      <c r="G7" s="7"/>
      <c r="H7" s="51"/>
      <c r="L7" s="4"/>
      <c r="M7" s="4"/>
      <c r="N7" s="4"/>
      <c r="O7" s="5"/>
    </row>
    <row r="8" spans="2:15" ht="0.75" customHeight="1" x14ac:dyDescent="0.35">
      <c r="B8" s="229" t="s">
        <v>9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</row>
    <row r="9" spans="2:15" ht="7.5" hidden="1" customHeight="1" x14ac:dyDescent="0.35"/>
    <row r="10" spans="2:15" hidden="1" x14ac:dyDescent="0.35"/>
    <row r="11" spans="2:15" ht="50.25" customHeight="1" x14ac:dyDescent="0.35">
      <c r="B11" s="230" t="s">
        <v>933</v>
      </c>
      <c r="C11" s="231" t="s">
        <v>10</v>
      </c>
      <c r="D11" s="232" t="s">
        <v>11</v>
      </c>
      <c r="E11" s="232" t="s">
        <v>12</v>
      </c>
      <c r="F11" s="233" t="s">
        <v>13</v>
      </c>
      <c r="G11" s="233" t="s">
        <v>14</v>
      </c>
      <c r="H11" s="234" t="s">
        <v>15</v>
      </c>
      <c r="I11" s="232" t="s">
        <v>16</v>
      </c>
      <c r="J11" s="234" t="s">
        <v>17</v>
      </c>
      <c r="K11" s="232" t="s">
        <v>18</v>
      </c>
      <c r="L11" s="232" t="s">
        <v>19</v>
      </c>
      <c r="M11" s="232"/>
      <c r="N11" s="232"/>
      <c r="O11" s="232" t="s">
        <v>20</v>
      </c>
    </row>
    <row r="12" spans="2:15" ht="28.5" customHeight="1" x14ac:dyDescent="0.35">
      <c r="B12" s="230"/>
      <c r="C12" s="231"/>
      <c r="D12" s="232"/>
      <c r="E12" s="232"/>
      <c r="F12" s="233"/>
      <c r="G12" s="233"/>
      <c r="H12" s="234"/>
      <c r="I12" s="232"/>
      <c r="J12" s="234"/>
      <c r="K12" s="232"/>
      <c r="L12" s="146" t="s">
        <v>21</v>
      </c>
      <c r="M12" s="146" t="s">
        <v>22</v>
      </c>
      <c r="N12" s="146" t="s">
        <v>23</v>
      </c>
      <c r="O12" s="232"/>
    </row>
    <row r="13" spans="2:15" x14ac:dyDescent="0.35">
      <c r="B13" s="201" t="s">
        <v>24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</row>
    <row r="14" spans="2:15" x14ac:dyDescent="0.35">
      <c r="B14" s="219" t="s">
        <v>25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</row>
    <row r="15" spans="2:15" ht="34.5" x14ac:dyDescent="0.35">
      <c r="B15" s="68">
        <v>1</v>
      </c>
      <c r="C15" s="148" t="s">
        <v>26</v>
      </c>
      <c r="D15" s="151" t="s">
        <v>27</v>
      </c>
      <c r="E15" s="149">
        <v>1</v>
      </c>
      <c r="F15" s="150" t="s">
        <v>3</v>
      </c>
      <c r="G15" s="150" t="s">
        <v>3</v>
      </c>
      <c r="H15" s="58" t="s">
        <v>28</v>
      </c>
      <c r="I15" s="152" t="s">
        <v>3</v>
      </c>
      <c r="J15" s="161" t="s">
        <v>5</v>
      </c>
      <c r="K15" s="152" t="s">
        <v>5</v>
      </c>
      <c r="L15" s="152" t="s">
        <v>29</v>
      </c>
      <c r="M15" s="152"/>
      <c r="N15" s="152"/>
      <c r="O15" s="152" t="s">
        <v>30</v>
      </c>
    </row>
    <row r="16" spans="2:15" ht="34.5" x14ac:dyDescent="0.35">
      <c r="B16" s="68">
        <f t="shared" ref="B16:B57" si="0">B15+1</f>
        <v>2</v>
      </c>
      <c r="C16" s="148" t="s">
        <v>31</v>
      </c>
      <c r="D16" s="151" t="s">
        <v>32</v>
      </c>
      <c r="E16" s="149">
        <v>1</v>
      </c>
      <c r="F16" s="150">
        <v>1524</v>
      </c>
      <c r="G16" s="150">
        <v>1524</v>
      </c>
      <c r="H16" s="58" t="s">
        <v>33</v>
      </c>
      <c r="I16" s="164">
        <v>43365</v>
      </c>
      <c r="J16" s="156">
        <v>53.34</v>
      </c>
      <c r="K16" s="166">
        <v>358.14</v>
      </c>
      <c r="L16" s="152"/>
      <c r="M16" s="152"/>
      <c r="N16" s="152" t="s">
        <v>34</v>
      </c>
      <c r="O16" s="152" t="s">
        <v>35</v>
      </c>
    </row>
    <row r="17" spans="2:15" ht="57.5" x14ac:dyDescent="0.35">
      <c r="B17" s="68">
        <f t="shared" si="0"/>
        <v>3</v>
      </c>
      <c r="C17" s="148" t="s">
        <v>31</v>
      </c>
      <c r="D17" s="154" t="s">
        <v>36</v>
      </c>
      <c r="E17" s="149">
        <v>1</v>
      </c>
      <c r="F17" s="119">
        <v>450</v>
      </c>
      <c r="G17" s="119">
        <v>450</v>
      </c>
      <c r="H17" s="58" t="s">
        <v>37</v>
      </c>
      <c r="I17" s="152" t="s">
        <v>3</v>
      </c>
      <c r="J17" s="168" t="s">
        <v>5</v>
      </c>
      <c r="K17" s="169" t="s">
        <v>5</v>
      </c>
      <c r="L17" s="69"/>
      <c r="M17" s="152" t="s">
        <v>34</v>
      </c>
      <c r="N17" s="69"/>
      <c r="O17" s="152" t="s">
        <v>38</v>
      </c>
    </row>
    <row r="18" spans="2:15" ht="34.5" x14ac:dyDescent="0.35">
      <c r="B18" s="68">
        <f t="shared" si="0"/>
        <v>4</v>
      </c>
      <c r="C18" s="148" t="s">
        <v>43</v>
      </c>
      <c r="D18" s="151" t="s">
        <v>44</v>
      </c>
      <c r="E18" s="149">
        <v>1</v>
      </c>
      <c r="F18" s="150">
        <v>66</v>
      </c>
      <c r="G18" s="150">
        <v>66</v>
      </c>
      <c r="H18" s="58" t="s">
        <v>45</v>
      </c>
      <c r="I18" s="152" t="s">
        <v>46</v>
      </c>
      <c r="J18" s="161" t="s">
        <v>5</v>
      </c>
      <c r="K18" s="152" t="s">
        <v>5</v>
      </c>
      <c r="L18" s="152" t="s">
        <v>34</v>
      </c>
      <c r="M18" s="152"/>
      <c r="N18" s="152"/>
      <c r="O18" s="152" t="s">
        <v>47</v>
      </c>
    </row>
    <row r="19" spans="2:15" ht="23" x14ac:dyDescent="0.35">
      <c r="B19" s="68">
        <f t="shared" si="0"/>
        <v>5</v>
      </c>
      <c r="C19" s="148" t="s">
        <v>48</v>
      </c>
      <c r="D19" s="151" t="s">
        <v>49</v>
      </c>
      <c r="E19" s="149">
        <v>1</v>
      </c>
      <c r="F19" s="150">
        <v>25</v>
      </c>
      <c r="G19" s="150">
        <v>25</v>
      </c>
      <c r="H19" s="58" t="s">
        <v>50</v>
      </c>
      <c r="I19" s="152" t="s">
        <v>3</v>
      </c>
      <c r="J19" s="161" t="s">
        <v>5</v>
      </c>
      <c r="K19" s="152" t="s">
        <v>5</v>
      </c>
      <c r="L19" s="152"/>
      <c r="M19" s="152" t="s">
        <v>34</v>
      </c>
      <c r="N19" s="152"/>
      <c r="O19" s="152" t="s">
        <v>51</v>
      </c>
    </row>
    <row r="20" spans="2:15" ht="23" x14ac:dyDescent="0.35">
      <c r="B20" s="68">
        <f t="shared" si="0"/>
        <v>6</v>
      </c>
      <c r="C20" s="148" t="s">
        <v>48</v>
      </c>
      <c r="D20" s="151" t="s">
        <v>52</v>
      </c>
      <c r="E20" s="149">
        <v>1</v>
      </c>
      <c r="F20" s="150">
        <v>25</v>
      </c>
      <c r="G20" s="150">
        <v>25</v>
      </c>
      <c r="H20" s="58" t="s">
        <v>53</v>
      </c>
      <c r="I20" s="152" t="s">
        <v>3</v>
      </c>
      <c r="J20" s="161" t="s">
        <v>5</v>
      </c>
      <c r="K20" s="152" t="s">
        <v>5</v>
      </c>
      <c r="L20" s="152"/>
      <c r="M20" s="152" t="s">
        <v>34</v>
      </c>
      <c r="N20" s="152"/>
      <c r="O20" s="152" t="s">
        <v>51</v>
      </c>
    </row>
    <row r="21" spans="2:15" x14ac:dyDescent="0.35">
      <c r="B21" s="68">
        <f t="shared" si="0"/>
        <v>7</v>
      </c>
      <c r="C21" s="148" t="s">
        <v>54</v>
      </c>
      <c r="D21" s="151" t="s">
        <v>55</v>
      </c>
      <c r="E21" s="149">
        <v>1</v>
      </c>
      <c r="F21" s="150">
        <v>50</v>
      </c>
      <c r="G21" s="150">
        <v>50</v>
      </c>
      <c r="H21" s="58" t="s">
        <v>56</v>
      </c>
      <c r="I21" s="152" t="s">
        <v>3</v>
      </c>
      <c r="J21" s="161" t="s">
        <v>5</v>
      </c>
      <c r="K21" s="152" t="s">
        <v>5</v>
      </c>
      <c r="L21" s="152" t="s">
        <v>29</v>
      </c>
      <c r="M21" s="152"/>
      <c r="N21" s="152"/>
      <c r="O21" s="152" t="s">
        <v>57</v>
      </c>
    </row>
    <row r="22" spans="2:15" ht="15" customHeight="1" x14ac:dyDescent="0.35">
      <c r="B22" s="68">
        <f t="shared" si="0"/>
        <v>8</v>
      </c>
      <c r="C22" s="202" t="s">
        <v>58</v>
      </c>
      <c r="D22" s="193" t="s">
        <v>59</v>
      </c>
      <c r="E22" s="220">
        <v>2</v>
      </c>
      <c r="F22" s="205" t="s">
        <v>3</v>
      </c>
      <c r="G22" s="205" t="s">
        <v>3</v>
      </c>
      <c r="H22" s="58" t="s">
        <v>60</v>
      </c>
      <c r="I22" s="152" t="s">
        <v>3</v>
      </c>
      <c r="J22" s="161" t="s">
        <v>5</v>
      </c>
      <c r="K22" s="152" t="s">
        <v>5</v>
      </c>
      <c r="L22" s="152"/>
      <c r="M22" s="152" t="s">
        <v>29</v>
      </c>
      <c r="N22" s="152"/>
      <c r="O22" s="203" t="s">
        <v>61</v>
      </c>
    </row>
    <row r="23" spans="2:15" x14ac:dyDescent="0.35">
      <c r="B23" s="68">
        <f t="shared" si="0"/>
        <v>9</v>
      </c>
      <c r="C23" s="202"/>
      <c r="D23" s="193"/>
      <c r="E23" s="220"/>
      <c r="F23" s="205"/>
      <c r="G23" s="205"/>
      <c r="H23" s="58" t="s">
        <v>62</v>
      </c>
      <c r="I23" s="152" t="s">
        <v>3</v>
      </c>
      <c r="J23" s="161" t="s">
        <v>5</v>
      </c>
      <c r="K23" s="152" t="s">
        <v>5</v>
      </c>
      <c r="L23" s="152"/>
      <c r="M23" s="152" t="s">
        <v>29</v>
      </c>
      <c r="N23" s="152"/>
      <c r="O23" s="203"/>
    </row>
    <row r="24" spans="2:15" x14ac:dyDescent="0.35">
      <c r="B24" s="68">
        <f t="shared" si="0"/>
        <v>10</v>
      </c>
      <c r="C24" s="202"/>
      <c r="D24" s="193"/>
      <c r="E24" s="220"/>
      <c r="F24" s="205"/>
      <c r="G24" s="205"/>
      <c r="H24" s="58" t="s">
        <v>63</v>
      </c>
      <c r="I24" s="152" t="s">
        <v>3</v>
      </c>
      <c r="J24" s="161" t="s">
        <v>5</v>
      </c>
      <c r="K24" s="152" t="s">
        <v>5</v>
      </c>
      <c r="L24" s="152"/>
      <c r="M24" s="152" t="s">
        <v>29</v>
      </c>
      <c r="N24" s="152"/>
      <c r="O24" s="203"/>
    </row>
    <row r="25" spans="2:15" x14ac:dyDescent="0.35">
      <c r="B25" s="68">
        <f t="shared" si="0"/>
        <v>11</v>
      </c>
      <c r="C25" s="202"/>
      <c r="D25" s="193"/>
      <c r="E25" s="220"/>
      <c r="F25" s="205"/>
      <c r="G25" s="205"/>
      <c r="H25" s="58" t="s">
        <v>64</v>
      </c>
      <c r="I25" s="152" t="s">
        <v>3</v>
      </c>
      <c r="J25" s="161" t="s">
        <v>5</v>
      </c>
      <c r="K25" s="152" t="s">
        <v>5</v>
      </c>
      <c r="L25" s="152" t="s">
        <v>29</v>
      </c>
      <c r="M25" s="152"/>
      <c r="N25" s="152"/>
      <c r="O25" s="203"/>
    </row>
    <row r="26" spans="2:15" x14ac:dyDescent="0.35">
      <c r="B26" s="68">
        <f t="shared" si="0"/>
        <v>12</v>
      </c>
      <c r="C26" s="202"/>
      <c r="D26" s="193"/>
      <c r="E26" s="220"/>
      <c r="F26" s="205"/>
      <c r="G26" s="205"/>
      <c r="H26" s="58" t="s">
        <v>65</v>
      </c>
      <c r="I26" s="152" t="s">
        <v>3</v>
      </c>
      <c r="J26" s="161" t="s">
        <v>5</v>
      </c>
      <c r="K26" s="152" t="s">
        <v>5</v>
      </c>
      <c r="L26" s="152"/>
      <c r="M26" s="152" t="s">
        <v>29</v>
      </c>
      <c r="N26" s="152"/>
      <c r="O26" s="203"/>
    </row>
    <row r="27" spans="2:15" ht="15" customHeight="1" x14ac:dyDescent="0.35">
      <c r="B27" s="225">
        <f>B26+1</f>
        <v>13</v>
      </c>
      <c r="C27" s="202" t="s">
        <v>66</v>
      </c>
      <c r="D27" s="193"/>
      <c r="E27" s="220">
        <v>2</v>
      </c>
      <c r="F27" s="205" t="s">
        <v>3</v>
      </c>
      <c r="G27" s="205" t="s">
        <v>3</v>
      </c>
      <c r="H27" s="58" t="s">
        <v>67</v>
      </c>
      <c r="I27" s="152" t="s">
        <v>3</v>
      </c>
      <c r="J27" s="161" t="s">
        <v>5</v>
      </c>
      <c r="K27" s="152" t="s">
        <v>5</v>
      </c>
      <c r="L27" s="152"/>
      <c r="M27" s="152" t="s">
        <v>29</v>
      </c>
      <c r="N27" s="152"/>
      <c r="O27" s="203" t="s">
        <v>61</v>
      </c>
    </row>
    <row r="28" spans="2:15" x14ac:dyDescent="0.35">
      <c r="B28" s="225"/>
      <c r="C28" s="202"/>
      <c r="D28" s="193"/>
      <c r="E28" s="220"/>
      <c r="F28" s="205"/>
      <c r="G28" s="205"/>
      <c r="H28" s="58" t="s">
        <v>68</v>
      </c>
      <c r="I28" s="152" t="s">
        <v>3</v>
      </c>
      <c r="J28" s="161" t="s">
        <v>5</v>
      </c>
      <c r="K28" s="152" t="s">
        <v>5</v>
      </c>
      <c r="L28" s="152"/>
      <c r="M28" s="152" t="s">
        <v>29</v>
      </c>
      <c r="N28" s="152"/>
      <c r="O28" s="203"/>
    </row>
    <row r="29" spans="2:15" x14ac:dyDescent="0.35">
      <c r="B29" s="225">
        <f>B27+1</f>
        <v>14</v>
      </c>
      <c r="C29" s="202" t="s">
        <v>69</v>
      </c>
      <c r="D29" s="221" t="s">
        <v>70</v>
      </c>
      <c r="E29" s="220">
        <v>2</v>
      </c>
      <c r="F29" s="205">
        <v>125</v>
      </c>
      <c r="G29" s="205">
        <f>E29*F29</f>
        <v>250</v>
      </c>
      <c r="H29" s="58" t="s">
        <v>71</v>
      </c>
      <c r="I29" s="164">
        <v>43747</v>
      </c>
      <c r="J29" s="161" t="s">
        <v>5</v>
      </c>
      <c r="K29" s="152" t="s">
        <v>5</v>
      </c>
      <c r="L29" s="152"/>
      <c r="M29" s="152" t="s">
        <v>29</v>
      </c>
      <c r="N29" s="152"/>
      <c r="O29" s="203" t="s">
        <v>72</v>
      </c>
    </row>
    <row r="30" spans="2:15" ht="20.25" customHeight="1" x14ac:dyDescent="0.35">
      <c r="B30" s="225"/>
      <c r="C30" s="202"/>
      <c r="D30" s="221"/>
      <c r="E30" s="220"/>
      <c r="F30" s="205"/>
      <c r="G30" s="205"/>
      <c r="H30" s="58" t="s">
        <v>73</v>
      </c>
      <c r="I30" s="164">
        <v>43747</v>
      </c>
      <c r="J30" s="161" t="s">
        <v>5</v>
      </c>
      <c r="K30" s="152" t="s">
        <v>5</v>
      </c>
      <c r="L30" s="152"/>
      <c r="M30" s="152" t="s">
        <v>29</v>
      </c>
      <c r="N30" s="152"/>
      <c r="O30" s="203"/>
    </row>
    <row r="31" spans="2:15" x14ac:dyDescent="0.35">
      <c r="B31" s="225">
        <f>B29+1</f>
        <v>15</v>
      </c>
      <c r="C31" s="202" t="s">
        <v>74</v>
      </c>
      <c r="D31" s="212" t="s">
        <v>75</v>
      </c>
      <c r="E31" s="220">
        <v>8</v>
      </c>
      <c r="F31" s="205">
        <v>29</v>
      </c>
      <c r="G31" s="205">
        <f>E31*F31</f>
        <v>232</v>
      </c>
      <c r="H31" s="58" t="s">
        <v>76</v>
      </c>
      <c r="I31" s="164">
        <v>43747</v>
      </c>
      <c r="J31" s="161" t="s">
        <v>5</v>
      </c>
      <c r="K31" s="152" t="s">
        <v>5</v>
      </c>
      <c r="L31" s="152"/>
      <c r="M31" s="152" t="s">
        <v>29</v>
      </c>
      <c r="N31" s="152"/>
      <c r="O31" s="203" t="s">
        <v>77</v>
      </c>
    </row>
    <row r="32" spans="2:15" x14ac:dyDescent="0.35">
      <c r="B32" s="225"/>
      <c r="C32" s="202"/>
      <c r="D32" s="212"/>
      <c r="E32" s="220"/>
      <c r="F32" s="205"/>
      <c r="G32" s="205"/>
      <c r="H32" s="58" t="s">
        <v>78</v>
      </c>
      <c r="I32" s="164">
        <v>43747</v>
      </c>
      <c r="J32" s="161" t="s">
        <v>5</v>
      </c>
      <c r="K32" s="152" t="s">
        <v>5</v>
      </c>
      <c r="L32" s="152"/>
      <c r="M32" s="152" t="s">
        <v>29</v>
      </c>
      <c r="N32" s="152"/>
      <c r="O32" s="203"/>
    </row>
    <row r="33" spans="2:15" x14ac:dyDescent="0.35">
      <c r="B33" s="225"/>
      <c r="C33" s="202"/>
      <c r="D33" s="212"/>
      <c r="E33" s="220"/>
      <c r="F33" s="205"/>
      <c r="G33" s="205"/>
      <c r="H33" s="58" t="s">
        <v>79</v>
      </c>
      <c r="I33" s="164">
        <v>43747</v>
      </c>
      <c r="J33" s="161" t="s">
        <v>5</v>
      </c>
      <c r="K33" s="152" t="s">
        <v>5</v>
      </c>
      <c r="L33" s="152"/>
      <c r="M33" s="152" t="s">
        <v>29</v>
      </c>
      <c r="N33" s="152"/>
      <c r="O33" s="203"/>
    </row>
    <row r="34" spans="2:15" x14ac:dyDescent="0.35">
      <c r="B34" s="225"/>
      <c r="C34" s="202"/>
      <c r="D34" s="212"/>
      <c r="E34" s="220"/>
      <c r="F34" s="205"/>
      <c r="G34" s="205"/>
      <c r="H34" s="58" t="s">
        <v>80</v>
      </c>
      <c r="I34" s="164">
        <v>43747</v>
      </c>
      <c r="J34" s="161" t="s">
        <v>5</v>
      </c>
      <c r="K34" s="152" t="s">
        <v>5</v>
      </c>
      <c r="L34" s="152"/>
      <c r="M34" s="152" t="s">
        <v>29</v>
      </c>
      <c r="N34" s="152"/>
      <c r="O34" s="203"/>
    </row>
    <row r="35" spans="2:15" x14ac:dyDescent="0.35">
      <c r="B35" s="225"/>
      <c r="C35" s="202"/>
      <c r="D35" s="212"/>
      <c r="E35" s="220"/>
      <c r="F35" s="205"/>
      <c r="G35" s="205"/>
      <c r="H35" s="58" t="s">
        <v>81</v>
      </c>
      <c r="I35" s="164">
        <v>43747</v>
      </c>
      <c r="J35" s="161" t="s">
        <v>5</v>
      </c>
      <c r="K35" s="152" t="s">
        <v>5</v>
      </c>
      <c r="L35" s="152"/>
      <c r="M35" s="152" t="s">
        <v>29</v>
      </c>
      <c r="N35" s="152"/>
      <c r="O35" s="203"/>
    </row>
    <row r="36" spans="2:15" x14ac:dyDescent="0.35">
      <c r="B36" s="225"/>
      <c r="C36" s="202"/>
      <c r="D36" s="212"/>
      <c r="E36" s="220"/>
      <c r="F36" s="205"/>
      <c r="G36" s="205"/>
      <c r="H36" s="58" t="s">
        <v>82</v>
      </c>
      <c r="I36" s="164">
        <v>43747</v>
      </c>
      <c r="J36" s="161" t="s">
        <v>5</v>
      </c>
      <c r="K36" s="152" t="s">
        <v>5</v>
      </c>
      <c r="L36" s="152"/>
      <c r="M36" s="152" t="s">
        <v>29</v>
      </c>
      <c r="N36" s="152"/>
      <c r="O36" s="203"/>
    </row>
    <row r="37" spans="2:15" x14ac:dyDescent="0.35">
      <c r="B37" s="225"/>
      <c r="C37" s="202"/>
      <c r="D37" s="212"/>
      <c r="E37" s="220"/>
      <c r="F37" s="205"/>
      <c r="G37" s="205"/>
      <c r="H37" s="58" t="s">
        <v>83</v>
      </c>
      <c r="I37" s="164">
        <v>43747</v>
      </c>
      <c r="J37" s="161" t="s">
        <v>5</v>
      </c>
      <c r="K37" s="152" t="s">
        <v>5</v>
      </c>
      <c r="L37" s="152"/>
      <c r="M37" s="152" t="s">
        <v>29</v>
      </c>
      <c r="N37" s="152"/>
      <c r="O37" s="203"/>
    </row>
    <row r="38" spans="2:15" x14ac:dyDescent="0.35">
      <c r="B38" s="225"/>
      <c r="C38" s="202"/>
      <c r="D38" s="212"/>
      <c r="E38" s="220"/>
      <c r="F38" s="205"/>
      <c r="G38" s="205"/>
      <c r="H38" s="58" t="s">
        <v>84</v>
      </c>
      <c r="I38" s="164">
        <v>43747</v>
      </c>
      <c r="J38" s="161" t="s">
        <v>5</v>
      </c>
      <c r="K38" s="152" t="s">
        <v>5</v>
      </c>
      <c r="L38" s="152"/>
      <c r="M38" s="152" t="s">
        <v>29</v>
      </c>
      <c r="N38" s="152"/>
      <c r="O38" s="203"/>
    </row>
    <row r="39" spans="2:15" ht="46" x14ac:dyDescent="0.35">
      <c r="B39" s="68">
        <f>B31+1</f>
        <v>16</v>
      </c>
      <c r="C39" s="148" t="s">
        <v>90</v>
      </c>
      <c r="D39" s="151" t="s">
        <v>91</v>
      </c>
      <c r="E39" s="149">
        <v>1</v>
      </c>
      <c r="F39" s="70">
        <v>120</v>
      </c>
      <c r="G39" s="70">
        <v>120</v>
      </c>
      <c r="H39" s="58" t="s">
        <v>92</v>
      </c>
      <c r="I39" s="164">
        <v>44649</v>
      </c>
      <c r="J39" s="161" t="s">
        <v>5</v>
      </c>
      <c r="K39" s="152" t="s">
        <v>5</v>
      </c>
      <c r="L39" s="152"/>
      <c r="M39" s="152" t="s">
        <v>34</v>
      </c>
      <c r="N39" s="152"/>
      <c r="O39" s="152" t="s">
        <v>93</v>
      </c>
    </row>
    <row r="40" spans="2:15" ht="34.5" x14ac:dyDescent="0.35">
      <c r="B40" s="68">
        <f t="shared" si="0"/>
        <v>17</v>
      </c>
      <c r="C40" s="148" t="s">
        <v>94</v>
      </c>
      <c r="D40" s="151" t="s">
        <v>95</v>
      </c>
      <c r="E40" s="149">
        <v>1</v>
      </c>
      <c r="F40" s="70">
        <v>62.5</v>
      </c>
      <c r="G40" s="70">
        <v>62.5</v>
      </c>
      <c r="H40" s="58" t="s">
        <v>96</v>
      </c>
      <c r="I40" s="164">
        <v>44649</v>
      </c>
      <c r="J40" s="161" t="s">
        <v>5</v>
      </c>
      <c r="K40" s="152" t="s">
        <v>5</v>
      </c>
      <c r="L40" s="152"/>
      <c r="M40" s="152" t="s">
        <v>34</v>
      </c>
      <c r="N40" s="152"/>
      <c r="O40" s="152" t="s">
        <v>97</v>
      </c>
    </row>
    <row r="41" spans="2:15" ht="34.5" x14ac:dyDescent="0.35">
      <c r="B41" s="68">
        <f t="shared" si="0"/>
        <v>18</v>
      </c>
      <c r="C41" s="148" t="s">
        <v>98</v>
      </c>
      <c r="D41" s="151" t="s">
        <v>99</v>
      </c>
      <c r="E41" s="149">
        <v>1</v>
      </c>
      <c r="F41" s="70">
        <v>62.45</v>
      </c>
      <c r="G41" s="70">
        <v>62.45</v>
      </c>
      <c r="H41" s="58" t="s">
        <v>100</v>
      </c>
      <c r="I41" s="164">
        <v>44673</v>
      </c>
      <c r="J41" s="161" t="s">
        <v>5</v>
      </c>
      <c r="K41" s="152" t="s">
        <v>5</v>
      </c>
      <c r="L41" s="152"/>
      <c r="M41" s="152" t="s">
        <v>34</v>
      </c>
      <c r="N41" s="152"/>
      <c r="O41" s="152" t="s">
        <v>101</v>
      </c>
    </row>
    <row r="42" spans="2:15" ht="46" x14ac:dyDescent="0.35">
      <c r="B42" s="68">
        <f t="shared" si="0"/>
        <v>19</v>
      </c>
      <c r="C42" s="148" t="s">
        <v>102</v>
      </c>
      <c r="D42" s="151" t="s">
        <v>103</v>
      </c>
      <c r="E42" s="149">
        <v>1</v>
      </c>
      <c r="F42" s="70">
        <v>441.45</v>
      </c>
      <c r="G42" s="70">
        <v>441.45</v>
      </c>
      <c r="H42" s="58" t="s">
        <v>104</v>
      </c>
      <c r="I42" s="164">
        <v>44673</v>
      </c>
      <c r="J42" s="161" t="s">
        <v>5</v>
      </c>
      <c r="K42" s="152" t="s">
        <v>5</v>
      </c>
      <c r="L42" s="152"/>
      <c r="M42" s="152" t="s">
        <v>34</v>
      </c>
      <c r="N42" s="152"/>
      <c r="O42" s="152" t="s">
        <v>105</v>
      </c>
    </row>
    <row r="43" spans="2:15" ht="34.5" x14ac:dyDescent="0.35">
      <c r="B43" s="68">
        <f t="shared" si="0"/>
        <v>20</v>
      </c>
      <c r="C43" s="148" t="s">
        <v>106</v>
      </c>
      <c r="D43" s="151" t="s">
        <v>107</v>
      </c>
      <c r="E43" s="149">
        <v>1</v>
      </c>
      <c r="F43" s="70">
        <v>339.15</v>
      </c>
      <c r="G43" s="70">
        <v>339.15</v>
      </c>
      <c r="H43" s="58" t="s">
        <v>108</v>
      </c>
      <c r="I43" s="164">
        <v>44673</v>
      </c>
      <c r="J43" s="161" t="s">
        <v>5</v>
      </c>
      <c r="K43" s="152" t="s">
        <v>5</v>
      </c>
      <c r="L43" s="152"/>
      <c r="M43" s="152" t="s">
        <v>34</v>
      </c>
      <c r="N43" s="152"/>
      <c r="O43" s="152" t="s">
        <v>101</v>
      </c>
    </row>
    <row r="44" spans="2:15" ht="34.5" x14ac:dyDescent="0.35">
      <c r="B44" s="68">
        <f t="shared" si="0"/>
        <v>21</v>
      </c>
      <c r="C44" s="148" t="s">
        <v>109</v>
      </c>
      <c r="D44" s="151" t="s">
        <v>110</v>
      </c>
      <c r="E44" s="149">
        <v>1</v>
      </c>
      <c r="F44" s="70">
        <v>274.75</v>
      </c>
      <c r="G44" s="70">
        <v>274.75</v>
      </c>
      <c r="H44" s="58" t="s">
        <v>111</v>
      </c>
      <c r="I44" s="164">
        <v>44673</v>
      </c>
      <c r="J44" s="161" t="s">
        <v>5</v>
      </c>
      <c r="K44" s="152" t="s">
        <v>5</v>
      </c>
      <c r="L44" s="152"/>
      <c r="M44" s="152" t="s">
        <v>34</v>
      </c>
      <c r="N44" s="152"/>
      <c r="O44" s="152" t="s">
        <v>101</v>
      </c>
    </row>
    <row r="45" spans="2:15" ht="23" x14ac:dyDescent="0.35">
      <c r="B45" s="68">
        <f t="shared" si="0"/>
        <v>22</v>
      </c>
      <c r="C45" s="71" t="s">
        <v>112</v>
      </c>
      <c r="D45" s="151" t="s">
        <v>113</v>
      </c>
      <c r="E45" s="149">
        <v>1</v>
      </c>
      <c r="F45" s="70">
        <v>155</v>
      </c>
      <c r="G45" s="70">
        <v>155</v>
      </c>
      <c r="H45" s="58" t="s">
        <v>114</v>
      </c>
      <c r="I45" s="164">
        <v>44673</v>
      </c>
      <c r="J45" s="161" t="s">
        <v>5</v>
      </c>
      <c r="K45" s="152" t="s">
        <v>5</v>
      </c>
      <c r="L45" s="152"/>
      <c r="M45" s="152" t="s">
        <v>34</v>
      </c>
      <c r="N45" s="152"/>
      <c r="O45" s="152" t="s">
        <v>101</v>
      </c>
    </row>
    <row r="46" spans="2:15" ht="34.5" x14ac:dyDescent="0.35">
      <c r="B46" s="68">
        <f t="shared" si="0"/>
        <v>23</v>
      </c>
      <c r="C46" s="71" t="s">
        <v>115</v>
      </c>
      <c r="D46" s="151" t="s">
        <v>116</v>
      </c>
      <c r="E46" s="149">
        <v>1</v>
      </c>
      <c r="F46" s="70">
        <v>1282.25</v>
      </c>
      <c r="G46" s="70">
        <v>1282.25</v>
      </c>
      <c r="H46" s="58" t="s">
        <v>117</v>
      </c>
      <c r="I46" s="164">
        <v>44673</v>
      </c>
      <c r="J46" s="161" t="s">
        <v>5</v>
      </c>
      <c r="K46" s="152" t="s">
        <v>5</v>
      </c>
      <c r="L46" s="152"/>
      <c r="M46" s="152"/>
      <c r="N46" s="152" t="s">
        <v>34</v>
      </c>
      <c r="O46" s="152" t="s">
        <v>101</v>
      </c>
    </row>
    <row r="47" spans="2:15" ht="46" x14ac:dyDescent="0.35">
      <c r="B47" s="68">
        <f t="shared" si="0"/>
        <v>24</v>
      </c>
      <c r="C47" s="72" t="s">
        <v>118</v>
      </c>
      <c r="D47" s="151" t="s">
        <v>119</v>
      </c>
      <c r="E47" s="149">
        <v>1</v>
      </c>
      <c r="F47" s="70">
        <v>261.95</v>
      </c>
      <c r="G47" s="70">
        <v>261.95</v>
      </c>
      <c r="H47" s="58" t="s">
        <v>120</v>
      </c>
      <c r="I47" s="164">
        <v>44673</v>
      </c>
      <c r="J47" s="161" t="s">
        <v>5</v>
      </c>
      <c r="K47" s="152" t="s">
        <v>5</v>
      </c>
      <c r="L47" s="152"/>
      <c r="M47" s="152"/>
      <c r="N47" s="152" t="s">
        <v>34</v>
      </c>
      <c r="O47" s="152" t="s">
        <v>101</v>
      </c>
    </row>
    <row r="48" spans="2:15" ht="36.5" x14ac:dyDescent="0.35">
      <c r="B48" s="68">
        <f t="shared" si="0"/>
        <v>25</v>
      </c>
      <c r="C48" s="72" t="s">
        <v>124</v>
      </c>
      <c r="D48" s="151" t="s">
        <v>125</v>
      </c>
      <c r="E48" s="149">
        <v>1</v>
      </c>
      <c r="F48" s="70">
        <v>929.9</v>
      </c>
      <c r="G48" s="70">
        <v>929.9</v>
      </c>
      <c r="H48" s="58" t="s">
        <v>126</v>
      </c>
      <c r="I48" s="164">
        <v>44673</v>
      </c>
      <c r="J48" s="161" t="s">
        <v>5</v>
      </c>
      <c r="K48" s="152" t="s">
        <v>5</v>
      </c>
      <c r="L48" s="152" t="s">
        <v>34</v>
      </c>
      <c r="M48" s="152"/>
      <c r="N48" s="152"/>
      <c r="O48" s="152" t="s">
        <v>127</v>
      </c>
    </row>
    <row r="49" spans="2:15" ht="24.5" x14ac:dyDescent="0.35">
      <c r="B49" s="68">
        <f t="shared" si="0"/>
        <v>26</v>
      </c>
      <c r="C49" s="72" t="s">
        <v>128</v>
      </c>
      <c r="D49" s="151" t="s">
        <v>129</v>
      </c>
      <c r="E49" s="149">
        <v>1</v>
      </c>
      <c r="F49" s="70">
        <v>425.3</v>
      </c>
      <c r="G49" s="70">
        <v>425.3</v>
      </c>
      <c r="H49" s="58" t="s">
        <v>130</v>
      </c>
      <c r="I49" s="164">
        <v>44673</v>
      </c>
      <c r="J49" s="161" t="s">
        <v>5</v>
      </c>
      <c r="K49" s="152" t="s">
        <v>5</v>
      </c>
      <c r="L49" s="152"/>
      <c r="M49" s="152" t="s">
        <v>34</v>
      </c>
      <c r="N49" s="152"/>
      <c r="O49" s="152" t="s">
        <v>131</v>
      </c>
    </row>
    <row r="50" spans="2:15" ht="23" x14ac:dyDescent="0.35">
      <c r="B50" s="68">
        <f t="shared" si="0"/>
        <v>27</v>
      </c>
      <c r="C50" s="71" t="s">
        <v>132</v>
      </c>
      <c r="D50" s="151" t="s">
        <v>133</v>
      </c>
      <c r="E50" s="149">
        <v>1</v>
      </c>
      <c r="F50" s="70">
        <v>218.1</v>
      </c>
      <c r="G50" s="70">
        <v>218.1</v>
      </c>
      <c r="H50" s="58" t="s">
        <v>134</v>
      </c>
      <c r="I50" s="164">
        <v>44673</v>
      </c>
      <c r="J50" s="161" t="s">
        <v>5</v>
      </c>
      <c r="K50" s="152" t="s">
        <v>5</v>
      </c>
      <c r="L50" s="152"/>
      <c r="M50" s="152" t="s">
        <v>34</v>
      </c>
      <c r="N50" s="152"/>
      <c r="O50" s="152" t="s">
        <v>135</v>
      </c>
    </row>
    <row r="51" spans="2:15" x14ac:dyDescent="0.35">
      <c r="B51" s="68">
        <f t="shared" si="0"/>
        <v>28</v>
      </c>
      <c r="C51" s="71" t="s">
        <v>136</v>
      </c>
      <c r="D51" s="151" t="s">
        <v>137</v>
      </c>
      <c r="E51" s="149">
        <v>1</v>
      </c>
      <c r="F51" s="70">
        <v>208.6</v>
      </c>
      <c r="G51" s="70">
        <v>208.6</v>
      </c>
      <c r="H51" s="58" t="s">
        <v>138</v>
      </c>
      <c r="I51" s="164">
        <v>44673</v>
      </c>
      <c r="J51" s="161" t="s">
        <v>5</v>
      </c>
      <c r="K51" s="152" t="s">
        <v>5</v>
      </c>
      <c r="L51" s="152"/>
      <c r="M51" s="152" t="s">
        <v>34</v>
      </c>
      <c r="N51" s="152"/>
      <c r="O51" s="152" t="s">
        <v>101</v>
      </c>
    </row>
    <row r="52" spans="2:15" ht="23" x14ac:dyDescent="0.35">
      <c r="B52" s="68">
        <f t="shared" si="0"/>
        <v>29</v>
      </c>
      <c r="C52" s="71" t="s">
        <v>139</v>
      </c>
      <c r="D52" s="151" t="s">
        <v>140</v>
      </c>
      <c r="E52" s="149">
        <v>1</v>
      </c>
      <c r="F52" s="70">
        <v>332.3</v>
      </c>
      <c r="G52" s="70">
        <v>332.3</v>
      </c>
      <c r="H52" s="58" t="s">
        <v>141</v>
      </c>
      <c r="I52" s="164">
        <v>44673</v>
      </c>
      <c r="J52" s="161" t="s">
        <v>5</v>
      </c>
      <c r="K52" s="152" t="s">
        <v>5</v>
      </c>
      <c r="L52" s="152"/>
      <c r="M52" s="152" t="s">
        <v>34</v>
      </c>
      <c r="N52" s="152"/>
      <c r="O52" s="152" t="s">
        <v>142</v>
      </c>
    </row>
    <row r="53" spans="2:15" x14ac:dyDescent="0.35">
      <c r="B53" s="68">
        <f t="shared" si="0"/>
        <v>30</v>
      </c>
      <c r="C53" s="71" t="s">
        <v>143</v>
      </c>
      <c r="D53" s="151" t="s">
        <v>137</v>
      </c>
      <c r="E53" s="149">
        <v>1</v>
      </c>
      <c r="F53" s="70">
        <v>80.5</v>
      </c>
      <c r="G53" s="70">
        <v>80.5</v>
      </c>
      <c r="H53" s="58" t="s">
        <v>144</v>
      </c>
      <c r="I53" s="164">
        <v>44673</v>
      </c>
      <c r="J53" s="161" t="s">
        <v>5</v>
      </c>
      <c r="K53" s="152" t="s">
        <v>5</v>
      </c>
      <c r="L53" s="152"/>
      <c r="M53" s="152" t="s">
        <v>34</v>
      </c>
      <c r="N53" s="152"/>
      <c r="O53" s="152" t="s">
        <v>142</v>
      </c>
    </row>
    <row r="54" spans="2:15" x14ac:dyDescent="0.35">
      <c r="B54" s="68">
        <f t="shared" si="0"/>
        <v>31</v>
      </c>
      <c r="C54" s="71" t="s">
        <v>145</v>
      </c>
      <c r="D54" s="151" t="s">
        <v>146</v>
      </c>
      <c r="E54" s="149">
        <v>1</v>
      </c>
      <c r="F54" s="70">
        <v>57.25</v>
      </c>
      <c r="G54" s="70">
        <v>57.25</v>
      </c>
      <c r="H54" s="58" t="s">
        <v>147</v>
      </c>
      <c r="I54" s="164">
        <v>44676</v>
      </c>
      <c r="J54" s="161" t="s">
        <v>5</v>
      </c>
      <c r="K54" s="152" t="s">
        <v>5</v>
      </c>
      <c r="L54" s="152"/>
      <c r="M54" s="152" t="s">
        <v>34</v>
      </c>
      <c r="N54" s="152"/>
      <c r="O54" s="152" t="s">
        <v>51</v>
      </c>
    </row>
    <row r="55" spans="2:15" ht="48.5" x14ac:dyDescent="0.35">
      <c r="B55" s="68">
        <f t="shared" si="0"/>
        <v>32</v>
      </c>
      <c r="C55" s="72" t="s">
        <v>148</v>
      </c>
      <c r="D55" s="151" t="s">
        <v>149</v>
      </c>
      <c r="E55" s="149">
        <v>1</v>
      </c>
      <c r="F55" s="70" t="s">
        <v>150</v>
      </c>
      <c r="G55" s="70" t="s">
        <v>150</v>
      </c>
      <c r="H55" s="58" t="s">
        <v>151</v>
      </c>
      <c r="I55" s="164">
        <v>44742</v>
      </c>
      <c r="J55" s="161" t="s">
        <v>5</v>
      </c>
      <c r="K55" s="152" t="s">
        <v>5</v>
      </c>
      <c r="L55" s="152"/>
      <c r="M55" s="152" t="s">
        <v>34</v>
      </c>
      <c r="N55" s="152"/>
      <c r="O55" s="152" t="s">
        <v>51</v>
      </c>
    </row>
    <row r="56" spans="2:15" ht="24.5" x14ac:dyDescent="0.35">
      <c r="B56" s="68">
        <f t="shared" si="0"/>
        <v>33</v>
      </c>
      <c r="C56" s="72" t="s">
        <v>152</v>
      </c>
      <c r="D56" s="151" t="s">
        <v>153</v>
      </c>
      <c r="E56" s="149">
        <v>1</v>
      </c>
      <c r="F56" s="70">
        <v>270</v>
      </c>
      <c r="G56" s="70">
        <v>270</v>
      </c>
      <c r="H56" s="58" t="s">
        <v>154</v>
      </c>
      <c r="I56" s="164">
        <v>44701</v>
      </c>
      <c r="J56" s="161" t="s">
        <v>5</v>
      </c>
      <c r="K56" s="152" t="s">
        <v>5</v>
      </c>
      <c r="L56" s="152"/>
      <c r="M56" s="152" t="s">
        <v>34</v>
      </c>
      <c r="N56" s="152"/>
      <c r="O56" s="152" t="s">
        <v>51</v>
      </c>
    </row>
    <row r="57" spans="2:15" ht="36.5" x14ac:dyDescent="0.35">
      <c r="B57" s="68">
        <f t="shared" si="0"/>
        <v>34</v>
      </c>
      <c r="C57" s="72" t="s">
        <v>155</v>
      </c>
      <c r="D57" s="151" t="s">
        <v>156</v>
      </c>
      <c r="E57" s="149">
        <v>1</v>
      </c>
      <c r="F57" s="70">
        <v>443.5</v>
      </c>
      <c r="G57" s="70">
        <v>443.5</v>
      </c>
      <c r="H57" s="58" t="s">
        <v>157</v>
      </c>
      <c r="I57" s="164">
        <v>44760</v>
      </c>
      <c r="J57" s="161" t="s">
        <v>5</v>
      </c>
      <c r="K57" s="152" t="s">
        <v>5</v>
      </c>
      <c r="L57" s="152"/>
      <c r="M57" s="152" t="s">
        <v>34</v>
      </c>
      <c r="N57" s="152"/>
      <c r="O57" s="152" t="s">
        <v>51</v>
      </c>
    </row>
    <row r="58" spans="2:15" x14ac:dyDescent="0.35">
      <c r="B58" s="200" t="s">
        <v>158</v>
      </c>
      <c r="C58" s="200"/>
      <c r="D58" s="73"/>
      <c r="E58" s="74"/>
      <c r="F58" s="120">
        <f>SUM(F16:F57)</f>
        <v>8258.9500000000007</v>
      </c>
      <c r="G58" s="120">
        <f>SUM(G16:G57)</f>
        <v>8586.9500000000007</v>
      </c>
      <c r="H58" s="59"/>
      <c r="I58" s="147"/>
      <c r="J58" s="128"/>
      <c r="K58" s="147"/>
      <c r="L58" s="147"/>
      <c r="M58" s="147"/>
      <c r="N58" s="147"/>
      <c r="O58" s="147"/>
    </row>
    <row r="59" spans="2:15" x14ac:dyDescent="0.35">
      <c r="B59" s="219" t="s">
        <v>159</v>
      </c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</row>
    <row r="60" spans="2:15" x14ac:dyDescent="0.35">
      <c r="B60" s="225">
        <f>B57+1</f>
        <v>35</v>
      </c>
      <c r="C60" s="217" t="s">
        <v>160</v>
      </c>
      <c r="D60" s="223" t="s">
        <v>161</v>
      </c>
      <c r="E60" s="220">
        <v>3</v>
      </c>
      <c r="F60" s="205">
        <v>0</v>
      </c>
      <c r="G60" s="205">
        <v>0</v>
      </c>
      <c r="H60" s="58" t="s">
        <v>162</v>
      </c>
      <c r="I60" s="152" t="s">
        <v>3</v>
      </c>
      <c r="J60" s="161" t="s">
        <v>5</v>
      </c>
      <c r="K60" s="152" t="s">
        <v>5</v>
      </c>
      <c r="L60" s="152"/>
      <c r="M60" s="152" t="s">
        <v>34</v>
      </c>
      <c r="N60" s="152"/>
      <c r="O60" s="152" t="s">
        <v>163</v>
      </c>
    </row>
    <row r="61" spans="2:15" x14ac:dyDescent="0.35">
      <c r="B61" s="225"/>
      <c r="C61" s="217"/>
      <c r="D61" s="223"/>
      <c r="E61" s="220"/>
      <c r="F61" s="205"/>
      <c r="G61" s="205"/>
      <c r="H61" s="58" t="s">
        <v>164</v>
      </c>
      <c r="I61" s="152" t="s">
        <v>3</v>
      </c>
      <c r="J61" s="161" t="s">
        <v>5</v>
      </c>
      <c r="K61" s="152" t="s">
        <v>5</v>
      </c>
      <c r="L61" s="152"/>
      <c r="M61" s="152" t="s">
        <v>34</v>
      </c>
      <c r="N61" s="152"/>
      <c r="O61" s="152" t="s">
        <v>159</v>
      </c>
    </row>
    <row r="62" spans="2:15" x14ac:dyDescent="0.35">
      <c r="B62" s="225"/>
      <c r="C62" s="217"/>
      <c r="D62" s="223"/>
      <c r="E62" s="220"/>
      <c r="F62" s="205"/>
      <c r="G62" s="205"/>
      <c r="H62" s="58" t="s">
        <v>165</v>
      </c>
      <c r="I62" s="152" t="s">
        <v>3</v>
      </c>
      <c r="J62" s="161" t="s">
        <v>5</v>
      </c>
      <c r="K62" s="152" t="s">
        <v>5</v>
      </c>
      <c r="L62" s="152"/>
      <c r="M62" s="152" t="s">
        <v>34</v>
      </c>
      <c r="N62" s="152"/>
      <c r="O62" s="152" t="s">
        <v>166</v>
      </c>
    </row>
    <row r="63" spans="2:15" x14ac:dyDescent="0.35">
      <c r="B63" s="225">
        <f>B60+1</f>
        <v>36</v>
      </c>
      <c r="C63" s="202" t="s">
        <v>167</v>
      </c>
      <c r="D63" s="222" t="s">
        <v>168</v>
      </c>
      <c r="E63" s="220">
        <v>2</v>
      </c>
      <c r="F63" s="205">
        <v>84.9</v>
      </c>
      <c r="G63" s="205">
        <f>E63*F63</f>
        <v>169.8</v>
      </c>
      <c r="H63" s="58" t="s">
        <v>169</v>
      </c>
      <c r="I63" s="164">
        <v>43747</v>
      </c>
      <c r="J63" s="161" t="s">
        <v>5</v>
      </c>
      <c r="K63" s="152" t="s">
        <v>5</v>
      </c>
      <c r="L63" s="152"/>
      <c r="M63" s="152"/>
      <c r="N63" s="152" t="s">
        <v>34</v>
      </c>
      <c r="O63" s="203" t="s">
        <v>170</v>
      </c>
    </row>
    <row r="64" spans="2:15" x14ac:dyDescent="0.35">
      <c r="B64" s="225"/>
      <c r="C64" s="202"/>
      <c r="D64" s="222"/>
      <c r="E64" s="220"/>
      <c r="F64" s="205"/>
      <c r="G64" s="205"/>
      <c r="H64" s="58" t="s">
        <v>171</v>
      </c>
      <c r="I64" s="164">
        <v>43748</v>
      </c>
      <c r="J64" s="161" t="s">
        <v>5</v>
      </c>
      <c r="K64" s="152" t="s">
        <v>5</v>
      </c>
      <c r="L64" s="152"/>
      <c r="M64" s="152"/>
      <c r="N64" s="152" t="s">
        <v>34</v>
      </c>
      <c r="O64" s="203"/>
    </row>
    <row r="65" spans="2:15" ht="23" x14ac:dyDescent="0.35">
      <c r="B65" s="68">
        <f>B63+1</f>
        <v>37</v>
      </c>
      <c r="C65" s="148" t="s">
        <v>172</v>
      </c>
      <c r="D65" s="155" t="s">
        <v>173</v>
      </c>
      <c r="E65" s="149">
        <v>1</v>
      </c>
      <c r="F65" s="150">
        <v>100</v>
      </c>
      <c r="G65" s="150">
        <v>100</v>
      </c>
      <c r="H65" s="58" t="s">
        <v>174</v>
      </c>
      <c r="I65" s="152" t="s">
        <v>3</v>
      </c>
      <c r="J65" s="161" t="s">
        <v>5</v>
      </c>
      <c r="K65" s="152" t="s">
        <v>5</v>
      </c>
      <c r="L65" s="152"/>
      <c r="M65" s="152" t="s">
        <v>29</v>
      </c>
      <c r="N65" s="152"/>
      <c r="O65" s="152" t="s">
        <v>159</v>
      </c>
    </row>
    <row r="66" spans="2:15" ht="31.5" customHeight="1" x14ac:dyDescent="0.35">
      <c r="B66" s="68">
        <f t="shared" ref="B66:B78" si="1">B65+1</f>
        <v>38</v>
      </c>
      <c r="C66" s="148" t="s">
        <v>175</v>
      </c>
      <c r="D66" s="151" t="s">
        <v>176</v>
      </c>
      <c r="E66" s="149">
        <v>1</v>
      </c>
      <c r="F66" s="150">
        <v>300</v>
      </c>
      <c r="G66" s="150">
        <v>300</v>
      </c>
      <c r="H66" s="58" t="s">
        <v>177</v>
      </c>
      <c r="I66" s="152" t="s">
        <v>3</v>
      </c>
      <c r="J66" s="161" t="s">
        <v>5</v>
      </c>
      <c r="K66" s="152" t="s">
        <v>5</v>
      </c>
      <c r="L66" s="152" t="s">
        <v>29</v>
      </c>
      <c r="M66" s="152"/>
      <c r="N66" s="152"/>
      <c r="O66" s="152" t="s">
        <v>178</v>
      </c>
    </row>
    <row r="67" spans="2:15" x14ac:dyDescent="0.35">
      <c r="B67" s="68">
        <f t="shared" si="1"/>
        <v>39</v>
      </c>
      <c r="C67" s="202" t="s">
        <v>179</v>
      </c>
      <c r="D67" s="212" t="s">
        <v>180</v>
      </c>
      <c r="E67" s="220">
        <v>15</v>
      </c>
      <c r="F67" s="205">
        <v>25</v>
      </c>
      <c r="G67" s="205">
        <f>E67*F67</f>
        <v>375</v>
      </c>
      <c r="H67" s="58" t="s">
        <v>181</v>
      </c>
      <c r="I67" s="164">
        <v>43747</v>
      </c>
      <c r="J67" s="161" t="s">
        <v>5</v>
      </c>
      <c r="K67" s="152" t="s">
        <v>5</v>
      </c>
      <c r="L67" s="152"/>
      <c r="M67" s="152"/>
      <c r="N67" s="152" t="s">
        <v>34</v>
      </c>
      <c r="O67" s="152" t="s">
        <v>182</v>
      </c>
    </row>
    <row r="68" spans="2:15" x14ac:dyDescent="0.35">
      <c r="B68" s="68">
        <f t="shared" si="1"/>
        <v>40</v>
      </c>
      <c r="C68" s="202"/>
      <c r="D68" s="212"/>
      <c r="E68" s="220"/>
      <c r="F68" s="205"/>
      <c r="G68" s="205"/>
      <c r="H68" s="58" t="s">
        <v>183</v>
      </c>
      <c r="I68" s="164">
        <v>43747</v>
      </c>
      <c r="J68" s="161" t="s">
        <v>5</v>
      </c>
      <c r="K68" s="152" t="s">
        <v>5</v>
      </c>
      <c r="L68" s="152"/>
      <c r="M68" s="152"/>
      <c r="N68" s="152" t="s">
        <v>34</v>
      </c>
      <c r="O68" s="152" t="s">
        <v>182</v>
      </c>
    </row>
    <row r="69" spans="2:15" x14ac:dyDescent="0.35">
      <c r="B69" s="68">
        <f t="shared" si="1"/>
        <v>41</v>
      </c>
      <c r="C69" s="202"/>
      <c r="D69" s="212"/>
      <c r="E69" s="220"/>
      <c r="F69" s="205"/>
      <c r="G69" s="205"/>
      <c r="H69" s="58" t="s">
        <v>184</v>
      </c>
      <c r="I69" s="164">
        <v>43747</v>
      </c>
      <c r="J69" s="161" t="s">
        <v>5</v>
      </c>
      <c r="K69" s="152" t="s">
        <v>5</v>
      </c>
      <c r="L69" s="152"/>
      <c r="M69" s="152"/>
      <c r="N69" s="152" t="s">
        <v>34</v>
      </c>
      <c r="O69" s="152" t="s">
        <v>182</v>
      </c>
    </row>
    <row r="70" spans="2:15" x14ac:dyDescent="0.35">
      <c r="B70" s="68">
        <f t="shared" si="1"/>
        <v>42</v>
      </c>
      <c r="C70" s="202"/>
      <c r="D70" s="212"/>
      <c r="E70" s="220"/>
      <c r="F70" s="205"/>
      <c r="G70" s="205"/>
      <c r="H70" s="58" t="s">
        <v>185</v>
      </c>
      <c r="I70" s="164">
        <v>43747</v>
      </c>
      <c r="J70" s="161" t="s">
        <v>5</v>
      </c>
      <c r="K70" s="152" t="s">
        <v>5</v>
      </c>
      <c r="L70" s="152"/>
      <c r="M70" s="152"/>
      <c r="N70" s="152" t="s">
        <v>34</v>
      </c>
      <c r="O70" s="152" t="s">
        <v>182</v>
      </c>
    </row>
    <row r="71" spans="2:15" x14ac:dyDescent="0.35">
      <c r="B71" s="68">
        <f t="shared" si="1"/>
        <v>43</v>
      </c>
      <c r="C71" s="202"/>
      <c r="D71" s="212"/>
      <c r="E71" s="220"/>
      <c r="F71" s="205"/>
      <c r="G71" s="205"/>
      <c r="H71" s="58" t="s">
        <v>186</v>
      </c>
      <c r="I71" s="164">
        <v>43747</v>
      </c>
      <c r="J71" s="161" t="s">
        <v>5</v>
      </c>
      <c r="K71" s="152" t="s">
        <v>5</v>
      </c>
      <c r="L71" s="152"/>
      <c r="M71" s="152"/>
      <c r="N71" s="152" t="s">
        <v>34</v>
      </c>
      <c r="O71" s="152" t="s">
        <v>182</v>
      </c>
    </row>
    <row r="72" spans="2:15" x14ac:dyDescent="0.35">
      <c r="B72" s="68">
        <f t="shared" si="1"/>
        <v>44</v>
      </c>
      <c r="C72" s="202"/>
      <c r="D72" s="212"/>
      <c r="E72" s="220"/>
      <c r="F72" s="205"/>
      <c r="G72" s="205"/>
      <c r="H72" s="58" t="s">
        <v>187</v>
      </c>
      <c r="I72" s="164">
        <v>43747</v>
      </c>
      <c r="J72" s="161" t="s">
        <v>5</v>
      </c>
      <c r="K72" s="152" t="s">
        <v>5</v>
      </c>
      <c r="L72" s="152"/>
      <c r="M72" s="152"/>
      <c r="N72" s="152" t="s">
        <v>34</v>
      </c>
      <c r="O72" s="152" t="s">
        <v>182</v>
      </c>
    </row>
    <row r="73" spans="2:15" x14ac:dyDescent="0.35">
      <c r="B73" s="68">
        <f t="shared" si="1"/>
        <v>45</v>
      </c>
      <c r="C73" s="202"/>
      <c r="D73" s="212"/>
      <c r="E73" s="220"/>
      <c r="F73" s="205"/>
      <c r="G73" s="205"/>
      <c r="H73" s="58" t="s">
        <v>188</v>
      </c>
      <c r="I73" s="164">
        <v>43747</v>
      </c>
      <c r="J73" s="161" t="s">
        <v>5</v>
      </c>
      <c r="K73" s="152" t="s">
        <v>5</v>
      </c>
      <c r="L73" s="152"/>
      <c r="M73" s="152"/>
      <c r="N73" s="152" t="s">
        <v>34</v>
      </c>
      <c r="O73" s="152" t="s">
        <v>182</v>
      </c>
    </row>
    <row r="74" spans="2:15" x14ac:dyDescent="0.35">
      <c r="B74" s="68">
        <f t="shared" si="1"/>
        <v>46</v>
      </c>
      <c r="C74" s="202"/>
      <c r="D74" s="212"/>
      <c r="E74" s="220"/>
      <c r="F74" s="205"/>
      <c r="G74" s="205"/>
      <c r="H74" s="58" t="s">
        <v>189</v>
      </c>
      <c r="I74" s="164">
        <v>43747</v>
      </c>
      <c r="J74" s="161" t="s">
        <v>5</v>
      </c>
      <c r="K74" s="152" t="s">
        <v>5</v>
      </c>
      <c r="L74" s="152"/>
      <c r="M74" s="152"/>
      <c r="N74" s="152" t="s">
        <v>34</v>
      </c>
      <c r="O74" s="152" t="s">
        <v>182</v>
      </c>
    </row>
    <row r="75" spans="2:15" x14ac:dyDescent="0.35">
      <c r="B75" s="68">
        <f t="shared" si="1"/>
        <v>47</v>
      </c>
      <c r="C75" s="202"/>
      <c r="D75" s="212"/>
      <c r="E75" s="220"/>
      <c r="F75" s="205"/>
      <c r="G75" s="205"/>
      <c r="H75" s="58" t="s">
        <v>190</v>
      </c>
      <c r="I75" s="164">
        <v>43747</v>
      </c>
      <c r="J75" s="161" t="s">
        <v>5</v>
      </c>
      <c r="K75" s="152" t="s">
        <v>5</v>
      </c>
      <c r="L75" s="152"/>
      <c r="M75" s="152"/>
      <c r="N75" s="152" t="s">
        <v>34</v>
      </c>
      <c r="O75" s="152" t="s">
        <v>182</v>
      </c>
    </row>
    <row r="76" spans="2:15" x14ac:dyDescent="0.35">
      <c r="B76" s="68">
        <f t="shared" si="1"/>
        <v>48</v>
      </c>
      <c r="C76" s="202"/>
      <c r="D76" s="212"/>
      <c r="E76" s="220"/>
      <c r="F76" s="205"/>
      <c r="G76" s="205"/>
      <c r="H76" s="58" t="s">
        <v>191</v>
      </c>
      <c r="I76" s="164">
        <v>43747</v>
      </c>
      <c r="J76" s="161" t="s">
        <v>5</v>
      </c>
      <c r="K76" s="152" t="s">
        <v>5</v>
      </c>
      <c r="L76" s="152"/>
      <c r="M76" s="152"/>
      <c r="N76" s="152" t="s">
        <v>34</v>
      </c>
      <c r="O76" s="152" t="s">
        <v>182</v>
      </c>
    </row>
    <row r="77" spans="2:15" x14ac:dyDescent="0.35">
      <c r="B77" s="68">
        <f t="shared" si="1"/>
        <v>49</v>
      </c>
      <c r="C77" s="202"/>
      <c r="D77" s="212"/>
      <c r="E77" s="220"/>
      <c r="F77" s="205"/>
      <c r="G77" s="205"/>
      <c r="H77" s="58" t="s">
        <v>192</v>
      </c>
      <c r="I77" s="164">
        <v>43747</v>
      </c>
      <c r="J77" s="161" t="s">
        <v>5</v>
      </c>
      <c r="K77" s="152" t="s">
        <v>5</v>
      </c>
      <c r="L77" s="152"/>
      <c r="M77" s="152"/>
      <c r="N77" s="152" t="s">
        <v>34</v>
      </c>
      <c r="O77" s="152" t="s">
        <v>182</v>
      </c>
    </row>
    <row r="78" spans="2:15" x14ac:dyDescent="0.35">
      <c r="B78" s="68">
        <f t="shared" si="1"/>
        <v>50</v>
      </c>
      <c r="C78" s="202"/>
      <c r="D78" s="212"/>
      <c r="E78" s="220"/>
      <c r="F78" s="205"/>
      <c r="G78" s="205"/>
      <c r="H78" s="58" t="s">
        <v>193</v>
      </c>
      <c r="I78" s="164">
        <v>43747</v>
      </c>
      <c r="J78" s="161" t="s">
        <v>5</v>
      </c>
      <c r="K78" s="152" t="s">
        <v>5</v>
      </c>
      <c r="L78" s="152"/>
      <c r="M78" s="152"/>
      <c r="N78" s="152" t="s">
        <v>34</v>
      </c>
      <c r="O78" s="152" t="s">
        <v>182</v>
      </c>
    </row>
    <row r="79" spans="2:15" x14ac:dyDescent="0.35">
      <c r="B79" s="224" t="s">
        <v>158</v>
      </c>
      <c r="C79" s="224"/>
      <c r="D79" s="75"/>
      <c r="E79" s="76"/>
      <c r="F79" s="121">
        <f>SUM(F60:F78)</f>
        <v>509.9</v>
      </c>
      <c r="G79" s="121">
        <f>SUM(G60:G78)</f>
        <v>944.8</v>
      </c>
      <c r="H79" s="60"/>
      <c r="I79" s="77"/>
      <c r="J79" s="129"/>
      <c r="K79" s="77"/>
      <c r="L79" s="77"/>
      <c r="M79" s="77"/>
      <c r="N79" s="77"/>
      <c r="O79" s="77"/>
    </row>
    <row r="80" spans="2:15" x14ac:dyDescent="0.35">
      <c r="B80" s="219" t="s">
        <v>198</v>
      </c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</row>
    <row r="81" spans="2:15" ht="34.5" x14ac:dyDescent="0.35">
      <c r="B81" s="35">
        <f>B78+1</f>
        <v>51</v>
      </c>
      <c r="C81" s="202" t="s">
        <v>199</v>
      </c>
      <c r="D81" s="154" t="s">
        <v>200</v>
      </c>
      <c r="E81" s="149">
        <v>1</v>
      </c>
      <c r="F81" s="119">
        <v>955</v>
      </c>
      <c r="G81" s="205">
        <v>1245</v>
      </c>
      <c r="H81" s="61" t="s">
        <v>201</v>
      </c>
      <c r="I81" s="215">
        <v>43556</v>
      </c>
      <c r="J81" s="131">
        <v>249</v>
      </c>
      <c r="K81" s="78">
        <v>380.03</v>
      </c>
      <c r="L81" s="152" t="s">
        <v>34</v>
      </c>
      <c r="M81" s="152"/>
      <c r="N81" s="152"/>
      <c r="O81" s="152" t="s">
        <v>202</v>
      </c>
    </row>
    <row r="82" spans="2:15" ht="23" x14ac:dyDescent="0.35">
      <c r="B82" s="35">
        <f>B81+1</f>
        <v>52</v>
      </c>
      <c r="C82" s="202"/>
      <c r="D82" s="154" t="s">
        <v>203</v>
      </c>
      <c r="E82" s="149">
        <v>1</v>
      </c>
      <c r="F82" s="119">
        <v>30</v>
      </c>
      <c r="G82" s="205"/>
      <c r="H82" s="58" t="s">
        <v>204</v>
      </c>
      <c r="I82" s="215"/>
      <c r="J82" s="165" t="s">
        <v>5</v>
      </c>
      <c r="K82" s="79" t="s">
        <v>5</v>
      </c>
      <c r="L82" s="152"/>
      <c r="M82" s="152" t="s">
        <v>34</v>
      </c>
      <c r="N82" s="152"/>
      <c r="O82" s="152" t="s">
        <v>51</v>
      </c>
    </row>
    <row r="83" spans="2:15" x14ac:dyDescent="0.35">
      <c r="B83" s="35">
        <f>B82+1</f>
        <v>53</v>
      </c>
      <c r="C83" s="202"/>
      <c r="D83" s="154" t="s">
        <v>205</v>
      </c>
      <c r="E83" s="149">
        <v>1</v>
      </c>
      <c r="F83" s="119">
        <v>75</v>
      </c>
      <c r="G83" s="205"/>
      <c r="H83" s="58" t="s">
        <v>206</v>
      </c>
      <c r="I83" s="215"/>
      <c r="J83" s="165" t="s">
        <v>5</v>
      </c>
      <c r="K83" s="79" t="s">
        <v>5</v>
      </c>
      <c r="L83" s="152"/>
      <c r="M83" s="152" t="s">
        <v>34</v>
      </c>
      <c r="N83" s="152"/>
      <c r="O83" s="152" t="s">
        <v>51</v>
      </c>
    </row>
    <row r="84" spans="2:15" x14ac:dyDescent="0.35">
      <c r="B84" s="35">
        <f t="shared" ref="B84:B86" si="2">B81+1</f>
        <v>52</v>
      </c>
      <c r="C84" s="202"/>
      <c r="D84" s="154" t="s">
        <v>207</v>
      </c>
      <c r="E84" s="149">
        <v>1</v>
      </c>
      <c r="F84" s="119">
        <v>185</v>
      </c>
      <c r="G84" s="205"/>
      <c r="H84" s="58" t="s">
        <v>208</v>
      </c>
      <c r="I84" s="215"/>
      <c r="J84" s="165" t="s">
        <v>5</v>
      </c>
      <c r="K84" s="79" t="s">
        <v>5</v>
      </c>
      <c r="L84" s="152"/>
      <c r="M84" s="152" t="s">
        <v>34</v>
      </c>
      <c r="N84" s="152"/>
      <c r="O84" s="152" t="s">
        <v>51</v>
      </c>
    </row>
    <row r="85" spans="2:15" ht="34.5" x14ac:dyDescent="0.35">
      <c r="B85" s="35">
        <f t="shared" si="2"/>
        <v>53</v>
      </c>
      <c r="C85" s="148" t="s">
        <v>209</v>
      </c>
      <c r="D85" s="151" t="s">
        <v>210</v>
      </c>
      <c r="E85" s="149">
        <v>1</v>
      </c>
      <c r="F85" s="150" t="s">
        <v>3</v>
      </c>
      <c r="G85" s="150" t="s">
        <v>3</v>
      </c>
      <c r="H85" s="61" t="s">
        <v>211</v>
      </c>
      <c r="I85" s="152" t="s">
        <v>3</v>
      </c>
      <c r="J85" s="161" t="s">
        <v>5</v>
      </c>
      <c r="K85" s="152" t="s">
        <v>5</v>
      </c>
      <c r="L85" s="152"/>
      <c r="M85" s="152" t="s">
        <v>34</v>
      </c>
      <c r="N85" s="152"/>
      <c r="O85" s="152" t="s">
        <v>51</v>
      </c>
    </row>
    <row r="86" spans="2:15" ht="34.5" x14ac:dyDescent="0.35">
      <c r="B86" s="35">
        <f t="shared" si="2"/>
        <v>54</v>
      </c>
      <c r="C86" s="148" t="s">
        <v>209</v>
      </c>
      <c r="D86" s="151" t="s">
        <v>212</v>
      </c>
      <c r="E86" s="149">
        <v>1</v>
      </c>
      <c r="F86" s="150" t="s">
        <v>3</v>
      </c>
      <c r="G86" s="150" t="s">
        <v>3</v>
      </c>
      <c r="H86" s="61" t="s">
        <v>213</v>
      </c>
      <c r="I86" s="152" t="s">
        <v>3</v>
      </c>
      <c r="J86" s="161" t="s">
        <v>5</v>
      </c>
      <c r="K86" s="152" t="s">
        <v>5</v>
      </c>
      <c r="L86" s="152"/>
      <c r="M86" s="152" t="s">
        <v>34</v>
      </c>
      <c r="N86" s="152"/>
      <c r="O86" s="152" t="s">
        <v>51</v>
      </c>
    </row>
    <row r="87" spans="2:15" ht="23" x14ac:dyDescent="0.35">
      <c r="B87" s="35">
        <f t="shared" ref="B87:B97" si="3">B86+1</f>
        <v>55</v>
      </c>
      <c r="C87" s="148" t="s">
        <v>214</v>
      </c>
      <c r="D87" s="151" t="s">
        <v>215</v>
      </c>
      <c r="E87" s="149">
        <v>1</v>
      </c>
      <c r="F87" s="150" t="s">
        <v>3</v>
      </c>
      <c r="G87" s="150" t="s">
        <v>3</v>
      </c>
      <c r="H87" s="61" t="s">
        <v>216</v>
      </c>
      <c r="I87" s="152" t="s">
        <v>3</v>
      </c>
      <c r="J87" s="161" t="s">
        <v>5</v>
      </c>
      <c r="K87" s="152" t="s">
        <v>5</v>
      </c>
      <c r="L87" s="152"/>
      <c r="M87" s="152" t="s">
        <v>34</v>
      </c>
      <c r="N87" s="152"/>
      <c r="O87" s="152" t="s">
        <v>51</v>
      </c>
    </row>
    <row r="88" spans="2:15" ht="34.5" x14ac:dyDescent="0.35">
      <c r="B88" s="35">
        <f t="shared" si="3"/>
        <v>56</v>
      </c>
      <c r="C88" s="148" t="s">
        <v>217</v>
      </c>
      <c r="D88" s="151" t="s">
        <v>218</v>
      </c>
      <c r="E88" s="149">
        <v>1</v>
      </c>
      <c r="F88" s="150">
        <v>215</v>
      </c>
      <c r="G88" s="150">
        <v>215</v>
      </c>
      <c r="H88" s="61" t="s">
        <v>219</v>
      </c>
      <c r="I88" s="158">
        <v>43221</v>
      </c>
      <c r="J88" s="161" t="s">
        <v>5</v>
      </c>
      <c r="K88" s="152" t="s">
        <v>5</v>
      </c>
      <c r="L88" s="152"/>
      <c r="M88" s="152"/>
      <c r="N88" s="152" t="s">
        <v>34</v>
      </c>
      <c r="O88" s="152" t="s">
        <v>182</v>
      </c>
    </row>
    <row r="89" spans="2:15" ht="23" x14ac:dyDescent="0.35">
      <c r="B89" s="35">
        <f t="shared" si="3"/>
        <v>57</v>
      </c>
      <c r="C89" s="148" t="s">
        <v>220</v>
      </c>
      <c r="D89" s="151" t="s">
        <v>221</v>
      </c>
      <c r="E89" s="149">
        <v>1</v>
      </c>
      <c r="F89" s="150">
        <v>0</v>
      </c>
      <c r="G89" s="150">
        <v>0</v>
      </c>
      <c r="H89" s="61" t="s">
        <v>222</v>
      </c>
      <c r="I89" s="152" t="s">
        <v>3</v>
      </c>
      <c r="J89" s="161" t="s">
        <v>5</v>
      </c>
      <c r="K89" s="152" t="s">
        <v>5</v>
      </c>
      <c r="L89" s="152"/>
      <c r="M89" s="152" t="s">
        <v>34</v>
      </c>
      <c r="N89" s="152"/>
      <c r="O89" s="152" t="s">
        <v>223</v>
      </c>
    </row>
    <row r="90" spans="2:15" x14ac:dyDescent="0.35">
      <c r="B90" s="216">
        <f t="shared" si="3"/>
        <v>58</v>
      </c>
      <c r="C90" s="202" t="s">
        <v>224</v>
      </c>
      <c r="D90" s="212" t="s">
        <v>225</v>
      </c>
      <c r="E90" s="220">
        <v>2</v>
      </c>
      <c r="F90" s="205">
        <v>182.5</v>
      </c>
      <c r="G90" s="205">
        <f>E90*F90</f>
        <v>365</v>
      </c>
      <c r="H90" s="61" t="s">
        <v>226</v>
      </c>
      <c r="I90" s="152" t="s">
        <v>3</v>
      </c>
      <c r="J90" s="161" t="s">
        <v>5</v>
      </c>
      <c r="K90" s="152" t="s">
        <v>5</v>
      </c>
      <c r="L90" s="152"/>
      <c r="M90" s="152" t="s">
        <v>34</v>
      </c>
      <c r="N90" s="152"/>
      <c r="O90" s="152" t="s">
        <v>51</v>
      </c>
    </row>
    <row r="91" spans="2:15" x14ac:dyDescent="0.35">
      <c r="B91" s="216"/>
      <c r="C91" s="202"/>
      <c r="D91" s="212"/>
      <c r="E91" s="220"/>
      <c r="F91" s="205"/>
      <c r="G91" s="205"/>
      <c r="H91" s="61" t="s">
        <v>227</v>
      </c>
      <c r="I91" s="152" t="s">
        <v>3</v>
      </c>
      <c r="J91" s="161" t="s">
        <v>5</v>
      </c>
      <c r="K91" s="152" t="s">
        <v>5</v>
      </c>
      <c r="L91" s="152"/>
      <c r="M91" s="152" t="s">
        <v>34</v>
      </c>
      <c r="N91" s="152"/>
      <c r="O91" s="152" t="s">
        <v>51</v>
      </c>
    </row>
    <row r="92" spans="2:15" ht="23" x14ac:dyDescent="0.35">
      <c r="B92" s="35">
        <f>B90+1</f>
        <v>59</v>
      </c>
      <c r="C92" s="148" t="s">
        <v>224</v>
      </c>
      <c r="D92" s="151" t="s">
        <v>228</v>
      </c>
      <c r="E92" s="149">
        <v>1</v>
      </c>
      <c r="F92" s="150">
        <v>162</v>
      </c>
      <c r="G92" s="150">
        <v>162</v>
      </c>
      <c r="H92" s="61" t="s">
        <v>229</v>
      </c>
      <c r="I92" s="164">
        <v>43747</v>
      </c>
      <c r="J92" s="161" t="s">
        <v>5</v>
      </c>
      <c r="K92" s="152" t="s">
        <v>5</v>
      </c>
      <c r="L92" s="152"/>
      <c r="M92" s="152"/>
      <c r="N92" s="152" t="s">
        <v>34</v>
      </c>
      <c r="O92" s="152" t="s">
        <v>182</v>
      </c>
    </row>
    <row r="93" spans="2:15" ht="34.5" x14ac:dyDescent="0.35">
      <c r="B93" s="35">
        <f t="shared" si="3"/>
        <v>60</v>
      </c>
      <c r="C93" s="159" t="s">
        <v>230</v>
      </c>
      <c r="D93" s="80" t="s">
        <v>231</v>
      </c>
      <c r="E93" s="160">
        <v>1</v>
      </c>
      <c r="F93" s="122">
        <v>250</v>
      </c>
      <c r="G93" s="122">
        <f>E93*F93</f>
        <v>250</v>
      </c>
      <c r="H93" s="62" t="s">
        <v>232</v>
      </c>
      <c r="I93" s="169" t="s">
        <v>3</v>
      </c>
      <c r="J93" s="168" t="s">
        <v>5</v>
      </c>
      <c r="K93" s="169" t="s">
        <v>5</v>
      </c>
      <c r="L93" s="82"/>
      <c r="M93" s="169" t="s">
        <v>34</v>
      </c>
      <c r="N93" s="82"/>
      <c r="O93" s="169" t="s">
        <v>233</v>
      </c>
    </row>
    <row r="94" spans="2:15" x14ac:dyDescent="0.35">
      <c r="B94" s="35">
        <f t="shared" si="3"/>
        <v>61</v>
      </c>
      <c r="C94" s="83" t="s">
        <v>234</v>
      </c>
      <c r="D94" s="80" t="s">
        <v>235</v>
      </c>
      <c r="E94" s="84">
        <v>1</v>
      </c>
      <c r="F94" s="122">
        <v>50</v>
      </c>
      <c r="G94" s="122">
        <f>E94*F94</f>
        <v>50</v>
      </c>
      <c r="H94" s="62" t="s">
        <v>236</v>
      </c>
      <c r="I94" s="169" t="s">
        <v>3</v>
      </c>
      <c r="J94" s="168" t="s">
        <v>5</v>
      </c>
      <c r="K94" s="169" t="s">
        <v>5</v>
      </c>
      <c r="L94" s="82"/>
      <c r="M94" s="169"/>
      <c r="N94" s="82" t="s">
        <v>34</v>
      </c>
      <c r="O94" s="169" t="s">
        <v>237</v>
      </c>
    </row>
    <row r="95" spans="2:15" x14ac:dyDescent="0.35">
      <c r="B95" s="35">
        <f t="shared" si="3"/>
        <v>62</v>
      </c>
      <c r="C95" s="148" t="s">
        <v>238</v>
      </c>
      <c r="D95" s="151" t="s">
        <v>239</v>
      </c>
      <c r="E95" s="155">
        <v>1</v>
      </c>
      <c r="F95" s="119">
        <v>16.5</v>
      </c>
      <c r="G95" s="119">
        <v>16.5</v>
      </c>
      <c r="H95" s="62" t="s">
        <v>240</v>
      </c>
      <c r="I95" s="164">
        <v>43727</v>
      </c>
      <c r="J95" s="161" t="s">
        <v>5</v>
      </c>
      <c r="K95" s="152" t="s">
        <v>5</v>
      </c>
      <c r="L95" s="69"/>
      <c r="M95" s="152" t="s">
        <v>34</v>
      </c>
      <c r="N95" s="69"/>
      <c r="O95" s="154"/>
    </row>
    <row r="96" spans="2:15" ht="23" x14ac:dyDescent="0.35">
      <c r="B96" s="35">
        <f t="shared" si="3"/>
        <v>63</v>
      </c>
      <c r="C96" s="148" t="s">
        <v>241</v>
      </c>
      <c r="D96" s="155" t="s">
        <v>242</v>
      </c>
      <c r="E96" s="149">
        <v>1</v>
      </c>
      <c r="F96" s="150" t="s">
        <v>3</v>
      </c>
      <c r="G96" s="150" t="s">
        <v>3</v>
      </c>
      <c r="H96" s="63" t="s">
        <v>243</v>
      </c>
      <c r="I96" s="164" t="s">
        <v>3</v>
      </c>
      <c r="J96" s="156" t="s">
        <v>5</v>
      </c>
      <c r="K96" s="166" t="s">
        <v>5</v>
      </c>
      <c r="L96" s="69"/>
      <c r="M96" s="152" t="s">
        <v>34</v>
      </c>
      <c r="N96" s="69"/>
      <c r="O96" s="152" t="s">
        <v>244</v>
      </c>
    </row>
    <row r="97" spans="2:15" ht="23" x14ac:dyDescent="0.35">
      <c r="B97" s="35">
        <f t="shared" si="3"/>
        <v>64</v>
      </c>
      <c r="C97" s="148" t="s">
        <v>245</v>
      </c>
      <c r="D97" s="151" t="s">
        <v>246</v>
      </c>
      <c r="E97" s="149">
        <v>1</v>
      </c>
      <c r="F97" s="150" t="s">
        <v>3</v>
      </c>
      <c r="G97" s="150" t="s">
        <v>3</v>
      </c>
      <c r="H97" s="63" t="s">
        <v>247</v>
      </c>
      <c r="I97" s="152" t="s">
        <v>3</v>
      </c>
      <c r="J97" s="161" t="s">
        <v>5</v>
      </c>
      <c r="K97" s="152" t="s">
        <v>5</v>
      </c>
      <c r="L97" s="152"/>
      <c r="M97" s="152" t="s">
        <v>34</v>
      </c>
      <c r="N97" s="152"/>
      <c r="O97" s="152" t="s">
        <v>248</v>
      </c>
    </row>
    <row r="98" spans="2:15" x14ac:dyDescent="0.35">
      <c r="B98" s="200" t="s">
        <v>158</v>
      </c>
      <c r="C98" s="200"/>
      <c r="D98" s="73"/>
      <c r="E98" s="74"/>
      <c r="F98" s="120">
        <f>SUM(F81:F97)</f>
        <v>2121</v>
      </c>
      <c r="G98" s="120">
        <f>SUM(G81:G97)</f>
        <v>2303.5</v>
      </c>
      <c r="H98" s="59"/>
      <c r="I98" s="147"/>
      <c r="J98" s="128"/>
      <c r="K98" s="147"/>
      <c r="L98" s="147"/>
      <c r="M98" s="147"/>
      <c r="N98" s="147"/>
      <c r="O98" s="147"/>
    </row>
    <row r="99" spans="2:15" x14ac:dyDescent="0.35">
      <c r="B99" s="219" t="s">
        <v>249</v>
      </c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</row>
    <row r="100" spans="2:15" ht="39" x14ac:dyDescent="0.35">
      <c r="B100" s="147">
        <v>65</v>
      </c>
      <c r="C100" s="9" t="s">
        <v>401</v>
      </c>
      <c r="D100" s="154" t="s">
        <v>402</v>
      </c>
      <c r="E100" s="179">
        <v>1</v>
      </c>
      <c r="F100" s="180">
        <v>900</v>
      </c>
      <c r="G100" s="181">
        <f>E100*F100</f>
        <v>900</v>
      </c>
      <c r="H100" s="182" t="s">
        <v>403</v>
      </c>
      <c r="I100" s="155" t="s">
        <v>3</v>
      </c>
      <c r="J100" s="155" t="s">
        <v>3</v>
      </c>
      <c r="K100" s="155" t="s">
        <v>3</v>
      </c>
      <c r="L100" s="92"/>
      <c r="M100" s="155" t="s">
        <v>34</v>
      </c>
      <c r="N100" s="92"/>
      <c r="O100" s="8" t="s">
        <v>941</v>
      </c>
    </row>
    <row r="101" spans="2:15" ht="26" x14ac:dyDescent="0.35">
      <c r="B101" s="35">
        <v>66</v>
      </c>
      <c r="C101" s="22" t="s">
        <v>205</v>
      </c>
      <c r="D101" s="80" t="s">
        <v>389</v>
      </c>
      <c r="E101" s="183">
        <v>1</v>
      </c>
      <c r="F101" s="180">
        <v>1100</v>
      </c>
      <c r="G101" s="184">
        <v>1100</v>
      </c>
      <c r="H101" s="112" t="s">
        <v>390</v>
      </c>
      <c r="I101" s="155" t="s">
        <v>3</v>
      </c>
      <c r="J101" s="155" t="s">
        <v>5</v>
      </c>
      <c r="K101" s="155" t="s">
        <v>5</v>
      </c>
      <c r="L101" s="185"/>
      <c r="M101" s="186" t="s">
        <v>34</v>
      </c>
      <c r="N101" s="185"/>
      <c r="O101" s="18" t="s">
        <v>391</v>
      </c>
    </row>
    <row r="102" spans="2:15" ht="57.5" x14ac:dyDescent="0.35">
      <c r="B102" s="35">
        <f>B101+1</f>
        <v>67</v>
      </c>
      <c r="C102" s="148" t="s">
        <v>250</v>
      </c>
      <c r="D102" s="151" t="s">
        <v>251</v>
      </c>
      <c r="E102" s="149">
        <v>1</v>
      </c>
      <c r="F102" s="150">
        <v>2399.4</v>
      </c>
      <c r="G102" s="150">
        <v>2399.4</v>
      </c>
      <c r="H102" s="62" t="s">
        <v>252</v>
      </c>
      <c r="I102" s="164">
        <v>43628</v>
      </c>
      <c r="J102" s="156">
        <f>'[1]DEPRECIABLES '!N26</f>
        <v>755.81</v>
      </c>
      <c r="K102" s="166">
        <f>'[1]DEPRECIABLES '!O26</f>
        <v>479.88</v>
      </c>
      <c r="L102" s="152"/>
      <c r="M102" s="152" t="s">
        <v>34</v>
      </c>
      <c r="N102" s="152"/>
      <c r="O102" s="152" t="s">
        <v>253</v>
      </c>
    </row>
    <row r="103" spans="2:15" ht="23" x14ac:dyDescent="0.35">
      <c r="B103" s="35">
        <f>B102+1</f>
        <v>68</v>
      </c>
      <c r="C103" s="202" t="s">
        <v>254</v>
      </c>
      <c r="D103" s="154" t="s">
        <v>255</v>
      </c>
      <c r="E103" s="149">
        <v>1</v>
      </c>
      <c r="F103" s="119">
        <v>195</v>
      </c>
      <c r="G103" s="119">
        <f>E103*F103</f>
        <v>195</v>
      </c>
      <c r="H103" s="58" t="s">
        <v>256</v>
      </c>
      <c r="I103" s="164">
        <v>43727</v>
      </c>
      <c r="J103" s="161" t="s">
        <v>5</v>
      </c>
      <c r="K103" s="152" t="s">
        <v>5</v>
      </c>
      <c r="L103" s="69" t="s">
        <v>34</v>
      </c>
      <c r="M103" s="152"/>
      <c r="N103" s="69"/>
      <c r="O103" s="152" t="s">
        <v>257</v>
      </c>
    </row>
    <row r="104" spans="2:15" ht="34.5" x14ac:dyDescent="0.35">
      <c r="B104" s="35">
        <f>B103+1</f>
        <v>69</v>
      </c>
      <c r="C104" s="202"/>
      <c r="D104" s="154" t="s">
        <v>258</v>
      </c>
      <c r="E104" s="149">
        <v>1</v>
      </c>
      <c r="F104" s="119">
        <v>600</v>
      </c>
      <c r="G104" s="119">
        <v>600</v>
      </c>
      <c r="H104" s="58" t="s">
        <v>259</v>
      </c>
      <c r="I104" s="164">
        <v>44473</v>
      </c>
      <c r="J104" s="163">
        <v>135</v>
      </c>
      <c r="K104" s="85">
        <v>465</v>
      </c>
      <c r="L104" s="69"/>
      <c r="M104" s="152" t="s">
        <v>34</v>
      </c>
      <c r="N104" s="152"/>
      <c r="O104" s="152" t="s">
        <v>51</v>
      </c>
    </row>
    <row r="105" spans="2:15" ht="46" x14ac:dyDescent="0.35">
      <c r="B105" s="35">
        <f>B104+1</f>
        <v>70</v>
      </c>
      <c r="C105" s="159" t="s">
        <v>260</v>
      </c>
      <c r="D105" s="86" t="s">
        <v>261</v>
      </c>
      <c r="E105" s="160">
        <v>1</v>
      </c>
      <c r="F105" s="156" t="s">
        <v>3</v>
      </c>
      <c r="G105" s="156" t="s">
        <v>3</v>
      </c>
      <c r="H105" s="62" t="s">
        <v>262</v>
      </c>
      <c r="I105" s="169" t="s">
        <v>3</v>
      </c>
      <c r="J105" s="168" t="s">
        <v>5</v>
      </c>
      <c r="K105" s="169" t="s">
        <v>5</v>
      </c>
      <c r="L105" s="169" t="s">
        <v>34</v>
      </c>
      <c r="M105" s="169"/>
      <c r="N105" s="169"/>
      <c r="O105" s="169" t="s">
        <v>47</v>
      </c>
    </row>
    <row r="106" spans="2:15" ht="23" x14ac:dyDescent="0.35">
      <c r="B106" s="35">
        <f t="shared" ref="B106:B115" si="4">B105+1</f>
        <v>71</v>
      </c>
      <c r="C106" s="159" t="s">
        <v>263</v>
      </c>
      <c r="D106" s="86" t="s">
        <v>264</v>
      </c>
      <c r="E106" s="160">
        <v>1</v>
      </c>
      <c r="F106" s="156">
        <v>460.92</v>
      </c>
      <c r="G106" s="156">
        <v>460.92</v>
      </c>
      <c r="H106" s="62" t="s">
        <v>265</v>
      </c>
      <c r="I106" s="87">
        <v>43282</v>
      </c>
      <c r="J106" s="168" t="s">
        <v>5</v>
      </c>
      <c r="K106" s="169" t="s">
        <v>5</v>
      </c>
      <c r="L106" s="169"/>
      <c r="M106" s="169" t="s">
        <v>29</v>
      </c>
      <c r="N106" s="169"/>
      <c r="O106" s="169" t="s">
        <v>51</v>
      </c>
    </row>
    <row r="107" spans="2:15" ht="23" x14ac:dyDescent="0.35">
      <c r="B107" s="35">
        <f t="shared" si="4"/>
        <v>72</v>
      </c>
      <c r="C107" s="159" t="s">
        <v>268</v>
      </c>
      <c r="D107" s="86" t="s">
        <v>269</v>
      </c>
      <c r="E107" s="160">
        <v>1</v>
      </c>
      <c r="F107" s="156">
        <v>731.21</v>
      </c>
      <c r="G107" s="156">
        <v>731.21</v>
      </c>
      <c r="H107" s="62" t="s">
        <v>270</v>
      </c>
      <c r="I107" s="169" t="s">
        <v>3</v>
      </c>
      <c r="J107" s="156">
        <v>658.36</v>
      </c>
      <c r="K107" s="166">
        <v>73.150000000000006</v>
      </c>
      <c r="L107" s="169" t="s">
        <v>34</v>
      </c>
      <c r="M107" s="169"/>
      <c r="N107" s="169"/>
      <c r="O107" s="169" t="s">
        <v>271</v>
      </c>
    </row>
    <row r="108" spans="2:15" ht="23" x14ac:dyDescent="0.35">
      <c r="B108" s="35">
        <f t="shared" si="4"/>
        <v>73</v>
      </c>
      <c r="C108" s="159" t="s">
        <v>268</v>
      </c>
      <c r="D108" s="86" t="s">
        <v>272</v>
      </c>
      <c r="E108" s="160">
        <v>1</v>
      </c>
      <c r="F108" s="156">
        <v>750</v>
      </c>
      <c r="G108" s="156">
        <v>750</v>
      </c>
      <c r="H108" s="62" t="s">
        <v>273</v>
      </c>
      <c r="I108" s="169" t="s">
        <v>3</v>
      </c>
      <c r="J108" s="156">
        <v>675</v>
      </c>
      <c r="K108" s="166">
        <v>75</v>
      </c>
      <c r="L108" s="169" t="s">
        <v>34</v>
      </c>
      <c r="M108" s="169"/>
      <c r="N108" s="169"/>
      <c r="O108" s="169" t="s">
        <v>274</v>
      </c>
    </row>
    <row r="109" spans="2:15" x14ac:dyDescent="0.35">
      <c r="B109" s="35">
        <f t="shared" si="4"/>
        <v>74</v>
      </c>
      <c r="C109" s="159" t="s">
        <v>275</v>
      </c>
      <c r="D109" s="86" t="s">
        <v>276</v>
      </c>
      <c r="E109" s="160">
        <v>1</v>
      </c>
      <c r="F109" s="156" t="s">
        <v>3</v>
      </c>
      <c r="G109" s="156" t="s">
        <v>3</v>
      </c>
      <c r="H109" s="62" t="s">
        <v>243</v>
      </c>
      <c r="I109" s="169" t="s">
        <v>3</v>
      </c>
      <c r="J109" s="168" t="s">
        <v>5</v>
      </c>
      <c r="K109" s="169" t="s">
        <v>5</v>
      </c>
      <c r="L109" s="169"/>
      <c r="M109" s="169" t="s">
        <v>34</v>
      </c>
      <c r="N109" s="169"/>
      <c r="O109" s="169" t="s">
        <v>51</v>
      </c>
    </row>
    <row r="110" spans="2:15" ht="23" x14ac:dyDescent="0.35">
      <c r="B110" s="35">
        <f t="shared" si="4"/>
        <v>75</v>
      </c>
      <c r="C110" s="159" t="s">
        <v>277</v>
      </c>
      <c r="D110" s="80"/>
      <c r="E110" s="160">
        <v>1</v>
      </c>
      <c r="F110" s="122">
        <v>250</v>
      </c>
      <c r="G110" s="122">
        <v>250</v>
      </c>
      <c r="H110" s="62" t="s">
        <v>278</v>
      </c>
      <c r="I110" s="169" t="s">
        <v>3</v>
      </c>
      <c r="J110" s="168" t="s">
        <v>5</v>
      </c>
      <c r="K110" s="169" t="s">
        <v>5</v>
      </c>
      <c r="L110" s="82"/>
      <c r="M110" s="169" t="s">
        <v>34</v>
      </c>
      <c r="N110" s="82"/>
      <c r="O110" s="169" t="s">
        <v>279</v>
      </c>
    </row>
    <row r="111" spans="2:15" ht="23" x14ac:dyDescent="0.35">
      <c r="B111" s="35">
        <f t="shared" si="4"/>
        <v>76</v>
      </c>
      <c r="C111" s="159" t="s">
        <v>280</v>
      </c>
      <c r="D111" s="80" t="s">
        <v>281</v>
      </c>
      <c r="E111" s="160">
        <v>1</v>
      </c>
      <c r="F111" s="122">
        <v>100</v>
      </c>
      <c r="G111" s="122">
        <v>100</v>
      </c>
      <c r="H111" s="62" t="s">
        <v>282</v>
      </c>
      <c r="I111" s="169" t="s">
        <v>3</v>
      </c>
      <c r="J111" s="168" t="s">
        <v>5</v>
      </c>
      <c r="K111" s="169" t="s">
        <v>5</v>
      </c>
      <c r="L111" s="82"/>
      <c r="M111" s="169" t="s">
        <v>34</v>
      </c>
      <c r="N111" s="82"/>
      <c r="O111" s="169" t="s">
        <v>283</v>
      </c>
    </row>
    <row r="112" spans="2:15" ht="23" x14ac:dyDescent="0.35">
      <c r="B112" s="35">
        <f t="shared" si="4"/>
        <v>77</v>
      </c>
      <c r="C112" s="159" t="s">
        <v>284</v>
      </c>
      <c r="D112" s="80" t="s">
        <v>285</v>
      </c>
      <c r="E112" s="160">
        <v>10</v>
      </c>
      <c r="F112" s="122">
        <v>12.5</v>
      </c>
      <c r="G112" s="122">
        <f>E112*F112</f>
        <v>125</v>
      </c>
      <c r="H112" s="63" t="s">
        <v>286</v>
      </c>
      <c r="I112" s="87">
        <v>43727</v>
      </c>
      <c r="J112" s="168" t="s">
        <v>5</v>
      </c>
      <c r="K112" s="169" t="s">
        <v>5</v>
      </c>
      <c r="L112" s="82" t="s">
        <v>34</v>
      </c>
      <c r="M112" s="169"/>
      <c r="N112" s="82"/>
      <c r="O112" s="169" t="s">
        <v>287</v>
      </c>
    </row>
    <row r="113" spans="2:15" ht="23" x14ac:dyDescent="0.35">
      <c r="B113" s="35">
        <f t="shared" si="4"/>
        <v>78</v>
      </c>
      <c r="C113" s="159" t="s">
        <v>288</v>
      </c>
      <c r="D113" s="86" t="s">
        <v>289</v>
      </c>
      <c r="E113" s="160">
        <v>1</v>
      </c>
      <c r="F113" s="156" t="s">
        <v>3</v>
      </c>
      <c r="G113" s="156" t="s">
        <v>3</v>
      </c>
      <c r="H113" s="62" t="s">
        <v>290</v>
      </c>
      <c r="I113" s="169" t="s">
        <v>3</v>
      </c>
      <c r="J113" s="168" t="s">
        <v>5</v>
      </c>
      <c r="K113" s="169" t="s">
        <v>5</v>
      </c>
      <c r="L113" s="169" t="s">
        <v>34</v>
      </c>
      <c r="M113" s="169"/>
      <c r="N113" s="169"/>
      <c r="O113" s="169" t="s">
        <v>257</v>
      </c>
    </row>
    <row r="114" spans="2:15" x14ac:dyDescent="0.35">
      <c r="B114" s="35">
        <f t="shared" si="4"/>
        <v>79</v>
      </c>
      <c r="C114" s="148" t="s">
        <v>288</v>
      </c>
      <c r="D114" s="151" t="s">
        <v>291</v>
      </c>
      <c r="E114" s="149">
        <v>1</v>
      </c>
      <c r="F114" s="150">
        <v>400</v>
      </c>
      <c r="G114" s="150">
        <v>400</v>
      </c>
      <c r="H114" s="58" t="s">
        <v>126</v>
      </c>
      <c r="I114" s="152" t="s">
        <v>3</v>
      </c>
      <c r="J114" s="161" t="s">
        <v>5</v>
      </c>
      <c r="K114" s="152" t="s">
        <v>5</v>
      </c>
      <c r="L114" s="152" t="s">
        <v>34</v>
      </c>
      <c r="M114" s="152"/>
      <c r="N114" s="152"/>
      <c r="O114" s="152" t="s">
        <v>257</v>
      </c>
    </row>
    <row r="115" spans="2:15" x14ac:dyDescent="0.35">
      <c r="B115" s="35">
        <f t="shared" si="4"/>
        <v>80</v>
      </c>
      <c r="C115" s="148" t="s">
        <v>292</v>
      </c>
      <c r="D115" s="151" t="s">
        <v>293</v>
      </c>
      <c r="E115" s="149">
        <v>1</v>
      </c>
      <c r="F115" s="150" t="s">
        <v>3</v>
      </c>
      <c r="G115" s="150" t="s">
        <v>3</v>
      </c>
      <c r="H115" s="58" t="s">
        <v>294</v>
      </c>
      <c r="I115" s="152" t="s">
        <v>3</v>
      </c>
      <c r="J115" s="161" t="s">
        <v>5</v>
      </c>
      <c r="K115" s="152" t="s">
        <v>5</v>
      </c>
      <c r="L115" s="152"/>
      <c r="M115" s="152" t="s">
        <v>34</v>
      </c>
      <c r="N115" s="152"/>
      <c r="O115" s="152" t="s">
        <v>51</v>
      </c>
    </row>
    <row r="116" spans="2:15" x14ac:dyDescent="0.35">
      <c r="B116" s="200" t="s">
        <v>158</v>
      </c>
      <c r="C116" s="200"/>
      <c r="D116" s="73"/>
      <c r="E116" s="74"/>
      <c r="F116" s="120">
        <f>SUM(F102:F115)</f>
        <v>5899.0300000000007</v>
      </c>
      <c r="G116" s="120">
        <f>SUM(G102:G115)</f>
        <v>6011.5300000000007</v>
      </c>
      <c r="H116" s="59"/>
      <c r="I116" s="147"/>
      <c r="J116" s="128"/>
      <c r="K116" s="147"/>
      <c r="L116" s="147"/>
      <c r="M116" s="147"/>
      <c r="N116" s="147"/>
      <c r="O116" s="147"/>
    </row>
    <row r="117" spans="2:15" x14ac:dyDescent="0.35">
      <c r="B117" s="219" t="s">
        <v>295</v>
      </c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</row>
    <row r="118" spans="2:15" ht="63" customHeight="1" x14ac:dyDescent="0.35">
      <c r="B118" s="35">
        <f>B115+1</f>
        <v>81</v>
      </c>
      <c r="C118" s="159" t="s">
        <v>932</v>
      </c>
      <c r="D118" s="86" t="s">
        <v>296</v>
      </c>
      <c r="E118" s="160">
        <v>1</v>
      </c>
      <c r="F118" s="156" t="s">
        <v>3</v>
      </c>
      <c r="G118" s="156" t="s">
        <v>3</v>
      </c>
      <c r="H118" s="62" t="s">
        <v>297</v>
      </c>
      <c r="I118" s="87" t="s">
        <v>3</v>
      </c>
      <c r="J118" s="156" t="s">
        <v>5</v>
      </c>
      <c r="K118" s="166" t="s">
        <v>5</v>
      </c>
      <c r="L118" s="169" t="s">
        <v>34</v>
      </c>
      <c r="M118" s="169"/>
      <c r="N118" s="169"/>
      <c r="O118" s="152" t="s">
        <v>298</v>
      </c>
    </row>
    <row r="119" spans="2:15" ht="23" x14ac:dyDescent="0.35">
      <c r="B119" s="35">
        <f>B118+1</f>
        <v>82</v>
      </c>
      <c r="C119" s="148" t="s">
        <v>319</v>
      </c>
      <c r="D119" s="151"/>
      <c r="E119" s="149">
        <v>1</v>
      </c>
      <c r="F119" s="150"/>
      <c r="G119" s="150"/>
      <c r="H119" s="61" t="s">
        <v>320</v>
      </c>
      <c r="I119" s="152" t="s">
        <v>3</v>
      </c>
      <c r="J119" s="161" t="s">
        <v>5</v>
      </c>
      <c r="K119" s="152" t="s">
        <v>5</v>
      </c>
      <c r="L119" s="152"/>
      <c r="M119" s="152" t="s">
        <v>34</v>
      </c>
      <c r="N119" s="152"/>
      <c r="O119" s="153" t="s">
        <v>321</v>
      </c>
    </row>
    <row r="120" spans="2:15" ht="34.5" x14ac:dyDescent="0.35">
      <c r="B120" s="35">
        <f t="shared" ref="B120:B139" si="5">B119+1</f>
        <v>83</v>
      </c>
      <c r="C120" s="148" t="s">
        <v>322</v>
      </c>
      <c r="D120" s="151" t="s">
        <v>323</v>
      </c>
      <c r="E120" s="149">
        <v>1</v>
      </c>
      <c r="F120" s="150" t="s">
        <v>3</v>
      </c>
      <c r="G120" s="150" t="s">
        <v>3</v>
      </c>
      <c r="H120" s="58" t="s">
        <v>324</v>
      </c>
      <c r="I120" s="152" t="s">
        <v>3</v>
      </c>
      <c r="J120" s="161" t="s">
        <v>5</v>
      </c>
      <c r="K120" s="152" t="s">
        <v>5</v>
      </c>
      <c r="L120" s="152"/>
      <c r="M120" s="152" t="s">
        <v>34</v>
      </c>
      <c r="N120" s="152"/>
      <c r="O120" s="152" t="s">
        <v>325</v>
      </c>
    </row>
    <row r="121" spans="2:15" ht="34.5" x14ac:dyDescent="0.35">
      <c r="B121" s="35">
        <f t="shared" si="5"/>
        <v>84</v>
      </c>
      <c r="C121" s="148" t="s">
        <v>326</v>
      </c>
      <c r="D121" s="151" t="s">
        <v>327</v>
      </c>
      <c r="E121" s="149">
        <v>1</v>
      </c>
      <c r="F121" s="150" t="s">
        <v>3</v>
      </c>
      <c r="G121" s="150" t="s">
        <v>3</v>
      </c>
      <c r="H121" s="58" t="s">
        <v>328</v>
      </c>
      <c r="I121" s="152" t="s">
        <v>3</v>
      </c>
      <c r="J121" s="161" t="s">
        <v>5</v>
      </c>
      <c r="K121" s="152" t="s">
        <v>5</v>
      </c>
      <c r="L121" s="152"/>
      <c r="M121" s="152" t="s">
        <v>34</v>
      </c>
      <c r="N121" s="152"/>
      <c r="O121" s="152" t="s">
        <v>329</v>
      </c>
    </row>
    <row r="122" spans="2:15" x14ac:dyDescent="0.35">
      <c r="B122" s="216">
        <f t="shared" si="5"/>
        <v>85</v>
      </c>
      <c r="C122" s="202" t="s">
        <v>330</v>
      </c>
      <c r="D122" s="223" t="s">
        <v>331</v>
      </c>
      <c r="E122" s="220">
        <v>2</v>
      </c>
      <c r="F122" s="205">
        <v>45</v>
      </c>
      <c r="G122" s="205">
        <f>E122*F122</f>
        <v>90</v>
      </c>
      <c r="H122" s="58" t="s">
        <v>332</v>
      </c>
      <c r="I122" s="203" t="s">
        <v>3</v>
      </c>
      <c r="J122" s="206" t="s">
        <v>5</v>
      </c>
      <c r="K122" s="203" t="s">
        <v>5</v>
      </c>
      <c r="L122" s="152"/>
      <c r="M122" s="152" t="s">
        <v>29</v>
      </c>
      <c r="N122" s="152"/>
      <c r="O122" s="221" t="s">
        <v>333</v>
      </c>
    </row>
    <row r="123" spans="2:15" ht="35.25" customHeight="1" x14ac:dyDescent="0.35">
      <c r="B123" s="216"/>
      <c r="C123" s="202"/>
      <c r="D123" s="223"/>
      <c r="E123" s="220"/>
      <c r="F123" s="205"/>
      <c r="G123" s="205"/>
      <c r="H123" s="58" t="s">
        <v>334</v>
      </c>
      <c r="I123" s="203"/>
      <c r="J123" s="206"/>
      <c r="K123" s="203"/>
      <c r="L123" s="152"/>
      <c r="M123" s="152" t="s">
        <v>29</v>
      </c>
      <c r="N123" s="152"/>
      <c r="O123" s="221"/>
    </row>
    <row r="124" spans="2:15" ht="46" x14ac:dyDescent="0.35">
      <c r="B124" s="35">
        <f>B122+1</f>
        <v>86</v>
      </c>
      <c r="C124" s="148" t="s">
        <v>335</v>
      </c>
      <c r="D124" s="154" t="s">
        <v>336</v>
      </c>
      <c r="E124" s="149">
        <v>1</v>
      </c>
      <c r="F124" s="127">
        <v>16000</v>
      </c>
      <c r="G124" s="119">
        <v>16000</v>
      </c>
      <c r="H124" s="58" t="s">
        <v>337</v>
      </c>
      <c r="I124" s="152" t="s">
        <v>3</v>
      </c>
      <c r="J124" s="161" t="s">
        <v>3</v>
      </c>
      <c r="K124" s="167">
        <f>'[1]DEPRECIABLES '!O29</f>
        <v>0</v>
      </c>
      <c r="L124" s="69"/>
      <c r="M124" s="69" t="s">
        <v>34</v>
      </c>
      <c r="N124" s="152"/>
      <c r="O124" s="152" t="s">
        <v>338</v>
      </c>
    </row>
    <row r="125" spans="2:15" ht="34.5" x14ac:dyDescent="0.35">
      <c r="B125" s="35">
        <f t="shared" si="5"/>
        <v>87</v>
      </c>
      <c r="C125" s="159" t="s">
        <v>339</v>
      </c>
      <c r="D125" s="151" t="s">
        <v>340</v>
      </c>
      <c r="E125" s="149">
        <v>1</v>
      </c>
      <c r="F125" s="150">
        <v>33500.68</v>
      </c>
      <c r="G125" s="150">
        <v>33500.68</v>
      </c>
      <c r="H125" s="58" t="s">
        <v>341</v>
      </c>
      <c r="I125" s="152" t="s">
        <v>3</v>
      </c>
      <c r="J125" s="150">
        <v>0</v>
      </c>
      <c r="K125" s="91">
        <f>'[1]DEPRECIABLES '!O30</f>
        <v>131.83333333333334</v>
      </c>
      <c r="L125" s="152" t="s">
        <v>34</v>
      </c>
      <c r="M125" s="152"/>
      <c r="N125" s="152"/>
      <c r="O125" s="152" t="s">
        <v>342</v>
      </c>
    </row>
    <row r="126" spans="2:15" ht="23" x14ac:dyDescent="0.35">
      <c r="B126" s="35">
        <f t="shared" si="5"/>
        <v>88</v>
      </c>
      <c r="C126" s="148" t="s">
        <v>343</v>
      </c>
      <c r="D126" s="154" t="s">
        <v>344</v>
      </c>
      <c r="E126" s="149">
        <v>1</v>
      </c>
      <c r="F126" s="119">
        <v>16000</v>
      </c>
      <c r="G126" s="119">
        <v>16000</v>
      </c>
      <c r="H126" s="58" t="s">
        <v>345</v>
      </c>
      <c r="I126" s="158">
        <v>42401</v>
      </c>
      <c r="J126" s="165">
        <f>'[1]DEPRECIABLES '!N32</f>
        <v>6647.63</v>
      </c>
      <c r="K126" s="167">
        <f>'[1]DEPRECIABLES '!O32</f>
        <v>1641.3910000000001</v>
      </c>
      <c r="L126" s="69" t="s">
        <v>29</v>
      </c>
      <c r="M126" s="92"/>
      <c r="N126" s="152"/>
      <c r="O126" s="152" t="s">
        <v>346</v>
      </c>
    </row>
    <row r="127" spans="2:15" ht="126.5" x14ac:dyDescent="0.35">
      <c r="B127" s="35">
        <f t="shared" si="5"/>
        <v>89</v>
      </c>
      <c r="C127" s="148" t="s">
        <v>347</v>
      </c>
      <c r="D127" s="154" t="s">
        <v>348</v>
      </c>
      <c r="E127" s="149">
        <v>1</v>
      </c>
      <c r="F127" s="119">
        <v>32827.82</v>
      </c>
      <c r="G127" s="119">
        <v>32827.82</v>
      </c>
      <c r="H127" s="58" t="s">
        <v>349</v>
      </c>
      <c r="I127" s="158">
        <v>44105</v>
      </c>
      <c r="J127" s="165">
        <f>'[1]DEPRECIABLES '!N33</f>
        <v>14940</v>
      </c>
      <c r="K127" s="167">
        <f>'[1]DEPRECIABLES '!O33</f>
        <v>1200</v>
      </c>
      <c r="L127" s="69"/>
      <c r="M127" s="69" t="s">
        <v>34</v>
      </c>
      <c r="N127" s="152"/>
      <c r="O127" s="152" t="s">
        <v>350</v>
      </c>
    </row>
    <row r="128" spans="2:15" ht="34.5" x14ac:dyDescent="0.35">
      <c r="B128" s="35">
        <f t="shared" si="5"/>
        <v>90</v>
      </c>
      <c r="C128" s="148" t="s">
        <v>351</v>
      </c>
      <c r="D128" s="154" t="s">
        <v>352</v>
      </c>
      <c r="E128" s="149">
        <v>1</v>
      </c>
      <c r="F128" s="119">
        <v>24000</v>
      </c>
      <c r="G128" s="119">
        <v>24000</v>
      </c>
      <c r="H128" s="58" t="s">
        <v>353</v>
      </c>
      <c r="I128" s="158">
        <v>42401</v>
      </c>
      <c r="J128" s="165">
        <f>'[1]DEPRECIABLES '!N34</f>
        <v>1046.25</v>
      </c>
      <c r="K128" s="167">
        <f>'[1]DEPRECIABLES '!O34</f>
        <v>300</v>
      </c>
      <c r="L128" s="92" t="s">
        <v>29</v>
      </c>
      <c r="M128" s="69"/>
      <c r="N128" s="152"/>
      <c r="O128" s="152" t="s">
        <v>938</v>
      </c>
    </row>
    <row r="129" spans="2:15" ht="34.5" x14ac:dyDescent="0.35">
      <c r="B129" s="35">
        <f t="shared" si="5"/>
        <v>91</v>
      </c>
      <c r="C129" s="159" t="s">
        <v>354</v>
      </c>
      <c r="D129" s="80" t="s">
        <v>355</v>
      </c>
      <c r="E129" s="160">
        <v>1</v>
      </c>
      <c r="F129" s="122">
        <v>1500</v>
      </c>
      <c r="G129" s="122">
        <v>1500</v>
      </c>
      <c r="H129" s="62" t="s">
        <v>356</v>
      </c>
      <c r="I129" s="88">
        <v>42095</v>
      </c>
      <c r="J129" s="156">
        <f>'[1]DEPRECIABLES '!N35</f>
        <v>1046.25</v>
      </c>
      <c r="K129" s="166">
        <f>'[1]DEPRECIABLES '!O35</f>
        <v>150</v>
      </c>
      <c r="L129" s="82" t="s">
        <v>29</v>
      </c>
      <c r="M129" s="82"/>
      <c r="N129" s="152"/>
      <c r="O129" s="152" t="s">
        <v>257</v>
      </c>
    </row>
    <row r="130" spans="2:15" ht="34.5" x14ac:dyDescent="0.35">
      <c r="B130" s="35">
        <f t="shared" si="5"/>
        <v>92</v>
      </c>
      <c r="C130" s="159" t="s">
        <v>354</v>
      </c>
      <c r="D130" s="80" t="s">
        <v>357</v>
      </c>
      <c r="E130" s="160">
        <v>1</v>
      </c>
      <c r="F130" s="122">
        <v>1500</v>
      </c>
      <c r="G130" s="122">
        <v>1500</v>
      </c>
      <c r="H130" s="62" t="s">
        <v>358</v>
      </c>
      <c r="I130" s="88">
        <v>42095</v>
      </c>
      <c r="J130" s="156">
        <f>'[1]DEPRECIABLES '!N36</f>
        <v>19924.5</v>
      </c>
      <c r="K130" s="166">
        <f>'[1]DEPRECIABLES '!O36</f>
        <v>7180</v>
      </c>
      <c r="L130" s="82" t="s">
        <v>34</v>
      </c>
      <c r="M130" s="82"/>
      <c r="N130" s="152"/>
      <c r="O130" s="152" t="s">
        <v>257</v>
      </c>
    </row>
    <row r="131" spans="2:15" ht="23" x14ac:dyDescent="0.35">
      <c r="B131" s="93">
        <f t="shared" si="5"/>
        <v>93</v>
      </c>
      <c r="C131" s="203" t="s">
        <v>359</v>
      </c>
      <c r="D131" s="154" t="s">
        <v>360</v>
      </c>
      <c r="E131" s="149">
        <v>1</v>
      </c>
      <c r="F131" s="119" t="s">
        <v>3</v>
      </c>
      <c r="G131" s="119" t="s">
        <v>3</v>
      </c>
      <c r="H131" s="62" t="s">
        <v>361</v>
      </c>
      <c r="I131" s="152" t="s">
        <v>3</v>
      </c>
      <c r="J131" s="165" t="s">
        <v>3</v>
      </c>
      <c r="K131" s="167" t="s">
        <v>3</v>
      </c>
      <c r="L131" s="69"/>
      <c r="M131" s="69" t="s">
        <v>34</v>
      </c>
      <c r="N131" s="152"/>
      <c r="O131" s="152" t="s">
        <v>51</v>
      </c>
    </row>
    <row r="132" spans="2:15" ht="23" x14ac:dyDescent="0.35">
      <c r="B132" s="93">
        <f t="shared" si="5"/>
        <v>94</v>
      </c>
      <c r="C132" s="203"/>
      <c r="D132" s="154" t="s">
        <v>360</v>
      </c>
      <c r="E132" s="160">
        <v>1</v>
      </c>
      <c r="F132" s="122" t="s">
        <v>3</v>
      </c>
      <c r="G132" s="122" t="s">
        <v>3</v>
      </c>
      <c r="H132" s="62" t="s">
        <v>362</v>
      </c>
      <c r="I132" s="88" t="s">
        <v>3</v>
      </c>
      <c r="J132" s="156" t="s">
        <v>3</v>
      </c>
      <c r="K132" s="166" t="s">
        <v>3</v>
      </c>
      <c r="L132" s="82"/>
      <c r="M132" s="82" t="s">
        <v>34</v>
      </c>
      <c r="N132" s="152"/>
      <c r="O132" s="152" t="s">
        <v>51</v>
      </c>
    </row>
    <row r="133" spans="2:15" ht="23" x14ac:dyDescent="0.35">
      <c r="B133" s="93">
        <f t="shared" si="5"/>
        <v>95</v>
      </c>
      <c r="C133" s="203"/>
      <c r="D133" s="154" t="s">
        <v>360</v>
      </c>
      <c r="E133" s="160">
        <v>1</v>
      </c>
      <c r="F133" s="122" t="s">
        <v>3</v>
      </c>
      <c r="G133" s="122" t="s">
        <v>3</v>
      </c>
      <c r="H133" s="62" t="s">
        <v>363</v>
      </c>
      <c r="I133" s="88" t="s">
        <v>3</v>
      </c>
      <c r="J133" s="156" t="s">
        <v>3</v>
      </c>
      <c r="K133" s="166" t="s">
        <v>3</v>
      </c>
      <c r="L133" s="82"/>
      <c r="M133" s="82" t="s">
        <v>34</v>
      </c>
      <c r="N133" s="152"/>
      <c r="O133" s="152" t="s">
        <v>51</v>
      </c>
    </row>
    <row r="134" spans="2:15" ht="57.5" x14ac:dyDescent="0.35">
      <c r="B134" s="35">
        <f t="shared" si="5"/>
        <v>96</v>
      </c>
      <c r="C134" s="148" t="s">
        <v>364</v>
      </c>
      <c r="D134" s="154" t="s">
        <v>365</v>
      </c>
      <c r="E134" s="149">
        <v>1</v>
      </c>
      <c r="F134" s="119">
        <v>35900</v>
      </c>
      <c r="G134" s="119">
        <v>35900</v>
      </c>
      <c r="H134" s="58" t="s">
        <v>366</v>
      </c>
      <c r="I134" s="152" t="s">
        <v>3</v>
      </c>
      <c r="J134" s="165">
        <f>'[1]DEPRECIABLES '!N37</f>
        <v>49500</v>
      </c>
      <c r="K134" s="167">
        <f>'[1]DEPRECIABLES '!O37</f>
        <v>0</v>
      </c>
      <c r="L134" s="69"/>
      <c r="M134" s="69" t="s">
        <v>34</v>
      </c>
      <c r="N134" s="152"/>
      <c r="O134" s="152" t="s">
        <v>257</v>
      </c>
    </row>
    <row r="135" spans="2:15" ht="57.5" x14ac:dyDescent="0.35">
      <c r="B135" s="35">
        <f t="shared" si="5"/>
        <v>97</v>
      </c>
      <c r="C135" s="148" t="s">
        <v>367</v>
      </c>
      <c r="D135" s="154" t="s">
        <v>368</v>
      </c>
      <c r="E135" s="149">
        <v>1</v>
      </c>
      <c r="F135" s="119">
        <v>55000</v>
      </c>
      <c r="G135" s="119">
        <v>55000</v>
      </c>
      <c r="H135" s="58" t="s">
        <v>369</v>
      </c>
      <c r="I135" s="152" t="s">
        <v>3</v>
      </c>
      <c r="J135" s="165">
        <f>'[1]DEPRECIABLES '!N38</f>
        <v>4440</v>
      </c>
      <c r="K135" s="167">
        <f>'[1]DEPRECIABLES '!O38</f>
        <v>3200</v>
      </c>
      <c r="L135" s="69" t="s">
        <v>29</v>
      </c>
      <c r="M135" s="69"/>
      <c r="N135" s="152"/>
      <c r="O135" s="169" t="s">
        <v>370</v>
      </c>
    </row>
    <row r="136" spans="2:15" ht="92" x14ac:dyDescent="0.35">
      <c r="B136" s="35">
        <f t="shared" si="5"/>
        <v>98</v>
      </c>
      <c r="C136" s="148" t="s">
        <v>371</v>
      </c>
      <c r="D136" s="154" t="s">
        <v>372</v>
      </c>
      <c r="E136" s="149">
        <v>1</v>
      </c>
      <c r="F136" s="119">
        <v>16000</v>
      </c>
      <c r="G136" s="119">
        <v>16000</v>
      </c>
      <c r="H136" s="58" t="s">
        <v>373</v>
      </c>
      <c r="I136" s="158">
        <v>43825</v>
      </c>
      <c r="J136" s="156">
        <f>'[1]DEPRECIABLES '!N39</f>
        <v>900</v>
      </c>
      <c r="K136" s="166">
        <f>'[1]DEPRECIABLES '!O39</f>
        <v>100</v>
      </c>
      <c r="L136" s="69"/>
      <c r="M136" s="152" t="s">
        <v>34</v>
      </c>
      <c r="N136" s="69"/>
      <c r="O136" s="152" t="s">
        <v>374</v>
      </c>
    </row>
    <row r="137" spans="2:15" ht="42.75" customHeight="1" x14ac:dyDescent="0.35">
      <c r="B137" s="35">
        <f t="shared" si="5"/>
        <v>99</v>
      </c>
      <c r="C137" s="148" t="s">
        <v>375</v>
      </c>
      <c r="D137" s="154" t="s">
        <v>376</v>
      </c>
      <c r="E137" s="149">
        <v>1</v>
      </c>
      <c r="F137" s="119">
        <v>1000</v>
      </c>
      <c r="G137" s="119">
        <v>1000</v>
      </c>
      <c r="H137" s="58" t="s">
        <v>377</v>
      </c>
      <c r="I137" s="152" t="s">
        <v>3</v>
      </c>
      <c r="J137" s="165">
        <f>'[1]DEPRECIABLES '!N40</f>
        <v>1678.03</v>
      </c>
      <c r="K137" s="167">
        <f>'[1]DEPRECIABLES '!O40</f>
        <v>678</v>
      </c>
      <c r="L137" s="69"/>
      <c r="M137" s="69" t="s">
        <v>34</v>
      </c>
      <c r="N137" s="69"/>
      <c r="O137" s="152" t="s">
        <v>378</v>
      </c>
    </row>
    <row r="138" spans="2:15" ht="37.5" customHeight="1" x14ac:dyDescent="0.35">
      <c r="B138" s="35">
        <f t="shared" si="5"/>
        <v>100</v>
      </c>
      <c r="C138" s="202" t="s">
        <v>383</v>
      </c>
      <c r="D138" s="222" t="s">
        <v>384</v>
      </c>
      <c r="E138" s="220">
        <v>2</v>
      </c>
      <c r="F138" s="205">
        <v>812.9</v>
      </c>
      <c r="G138" s="205">
        <v>1625.81</v>
      </c>
      <c r="H138" s="58" t="s">
        <v>385</v>
      </c>
      <c r="I138" s="218">
        <v>44015</v>
      </c>
      <c r="J138" s="156">
        <v>365.8</v>
      </c>
      <c r="K138" s="166">
        <v>447.1</v>
      </c>
      <c r="L138" s="69"/>
      <c r="M138" s="152" t="s">
        <v>34</v>
      </c>
      <c r="N138" s="69"/>
      <c r="O138" s="203" t="s">
        <v>386</v>
      </c>
    </row>
    <row r="139" spans="2:15" ht="36" customHeight="1" x14ac:dyDescent="0.35">
      <c r="B139" s="35">
        <f t="shared" si="5"/>
        <v>101</v>
      </c>
      <c r="C139" s="202"/>
      <c r="D139" s="222"/>
      <c r="E139" s="220"/>
      <c r="F139" s="205"/>
      <c r="G139" s="205"/>
      <c r="H139" s="58" t="s">
        <v>387</v>
      </c>
      <c r="I139" s="218"/>
      <c r="J139" s="156">
        <v>365.8</v>
      </c>
      <c r="K139" s="166">
        <v>447.1</v>
      </c>
      <c r="L139" s="69"/>
      <c r="M139" s="152" t="s">
        <v>34</v>
      </c>
      <c r="N139" s="69"/>
      <c r="O139" s="203"/>
    </row>
    <row r="140" spans="2:15" x14ac:dyDescent="0.35">
      <c r="B140" s="200" t="s">
        <v>158</v>
      </c>
      <c r="C140" s="200"/>
      <c r="D140" s="94"/>
      <c r="E140" s="74"/>
      <c r="F140" s="118">
        <f>SUM(F118:F139)</f>
        <v>234086.39999999999</v>
      </c>
      <c r="G140" s="118">
        <f>SUM(G118:G139)</f>
        <v>234944.31</v>
      </c>
      <c r="H140" s="64"/>
      <c r="I140" s="147"/>
      <c r="J140" s="128"/>
      <c r="K140" s="147"/>
      <c r="L140" s="95"/>
      <c r="M140" s="147"/>
      <c r="N140" s="95"/>
      <c r="O140" s="147"/>
    </row>
    <row r="141" spans="2:15" x14ac:dyDescent="0.35">
      <c r="B141" s="219" t="s">
        <v>388</v>
      </c>
      <c r="C141" s="219"/>
      <c r="D141" s="219"/>
      <c r="E141" s="219"/>
      <c r="F141" s="219"/>
      <c r="G141" s="219"/>
      <c r="H141" s="219"/>
      <c r="I141" s="219"/>
      <c r="J141" s="219"/>
      <c r="K141" s="219"/>
      <c r="L141" s="219"/>
      <c r="M141" s="219"/>
      <c r="N141" s="219"/>
      <c r="O141" s="219"/>
    </row>
    <row r="142" spans="2:15" ht="23" x14ac:dyDescent="0.35">
      <c r="B142" s="35">
        <f>B139+1</f>
        <v>102</v>
      </c>
      <c r="C142" s="159" t="s">
        <v>205</v>
      </c>
      <c r="D142" s="80" t="s">
        <v>389</v>
      </c>
      <c r="E142" s="160">
        <v>1</v>
      </c>
      <c r="F142" s="127">
        <v>1100</v>
      </c>
      <c r="G142" s="122">
        <v>1100</v>
      </c>
      <c r="H142" s="58" t="s">
        <v>390</v>
      </c>
      <c r="I142" s="152" t="s">
        <v>3</v>
      </c>
      <c r="J142" s="161" t="s">
        <v>5</v>
      </c>
      <c r="K142" s="152" t="s">
        <v>5</v>
      </c>
      <c r="L142" s="82"/>
      <c r="M142" s="169" t="s">
        <v>34</v>
      </c>
      <c r="N142" s="82"/>
      <c r="O142" s="169" t="s">
        <v>391</v>
      </c>
    </row>
    <row r="143" spans="2:15" x14ac:dyDescent="0.35">
      <c r="B143" s="35">
        <f t="shared" ref="B143:B150" si="6">B142+1</f>
        <v>103</v>
      </c>
      <c r="C143" s="148" t="s">
        <v>392</v>
      </c>
      <c r="D143" s="154"/>
      <c r="E143" s="149">
        <v>1</v>
      </c>
      <c r="F143" s="119">
        <v>145</v>
      </c>
      <c r="G143" s="119">
        <v>145</v>
      </c>
      <c r="H143" s="61" t="s">
        <v>393</v>
      </c>
      <c r="I143" s="152" t="s">
        <v>3</v>
      </c>
      <c r="J143" s="161" t="s">
        <v>5</v>
      </c>
      <c r="K143" s="152" t="s">
        <v>5</v>
      </c>
      <c r="L143" s="69"/>
      <c r="M143" s="152" t="s">
        <v>34</v>
      </c>
      <c r="N143" s="69"/>
      <c r="O143" s="152" t="s">
        <v>394</v>
      </c>
    </row>
    <row r="144" spans="2:15" ht="23" x14ac:dyDescent="0.35">
      <c r="B144" s="35">
        <f>B143+1</f>
        <v>104</v>
      </c>
      <c r="C144" s="148" t="s">
        <v>241</v>
      </c>
      <c r="D144" s="151" t="s">
        <v>399</v>
      </c>
      <c r="E144" s="149">
        <v>1</v>
      </c>
      <c r="F144" s="150">
        <v>100</v>
      </c>
      <c r="G144" s="150">
        <v>100</v>
      </c>
      <c r="H144" s="61" t="s">
        <v>400</v>
      </c>
      <c r="I144" s="152" t="s">
        <v>3</v>
      </c>
      <c r="J144" s="161" t="s">
        <v>5</v>
      </c>
      <c r="K144" s="152" t="s">
        <v>5</v>
      </c>
      <c r="L144" s="152" t="s">
        <v>34</v>
      </c>
      <c r="M144" s="152"/>
      <c r="N144" s="152"/>
      <c r="O144" s="152" t="s">
        <v>257</v>
      </c>
    </row>
    <row r="145" spans="2:15" x14ac:dyDescent="0.35">
      <c r="B145" s="35">
        <f>B144+1</f>
        <v>105</v>
      </c>
      <c r="C145" s="148" t="s">
        <v>160</v>
      </c>
      <c r="D145" s="154" t="s">
        <v>405</v>
      </c>
      <c r="E145" s="149">
        <v>1</v>
      </c>
      <c r="F145" s="127">
        <v>265</v>
      </c>
      <c r="G145" s="119">
        <f>E145*F145</f>
        <v>265</v>
      </c>
      <c r="H145" s="61" t="s">
        <v>169</v>
      </c>
      <c r="I145" s="152" t="s">
        <v>3</v>
      </c>
      <c r="J145" s="161" t="s">
        <v>5</v>
      </c>
      <c r="K145" s="152" t="s">
        <v>5</v>
      </c>
      <c r="L145" s="69"/>
      <c r="M145" s="152" t="s">
        <v>34</v>
      </c>
      <c r="N145" s="69"/>
      <c r="O145" s="152" t="s">
        <v>406</v>
      </c>
    </row>
    <row r="146" spans="2:15" ht="75" customHeight="1" x14ac:dyDescent="0.35">
      <c r="B146" s="35">
        <f t="shared" si="6"/>
        <v>106</v>
      </c>
      <c r="C146" s="148" t="s">
        <v>407</v>
      </c>
      <c r="D146" s="154" t="s">
        <v>408</v>
      </c>
      <c r="E146" s="149">
        <v>1</v>
      </c>
      <c r="F146" s="127">
        <v>725</v>
      </c>
      <c r="G146" s="119">
        <f>E146*F146</f>
        <v>725</v>
      </c>
      <c r="H146" s="61" t="s">
        <v>409</v>
      </c>
      <c r="I146" s="152" t="s">
        <v>3</v>
      </c>
      <c r="J146" s="161" t="s">
        <v>3</v>
      </c>
      <c r="K146" s="152" t="s">
        <v>3</v>
      </c>
      <c r="L146" s="69"/>
      <c r="M146" s="152" t="s">
        <v>34</v>
      </c>
      <c r="N146" s="69"/>
      <c r="O146" s="152" t="s">
        <v>410</v>
      </c>
    </row>
    <row r="147" spans="2:15" x14ac:dyDescent="0.35">
      <c r="B147" s="35">
        <f t="shared" si="6"/>
        <v>107</v>
      </c>
      <c r="C147" s="148" t="s">
        <v>411</v>
      </c>
      <c r="D147" s="151"/>
      <c r="E147" s="149">
        <v>1</v>
      </c>
      <c r="F147" s="119">
        <v>40</v>
      </c>
      <c r="G147" s="119">
        <f>E147*F147</f>
        <v>40</v>
      </c>
      <c r="H147" s="61" t="s">
        <v>412</v>
      </c>
      <c r="I147" s="152" t="s">
        <v>3</v>
      </c>
      <c r="J147" s="161" t="s">
        <v>5</v>
      </c>
      <c r="K147" s="152" t="s">
        <v>5</v>
      </c>
      <c r="L147" s="69"/>
      <c r="M147" s="152" t="s">
        <v>34</v>
      </c>
      <c r="N147" s="69"/>
      <c r="O147" s="152" t="s">
        <v>51</v>
      </c>
    </row>
    <row r="148" spans="2:15" x14ac:dyDescent="0.35">
      <c r="B148" s="35">
        <f t="shared" si="6"/>
        <v>108</v>
      </c>
      <c r="C148" s="202" t="s">
        <v>413</v>
      </c>
      <c r="D148" s="212" t="s">
        <v>414</v>
      </c>
      <c r="E148" s="220">
        <v>3</v>
      </c>
      <c r="F148" s="205">
        <v>10</v>
      </c>
      <c r="G148" s="205">
        <f>E148*F148</f>
        <v>30</v>
      </c>
      <c r="H148" s="61" t="s">
        <v>415</v>
      </c>
      <c r="I148" s="152" t="s">
        <v>3</v>
      </c>
      <c r="J148" s="161" t="s">
        <v>5</v>
      </c>
      <c r="K148" s="152" t="s">
        <v>5</v>
      </c>
      <c r="L148" s="69"/>
      <c r="M148" s="152" t="s">
        <v>34</v>
      </c>
      <c r="N148" s="69"/>
      <c r="O148" s="152" t="s">
        <v>51</v>
      </c>
    </row>
    <row r="149" spans="2:15" x14ac:dyDescent="0.35">
      <c r="B149" s="35">
        <f t="shared" si="6"/>
        <v>109</v>
      </c>
      <c r="C149" s="202"/>
      <c r="D149" s="212"/>
      <c r="E149" s="220"/>
      <c r="F149" s="205"/>
      <c r="G149" s="205"/>
      <c r="H149" s="61" t="s">
        <v>416</v>
      </c>
      <c r="I149" s="152" t="s">
        <v>3</v>
      </c>
      <c r="J149" s="161" t="s">
        <v>5</v>
      </c>
      <c r="K149" s="152" t="s">
        <v>5</v>
      </c>
      <c r="L149" s="69"/>
      <c r="M149" s="152" t="s">
        <v>34</v>
      </c>
      <c r="N149" s="69"/>
      <c r="O149" s="152" t="s">
        <v>51</v>
      </c>
    </row>
    <row r="150" spans="2:15" x14ac:dyDescent="0.35">
      <c r="B150" s="35">
        <f t="shared" si="6"/>
        <v>110</v>
      </c>
      <c r="C150" s="202"/>
      <c r="D150" s="212"/>
      <c r="E150" s="220"/>
      <c r="F150" s="205"/>
      <c r="G150" s="205"/>
      <c r="H150" s="63" t="s">
        <v>417</v>
      </c>
      <c r="I150" s="152" t="s">
        <v>3</v>
      </c>
      <c r="J150" s="161" t="s">
        <v>5</v>
      </c>
      <c r="K150" s="152" t="s">
        <v>5</v>
      </c>
      <c r="L150" s="69"/>
      <c r="M150" s="152" t="s">
        <v>34</v>
      </c>
      <c r="N150" s="69"/>
      <c r="O150" s="152" t="s">
        <v>51</v>
      </c>
    </row>
    <row r="151" spans="2:15" x14ac:dyDescent="0.35">
      <c r="B151" s="200" t="s">
        <v>158</v>
      </c>
      <c r="C151" s="200"/>
      <c r="D151" s="94"/>
      <c r="E151" s="96"/>
      <c r="F151" s="118">
        <f>SUM(F142:F150)</f>
        <v>2385</v>
      </c>
      <c r="G151" s="118">
        <f>SUM(G142:G150)</f>
        <v>2405</v>
      </c>
      <c r="H151" s="64"/>
      <c r="I151" s="97"/>
      <c r="J151" s="64"/>
      <c r="K151" s="97"/>
      <c r="L151" s="95"/>
      <c r="M151" s="95"/>
      <c r="N151" s="95"/>
      <c r="O151" s="94"/>
    </row>
    <row r="152" spans="2:15" x14ac:dyDescent="0.35">
      <c r="B152" s="201" t="s">
        <v>418</v>
      </c>
      <c r="C152" s="201"/>
      <c r="D152" s="201"/>
      <c r="E152" s="201"/>
      <c r="F152" s="98"/>
      <c r="G152" s="98"/>
      <c r="H152" s="60"/>
      <c r="I152" s="99"/>
      <c r="J152" s="60"/>
      <c r="K152" s="99"/>
      <c r="L152" s="60"/>
      <c r="M152" s="60"/>
      <c r="N152" s="60"/>
      <c r="O152" s="99"/>
    </row>
    <row r="153" spans="2:15" ht="34.5" x14ac:dyDescent="0.35">
      <c r="B153" s="35">
        <f>B150+1</f>
        <v>111</v>
      </c>
      <c r="C153" s="148" t="s">
        <v>419</v>
      </c>
      <c r="D153" s="151" t="s">
        <v>420</v>
      </c>
      <c r="E153" s="152">
        <v>1</v>
      </c>
      <c r="F153" s="150">
        <v>171.43</v>
      </c>
      <c r="G153" s="150">
        <v>171.43</v>
      </c>
      <c r="H153" s="58" t="s">
        <v>421</v>
      </c>
      <c r="I153" s="152" t="s">
        <v>3</v>
      </c>
      <c r="J153" s="161" t="s">
        <v>5</v>
      </c>
      <c r="K153" s="152" t="s">
        <v>5</v>
      </c>
      <c r="L153" s="152"/>
      <c r="M153" s="152" t="s">
        <v>34</v>
      </c>
      <c r="N153" s="152"/>
      <c r="O153" s="152" t="s">
        <v>422</v>
      </c>
    </row>
    <row r="154" spans="2:15" ht="23" x14ac:dyDescent="0.35">
      <c r="B154" s="35">
        <f t="shared" ref="B154:B170" si="7">B153+1</f>
        <v>112</v>
      </c>
      <c r="C154" s="148" t="s">
        <v>423</v>
      </c>
      <c r="D154" s="151" t="s">
        <v>5</v>
      </c>
      <c r="E154" s="152">
        <v>1</v>
      </c>
      <c r="F154" s="150">
        <v>125.71</v>
      </c>
      <c r="G154" s="150">
        <v>125.71</v>
      </c>
      <c r="H154" s="58" t="s">
        <v>424</v>
      </c>
      <c r="I154" s="152" t="s">
        <v>3</v>
      </c>
      <c r="J154" s="161" t="s">
        <v>5</v>
      </c>
      <c r="K154" s="152" t="s">
        <v>5</v>
      </c>
      <c r="L154" s="152"/>
      <c r="M154" s="152" t="s">
        <v>34</v>
      </c>
      <c r="N154" s="152"/>
      <c r="O154" s="152" t="s">
        <v>253</v>
      </c>
    </row>
    <row r="155" spans="2:15" ht="23" x14ac:dyDescent="0.35">
      <c r="B155" s="35">
        <f t="shared" si="7"/>
        <v>113</v>
      </c>
      <c r="C155" s="148" t="s">
        <v>425</v>
      </c>
      <c r="D155" s="151" t="s">
        <v>426</v>
      </c>
      <c r="E155" s="152">
        <v>1</v>
      </c>
      <c r="F155" s="150">
        <v>380</v>
      </c>
      <c r="G155" s="150">
        <v>380</v>
      </c>
      <c r="H155" s="58" t="s">
        <v>427</v>
      </c>
      <c r="I155" s="164">
        <v>43544</v>
      </c>
      <c r="J155" s="161" t="s">
        <v>5</v>
      </c>
      <c r="K155" s="152" t="s">
        <v>5</v>
      </c>
      <c r="L155" s="152"/>
      <c r="M155" s="152"/>
      <c r="N155" s="152" t="s">
        <v>34</v>
      </c>
      <c r="O155" s="152" t="s">
        <v>428</v>
      </c>
    </row>
    <row r="156" spans="2:15" ht="34.5" x14ac:dyDescent="0.35">
      <c r="B156" s="35">
        <f t="shared" si="7"/>
        <v>114</v>
      </c>
      <c r="C156" s="148" t="s">
        <v>429</v>
      </c>
      <c r="D156" s="151" t="s">
        <v>430</v>
      </c>
      <c r="E156" s="155">
        <v>1</v>
      </c>
      <c r="F156" s="119">
        <v>513.5</v>
      </c>
      <c r="G156" s="119">
        <v>513.5</v>
      </c>
      <c r="H156" s="58" t="s">
        <v>431</v>
      </c>
      <c r="I156" s="164">
        <v>43628</v>
      </c>
      <c r="J156" s="161" t="s">
        <v>5</v>
      </c>
      <c r="K156" s="152" t="s">
        <v>5</v>
      </c>
      <c r="L156" s="92" t="s">
        <v>34</v>
      </c>
      <c r="M156" s="69"/>
      <c r="N156" s="69"/>
      <c r="O156" s="152" t="s">
        <v>432</v>
      </c>
    </row>
    <row r="157" spans="2:15" ht="34.5" x14ac:dyDescent="0.35">
      <c r="B157" s="35">
        <f t="shared" si="7"/>
        <v>115</v>
      </c>
      <c r="C157" s="148" t="s">
        <v>433</v>
      </c>
      <c r="D157" s="151" t="s">
        <v>434</v>
      </c>
      <c r="E157" s="155">
        <v>1</v>
      </c>
      <c r="F157" s="119">
        <v>933.14</v>
      </c>
      <c r="G157" s="119">
        <v>933.14</v>
      </c>
      <c r="H157" s="58" t="s">
        <v>435</v>
      </c>
      <c r="I157" s="164">
        <v>43259</v>
      </c>
      <c r="J157" s="156">
        <f>'[1]DEPRECIABLES '!N49</f>
        <v>1877.4</v>
      </c>
      <c r="K157" s="166">
        <f>'[1]DEPRECIABLES '!O49</f>
        <v>596</v>
      </c>
      <c r="L157" s="69"/>
      <c r="M157" s="69" t="s">
        <v>34</v>
      </c>
      <c r="N157" s="69"/>
      <c r="O157" s="152" t="s">
        <v>428</v>
      </c>
    </row>
    <row r="158" spans="2:15" x14ac:dyDescent="0.35">
      <c r="B158" s="35">
        <f t="shared" si="7"/>
        <v>116</v>
      </c>
      <c r="C158" s="202" t="s">
        <v>436</v>
      </c>
      <c r="D158" s="212" t="s">
        <v>437</v>
      </c>
      <c r="E158" s="193">
        <v>2</v>
      </c>
      <c r="F158" s="205">
        <v>1490</v>
      </c>
      <c r="G158" s="205">
        <f>F158*E158</f>
        <v>2980</v>
      </c>
      <c r="H158" s="58" t="s">
        <v>438</v>
      </c>
      <c r="I158" s="218">
        <v>43662</v>
      </c>
      <c r="J158" s="156">
        <v>596</v>
      </c>
      <c r="K158" s="81">
        <v>506.6</v>
      </c>
      <c r="L158" s="100"/>
      <c r="M158" s="100"/>
      <c r="N158" s="69" t="s">
        <v>34</v>
      </c>
      <c r="O158" s="203" t="s">
        <v>51</v>
      </c>
    </row>
    <row r="159" spans="2:15" x14ac:dyDescent="0.35">
      <c r="B159" s="35">
        <f t="shared" si="7"/>
        <v>117</v>
      </c>
      <c r="C159" s="202"/>
      <c r="D159" s="212"/>
      <c r="E159" s="193"/>
      <c r="F159" s="205"/>
      <c r="G159" s="205"/>
      <c r="H159" s="58" t="s">
        <v>439</v>
      </c>
      <c r="I159" s="218"/>
      <c r="J159" s="156">
        <v>938.7</v>
      </c>
      <c r="K159" s="81">
        <v>551.29999999999995</v>
      </c>
      <c r="L159" s="100"/>
      <c r="M159" s="100"/>
      <c r="N159" s="69" t="s">
        <v>34</v>
      </c>
      <c r="O159" s="203"/>
    </row>
    <row r="160" spans="2:15" x14ac:dyDescent="0.35">
      <c r="B160" s="35">
        <f t="shared" si="7"/>
        <v>118</v>
      </c>
      <c r="C160" s="202" t="s">
        <v>440</v>
      </c>
      <c r="D160" s="193" t="s">
        <v>441</v>
      </c>
      <c r="E160" s="193">
        <v>1</v>
      </c>
      <c r="F160" s="205">
        <v>297.89999999999998</v>
      </c>
      <c r="G160" s="205">
        <f>F160*E160</f>
        <v>297.89999999999998</v>
      </c>
      <c r="H160" s="58" t="s">
        <v>442</v>
      </c>
      <c r="I160" s="164">
        <v>43662</v>
      </c>
      <c r="J160" s="168" t="s">
        <v>5</v>
      </c>
      <c r="K160" s="169" t="s">
        <v>5</v>
      </c>
      <c r="L160" s="69"/>
      <c r="M160" s="69"/>
      <c r="N160" s="69" t="s">
        <v>34</v>
      </c>
      <c r="O160" s="154" t="s">
        <v>51</v>
      </c>
    </row>
    <row r="161" spans="2:15" x14ac:dyDescent="0.35">
      <c r="B161" s="35">
        <f t="shared" si="7"/>
        <v>119</v>
      </c>
      <c r="C161" s="202"/>
      <c r="D161" s="193"/>
      <c r="E161" s="193"/>
      <c r="F161" s="205"/>
      <c r="G161" s="205"/>
      <c r="H161" s="58" t="s">
        <v>443</v>
      </c>
      <c r="I161" s="164">
        <v>43662</v>
      </c>
      <c r="J161" s="168" t="s">
        <v>5</v>
      </c>
      <c r="K161" s="169" t="s">
        <v>5</v>
      </c>
      <c r="L161" s="69"/>
      <c r="M161" s="69"/>
      <c r="N161" s="69" t="s">
        <v>34</v>
      </c>
      <c r="O161" s="154" t="s">
        <v>51</v>
      </c>
    </row>
    <row r="162" spans="2:15" x14ac:dyDescent="0.35">
      <c r="B162" s="35">
        <f t="shared" si="7"/>
        <v>120</v>
      </c>
      <c r="C162" s="202"/>
      <c r="D162" s="193"/>
      <c r="E162" s="193"/>
      <c r="F162" s="205"/>
      <c r="G162" s="205"/>
      <c r="H162" s="58" t="s">
        <v>444</v>
      </c>
      <c r="I162" s="164">
        <v>43662</v>
      </c>
      <c r="J162" s="168" t="s">
        <v>5</v>
      </c>
      <c r="K162" s="169" t="s">
        <v>5</v>
      </c>
      <c r="L162" s="69"/>
      <c r="M162" s="69"/>
      <c r="N162" s="69" t="s">
        <v>34</v>
      </c>
      <c r="O162" s="154" t="s">
        <v>51</v>
      </c>
    </row>
    <row r="163" spans="2:15" ht="92" x14ac:dyDescent="0.35">
      <c r="B163" s="35">
        <f t="shared" si="7"/>
        <v>121</v>
      </c>
      <c r="C163" s="148" t="s">
        <v>445</v>
      </c>
      <c r="D163" s="151" t="s">
        <v>446</v>
      </c>
      <c r="E163" s="155">
        <v>1</v>
      </c>
      <c r="F163" s="119">
        <v>526.5</v>
      </c>
      <c r="G163" s="119">
        <f t="shared" ref="G163:G168" si="8">F163*E163</f>
        <v>526.5</v>
      </c>
      <c r="H163" s="58" t="s">
        <v>447</v>
      </c>
      <c r="I163" s="164">
        <v>43662</v>
      </c>
      <c r="J163" s="168" t="s">
        <v>5</v>
      </c>
      <c r="K163" s="169" t="s">
        <v>5</v>
      </c>
      <c r="L163" s="69"/>
      <c r="M163" s="69"/>
      <c r="N163" s="69" t="s">
        <v>34</v>
      </c>
      <c r="O163" s="154" t="s">
        <v>51</v>
      </c>
    </row>
    <row r="164" spans="2:15" ht="34.5" x14ac:dyDescent="0.35">
      <c r="B164" s="35">
        <f t="shared" si="7"/>
        <v>122</v>
      </c>
      <c r="C164" s="148" t="s">
        <v>448</v>
      </c>
      <c r="D164" s="151" t="s">
        <v>449</v>
      </c>
      <c r="E164" s="155">
        <v>1</v>
      </c>
      <c r="F164" s="119">
        <v>33.299999999999997</v>
      </c>
      <c r="G164" s="119">
        <f t="shared" si="8"/>
        <v>33.299999999999997</v>
      </c>
      <c r="H164" s="58" t="s">
        <v>450</v>
      </c>
      <c r="I164" s="164">
        <v>43662</v>
      </c>
      <c r="J164" s="168" t="s">
        <v>5</v>
      </c>
      <c r="K164" s="169" t="s">
        <v>5</v>
      </c>
      <c r="L164" s="69"/>
      <c r="M164" s="69"/>
      <c r="N164" s="69" t="s">
        <v>34</v>
      </c>
      <c r="O164" s="154" t="s">
        <v>51</v>
      </c>
    </row>
    <row r="165" spans="2:15" ht="46" x14ac:dyDescent="0.35">
      <c r="B165" s="35">
        <f t="shared" si="7"/>
        <v>123</v>
      </c>
      <c r="C165" s="148" t="s">
        <v>451</v>
      </c>
      <c r="D165" s="151" t="s">
        <v>452</v>
      </c>
      <c r="E165" s="155">
        <v>1</v>
      </c>
      <c r="F165" s="119">
        <v>621</v>
      </c>
      <c r="G165" s="119">
        <f t="shared" si="8"/>
        <v>621</v>
      </c>
      <c r="H165" s="58" t="s">
        <v>453</v>
      </c>
      <c r="I165" s="164">
        <v>43662</v>
      </c>
      <c r="J165" s="156">
        <v>391.23</v>
      </c>
      <c r="K165" s="166">
        <v>229.77</v>
      </c>
      <c r="L165" s="69"/>
      <c r="M165" s="69"/>
      <c r="N165" s="69" t="s">
        <v>34</v>
      </c>
      <c r="O165" s="154" t="s">
        <v>51</v>
      </c>
    </row>
    <row r="166" spans="2:15" ht="34.5" x14ac:dyDescent="0.35">
      <c r="B166" s="35">
        <f t="shared" si="7"/>
        <v>124</v>
      </c>
      <c r="C166" s="148" t="s">
        <v>454</v>
      </c>
      <c r="D166" s="151" t="s">
        <v>455</v>
      </c>
      <c r="E166" s="155">
        <v>1</v>
      </c>
      <c r="F166" s="127">
        <v>875</v>
      </c>
      <c r="G166" s="119">
        <f t="shared" si="8"/>
        <v>875</v>
      </c>
      <c r="H166" s="58" t="s">
        <v>456</v>
      </c>
      <c r="I166" s="152" t="s">
        <v>5</v>
      </c>
      <c r="J166" s="156">
        <v>0</v>
      </c>
      <c r="K166" s="166">
        <v>87.5</v>
      </c>
      <c r="L166" s="69" t="s">
        <v>34</v>
      </c>
      <c r="M166" s="69"/>
      <c r="N166" s="69"/>
      <c r="O166" s="154" t="s">
        <v>457</v>
      </c>
    </row>
    <row r="167" spans="2:15" ht="34.5" x14ac:dyDescent="0.35">
      <c r="B167" s="35">
        <f t="shared" si="7"/>
        <v>125</v>
      </c>
      <c r="C167" s="148" t="s">
        <v>458</v>
      </c>
      <c r="D167" s="151"/>
      <c r="E167" s="155">
        <v>1</v>
      </c>
      <c r="F167" s="119">
        <v>40</v>
      </c>
      <c r="G167" s="119">
        <f t="shared" si="8"/>
        <v>40</v>
      </c>
      <c r="H167" s="58" t="s">
        <v>459</v>
      </c>
      <c r="I167" s="152" t="s">
        <v>3</v>
      </c>
      <c r="J167" s="161" t="s">
        <v>5</v>
      </c>
      <c r="K167" s="152" t="s">
        <v>5</v>
      </c>
      <c r="L167" s="69"/>
      <c r="M167" s="69" t="s">
        <v>34</v>
      </c>
      <c r="N167" s="69"/>
      <c r="O167" s="154" t="s">
        <v>51</v>
      </c>
    </row>
    <row r="168" spans="2:15" ht="23" x14ac:dyDescent="0.35">
      <c r="B168" s="35">
        <f t="shared" si="7"/>
        <v>126</v>
      </c>
      <c r="C168" s="148" t="s">
        <v>460</v>
      </c>
      <c r="D168" s="151"/>
      <c r="E168" s="155">
        <v>1</v>
      </c>
      <c r="F168" s="119">
        <v>20</v>
      </c>
      <c r="G168" s="119">
        <f t="shared" si="8"/>
        <v>20</v>
      </c>
      <c r="H168" s="58" t="s">
        <v>461</v>
      </c>
      <c r="I168" s="152" t="s">
        <v>3</v>
      </c>
      <c r="J168" s="161" t="s">
        <v>5</v>
      </c>
      <c r="K168" s="152" t="s">
        <v>5</v>
      </c>
      <c r="L168" s="69"/>
      <c r="M168" s="69" t="s">
        <v>34</v>
      </c>
      <c r="N168" s="69"/>
      <c r="O168" s="154" t="s">
        <v>51</v>
      </c>
    </row>
    <row r="169" spans="2:15" ht="149.5" x14ac:dyDescent="0.35">
      <c r="B169" s="35">
        <f t="shared" si="7"/>
        <v>127</v>
      </c>
      <c r="C169" s="148" t="s">
        <v>462</v>
      </c>
      <c r="D169" s="154" t="s">
        <v>463</v>
      </c>
      <c r="E169" s="152">
        <v>1</v>
      </c>
      <c r="F169" s="119">
        <v>789.87</v>
      </c>
      <c r="G169" s="119">
        <v>789.87</v>
      </c>
      <c r="H169" s="58" t="s">
        <v>464</v>
      </c>
      <c r="I169" s="101">
        <v>44407</v>
      </c>
      <c r="J169" s="161">
        <v>201.42</v>
      </c>
      <c r="K169" s="152">
        <v>588.45000000000005</v>
      </c>
      <c r="L169" s="69"/>
      <c r="M169" s="69"/>
      <c r="N169" s="69" t="s">
        <v>34</v>
      </c>
      <c r="O169" s="155" t="s">
        <v>465</v>
      </c>
    </row>
    <row r="170" spans="2:15" ht="23" x14ac:dyDescent="0.35">
      <c r="B170" s="35">
        <f t="shared" si="7"/>
        <v>128</v>
      </c>
      <c r="C170" s="148" t="s">
        <v>466</v>
      </c>
      <c r="D170" s="151" t="s">
        <v>467</v>
      </c>
      <c r="E170" s="155">
        <v>1</v>
      </c>
      <c r="F170" s="119">
        <v>124.29</v>
      </c>
      <c r="G170" s="119">
        <v>124.29</v>
      </c>
      <c r="H170" s="58" t="s">
        <v>468</v>
      </c>
      <c r="I170" s="164">
        <v>43747</v>
      </c>
      <c r="J170" s="161" t="s">
        <v>5</v>
      </c>
      <c r="K170" s="152" t="s">
        <v>5</v>
      </c>
      <c r="L170" s="69"/>
      <c r="M170" s="69"/>
      <c r="N170" s="69" t="s">
        <v>34</v>
      </c>
      <c r="O170" s="154" t="s">
        <v>182</v>
      </c>
    </row>
    <row r="171" spans="2:15" x14ac:dyDescent="0.35">
      <c r="B171" s="200" t="s">
        <v>158</v>
      </c>
      <c r="C171" s="200"/>
      <c r="D171" s="73"/>
      <c r="E171" s="102"/>
      <c r="F171" s="118">
        <f>SUM(F153:F170)</f>
        <v>6941.64</v>
      </c>
      <c r="G171" s="118">
        <f>SUM(G153:G170)</f>
        <v>8431.6400000000012</v>
      </c>
      <c r="H171" s="64"/>
      <c r="I171" s="97"/>
      <c r="J171" s="64"/>
      <c r="K171" s="97"/>
      <c r="L171" s="95"/>
      <c r="M171" s="95"/>
      <c r="N171" s="95"/>
      <c r="O171" s="94"/>
    </row>
    <row r="172" spans="2:15" x14ac:dyDescent="0.35">
      <c r="B172" s="201" t="s">
        <v>469</v>
      </c>
      <c r="C172" s="201"/>
      <c r="D172" s="201"/>
      <c r="E172" s="201"/>
      <c r="F172" s="103"/>
      <c r="G172" s="103"/>
      <c r="H172" s="65"/>
      <c r="I172" s="104"/>
      <c r="J172" s="65"/>
      <c r="K172" s="104"/>
      <c r="L172" s="65"/>
      <c r="M172" s="65"/>
      <c r="N172" s="65"/>
      <c r="O172" s="104"/>
    </row>
    <row r="173" spans="2:15" ht="23" x14ac:dyDescent="0.35">
      <c r="B173" s="35">
        <f>B170+1</f>
        <v>129</v>
      </c>
      <c r="C173" s="148" t="s">
        <v>470</v>
      </c>
      <c r="D173" s="155" t="s">
        <v>471</v>
      </c>
      <c r="E173" s="152">
        <v>1</v>
      </c>
      <c r="F173" s="150">
        <v>125</v>
      </c>
      <c r="G173" s="150">
        <f>E173*F173</f>
        <v>125</v>
      </c>
      <c r="H173" s="58" t="s">
        <v>472</v>
      </c>
      <c r="I173" s="152" t="s">
        <v>3</v>
      </c>
      <c r="J173" s="161" t="s">
        <v>5</v>
      </c>
      <c r="K173" s="152" t="s">
        <v>5</v>
      </c>
      <c r="L173" s="152"/>
      <c r="M173" s="152" t="s">
        <v>34</v>
      </c>
      <c r="N173" s="152"/>
      <c r="O173" s="152" t="s">
        <v>473</v>
      </c>
    </row>
    <row r="174" spans="2:15" x14ac:dyDescent="0.35">
      <c r="B174" s="35">
        <f t="shared" ref="B174:B181" si="9">B173+1</f>
        <v>130</v>
      </c>
      <c r="C174" s="202" t="s">
        <v>474</v>
      </c>
      <c r="D174" s="154" t="s">
        <v>475</v>
      </c>
      <c r="E174" s="203">
        <v>1</v>
      </c>
      <c r="F174" s="205" t="s">
        <v>3</v>
      </c>
      <c r="G174" s="205" t="s">
        <v>3</v>
      </c>
      <c r="H174" s="58" t="s">
        <v>476</v>
      </c>
      <c r="I174" s="203" t="s">
        <v>3</v>
      </c>
      <c r="J174" s="206" t="s">
        <v>5</v>
      </c>
      <c r="K174" s="203" t="s">
        <v>5</v>
      </c>
      <c r="L174" s="92"/>
      <c r="M174" s="152" t="s">
        <v>34</v>
      </c>
      <c r="N174" s="92"/>
      <c r="O174" s="153" t="s">
        <v>477</v>
      </c>
    </row>
    <row r="175" spans="2:15" x14ac:dyDescent="0.35">
      <c r="B175" s="35">
        <f t="shared" si="9"/>
        <v>131</v>
      </c>
      <c r="C175" s="202"/>
      <c r="D175" s="154" t="s">
        <v>478</v>
      </c>
      <c r="E175" s="203"/>
      <c r="F175" s="205"/>
      <c r="G175" s="205"/>
      <c r="H175" s="58" t="s">
        <v>479</v>
      </c>
      <c r="I175" s="203"/>
      <c r="J175" s="206"/>
      <c r="K175" s="203"/>
      <c r="L175" s="92"/>
      <c r="M175" s="152" t="s">
        <v>34</v>
      </c>
      <c r="N175" s="92"/>
      <c r="O175" s="153" t="s">
        <v>51</v>
      </c>
    </row>
    <row r="176" spans="2:15" x14ac:dyDescent="0.35">
      <c r="B176" s="35">
        <f t="shared" si="9"/>
        <v>132</v>
      </c>
      <c r="C176" s="202"/>
      <c r="D176" s="154" t="s">
        <v>480</v>
      </c>
      <c r="E176" s="203"/>
      <c r="F176" s="205"/>
      <c r="G176" s="205"/>
      <c r="H176" s="58" t="s">
        <v>481</v>
      </c>
      <c r="I176" s="203"/>
      <c r="J176" s="206"/>
      <c r="K176" s="203"/>
      <c r="L176" s="92"/>
      <c r="M176" s="152" t="s">
        <v>34</v>
      </c>
      <c r="N176" s="92"/>
      <c r="O176" s="154" t="s">
        <v>51</v>
      </c>
    </row>
    <row r="177" spans="2:15" ht="23" x14ac:dyDescent="0.35">
      <c r="B177" s="35">
        <f t="shared" si="9"/>
        <v>133</v>
      </c>
      <c r="C177" s="148" t="s">
        <v>482</v>
      </c>
      <c r="D177" s="154" t="s">
        <v>483</v>
      </c>
      <c r="E177" s="152">
        <v>1</v>
      </c>
      <c r="F177" s="123">
        <v>87.043999999999997</v>
      </c>
      <c r="G177" s="123">
        <v>87.043999999999997</v>
      </c>
      <c r="H177" s="58" t="s">
        <v>484</v>
      </c>
      <c r="I177" s="164">
        <v>44407</v>
      </c>
      <c r="J177" s="161" t="s">
        <v>5</v>
      </c>
      <c r="K177" s="152" t="s">
        <v>5</v>
      </c>
      <c r="L177" s="69" t="s">
        <v>34</v>
      </c>
      <c r="M177" s="152"/>
      <c r="N177" s="152"/>
      <c r="O177" s="154" t="s">
        <v>485</v>
      </c>
    </row>
    <row r="178" spans="2:15" ht="23" x14ac:dyDescent="0.35">
      <c r="B178" s="35">
        <f t="shared" si="9"/>
        <v>134</v>
      </c>
      <c r="C178" s="153" t="s">
        <v>466</v>
      </c>
      <c r="D178" s="154" t="s">
        <v>486</v>
      </c>
      <c r="E178" s="152">
        <v>1</v>
      </c>
      <c r="F178" s="119" t="s">
        <v>3</v>
      </c>
      <c r="G178" s="119" t="s">
        <v>3</v>
      </c>
      <c r="H178" s="58" t="s">
        <v>487</v>
      </c>
      <c r="I178" s="152" t="s">
        <v>3</v>
      </c>
      <c r="J178" s="161" t="s">
        <v>5</v>
      </c>
      <c r="K178" s="152" t="s">
        <v>5</v>
      </c>
      <c r="L178" s="69" t="s">
        <v>34</v>
      </c>
      <c r="M178" s="152"/>
      <c r="N178" s="92"/>
      <c r="O178" s="154" t="s">
        <v>257</v>
      </c>
    </row>
    <row r="179" spans="2:15" x14ac:dyDescent="0.35">
      <c r="B179" s="35">
        <f t="shared" si="9"/>
        <v>135</v>
      </c>
      <c r="C179" s="153" t="s">
        <v>488</v>
      </c>
      <c r="D179" s="154" t="s">
        <v>489</v>
      </c>
      <c r="E179" s="152">
        <v>1</v>
      </c>
      <c r="F179" s="119">
        <v>50</v>
      </c>
      <c r="G179" s="119">
        <f>E179*F179</f>
        <v>50</v>
      </c>
      <c r="H179" s="58" t="s">
        <v>490</v>
      </c>
      <c r="I179" s="152" t="s">
        <v>3</v>
      </c>
      <c r="J179" s="161" t="s">
        <v>5</v>
      </c>
      <c r="K179" s="152" t="s">
        <v>5</v>
      </c>
      <c r="L179" s="92"/>
      <c r="M179" s="152" t="s">
        <v>34</v>
      </c>
      <c r="N179" s="92"/>
      <c r="O179" s="154" t="s">
        <v>51</v>
      </c>
    </row>
    <row r="180" spans="2:15" x14ac:dyDescent="0.35">
      <c r="B180" s="35">
        <f t="shared" si="9"/>
        <v>136</v>
      </c>
      <c r="C180" s="153" t="s">
        <v>488</v>
      </c>
      <c r="D180" s="154" t="s">
        <v>491</v>
      </c>
      <c r="E180" s="152">
        <v>1</v>
      </c>
      <c r="F180" s="119" t="s">
        <v>3</v>
      </c>
      <c r="G180" s="119" t="s">
        <v>3</v>
      </c>
      <c r="H180" s="58" t="s">
        <v>492</v>
      </c>
      <c r="I180" s="152" t="s">
        <v>3</v>
      </c>
      <c r="J180" s="161" t="s">
        <v>5</v>
      </c>
      <c r="K180" s="152" t="s">
        <v>5</v>
      </c>
      <c r="L180" s="69" t="s">
        <v>34</v>
      </c>
      <c r="M180" s="152"/>
      <c r="N180" s="92"/>
      <c r="O180" s="154" t="s">
        <v>493</v>
      </c>
    </row>
    <row r="181" spans="2:15" ht="23" x14ac:dyDescent="0.35">
      <c r="B181" s="35">
        <f t="shared" si="9"/>
        <v>137</v>
      </c>
      <c r="C181" s="153" t="s">
        <v>494</v>
      </c>
      <c r="D181" s="154"/>
      <c r="E181" s="152">
        <v>1</v>
      </c>
      <c r="F181" s="119" t="s">
        <v>3</v>
      </c>
      <c r="G181" s="119" t="s">
        <v>3</v>
      </c>
      <c r="H181" s="58" t="s">
        <v>495</v>
      </c>
      <c r="I181" s="152" t="s">
        <v>3</v>
      </c>
      <c r="J181" s="161" t="s">
        <v>5</v>
      </c>
      <c r="K181" s="152" t="s">
        <v>5</v>
      </c>
      <c r="L181" s="69"/>
      <c r="M181" s="152" t="s">
        <v>34</v>
      </c>
      <c r="N181" s="92"/>
      <c r="O181" s="154" t="s">
        <v>51</v>
      </c>
    </row>
    <row r="182" spans="2:15" x14ac:dyDescent="0.35">
      <c r="B182" s="200" t="s">
        <v>158</v>
      </c>
      <c r="C182" s="200"/>
      <c r="D182" s="94"/>
      <c r="E182" s="102"/>
      <c r="F182" s="118">
        <f>SUM(F173:F181)</f>
        <v>262.04399999999998</v>
      </c>
      <c r="G182" s="118">
        <f>SUM(G173:G181)</f>
        <v>262.04399999999998</v>
      </c>
      <c r="H182" s="64"/>
      <c r="I182" s="97"/>
      <c r="J182" s="64"/>
      <c r="K182" s="97"/>
      <c r="L182" s="105"/>
      <c r="M182" s="105"/>
      <c r="N182" s="105"/>
      <c r="O182" s="94"/>
    </row>
    <row r="183" spans="2:15" x14ac:dyDescent="0.35">
      <c r="B183" s="201" t="s">
        <v>496</v>
      </c>
      <c r="C183" s="201"/>
      <c r="D183" s="201"/>
      <c r="E183" s="201"/>
      <c r="F183" s="98"/>
      <c r="G183" s="98"/>
      <c r="H183" s="60"/>
      <c r="I183" s="99"/>
      <c r="J183" s="60"/>
      <c r="K183" s="99"/>
      <c r="L183" s="60"/>
      <c r="M183" s="60"/>
      <c r="N183" s="60"/>
      <c r="O183" s="99"/>
    </row>
    <row r="184" spans="2:15" ht="34.5" x14ac:dyDescent="0.35">
      <c r="B184" s="35">
        <f>B181+1</f>
        <v>138</v>
      </c>
      <c r="C184" s="148" t="s">
        <v>54</v>
      </c>
      <c r="D184" s="151" t="s">
        <v>497</v>
      </c>
      <c r="E184" s="152">
        <v>1</v>
      </c>
      <c r="F184" s="150">
        <v>175</v>
      </c>
      <c r="G184" s="150">
        <v>175</v>
      </c>
      <c r="H184" s="58" t="s">
        <v>498</v>
      </c>
      <c r="I184" s="152" t="s">
        <v>3</v>
      </c>
      <c r="J184" s="161" t="s">
        <v>5</v>
      </c>
      <c r="K184" s="152" t="s">
        <v>5</v>
      </c>
      <c r="L184" s="152" t="s">
        <v>34</v>
      </c>
      <c r="M184" s="152"/>
      <c r="N184" s="152"/>
      <c r="O184" s="152" t="s">
        <v>499</v>
      </c>
    </row>
    <row r="185" spans="2:15" x14ac:dyDescent="0.35">
      <c r="B185" s="35">
        <f t="shared" ref="B185:B193" si="10">B184+1</f>
        <v>139</v>
      </c>
      <c r="C185" s="202" t="s">
        <v>500</v>
      </c>
      <c r="D185" s="151" t="s">
        <v>501</v>
      </c>
      <c r="E185" s="203">
        <v>1</v>
      </c>
      <c r="F185" s="205" t="s">
        <v>3</v>
      </c>
      <c r="G185" s="205" t="s">
        <v>3</v>
      </c>
      <c r="H185" s="58" t="s">
        <v>502</v>
      </c>
      <c r="I185" s="152" t="s">
        <v>3</v>
      </c>
      <c r="J185" s="168" t="s">
        <v>5</v>
      </c>
      <c r="K185" s="169" t="s">
        <v>5</v>
      </c>
      <c r="L185" s="152"/>
      <c r="M185" s="152" t="s">
        <v>34</v>
      </c>
      <c r="N185" s="152"/>
      <c r="O185" s="152" t="s">
        <v>503</v>
      </c>
    </row>
    <row r="186" spans="2:15" x14ac:dyDescent="0.35">
      <c r="B186" s="35">
        <f t="shared" si="10"/>
        <v>140</v>
      </c>
      <c r="C186" s="202"/>
      <c r="D186" s="151" t="s">
        <v>478</v>
      </c>
      <c r="E186" s="203"/>
      <c r="F186" s="205"/>
      <c r="G186" s="205"/>
      <c r="H186" s="58" t="s">
        <v>504</v>
      </c>
      <c r="I186" s="152" t="s">
        <v>3</v>
      </c>
      <c r="J186" s="168" t="s">
        <v>5</v>
      </c>
      <c r="K186" s="169" t="s">
        <v>5</v>
      </c>
      <c r="L186" s="152"/>
      <c r="M186" s="152" t="s">
        <v>34</v>
      </c>
      <c r="N186" s="152"/>
      <c r="O186" s="152" t="s">
        <v>51</v>
      </c>
    </row>
    <row r="187" spans="2:15" x14ac:dyDescent="0.35">
      <c r="B187" s="35">
        <f t="shared" si="10"/>
        <v>141</v>
      </c>
      <c r="C187" s="202"/>
      <c r="D187" s="151" t="s">
        <v>480</v>
      </c>
      <c r="E187" s="203"/>
      <c r="F187" s="205"/>
      <c r="G187" s="205"/>
      <c r="H187" s="58" t="s">
        <v>505</v>
      </c>
      <c r="I187" s="152" t="s">
        <v>3</v>
      </c>
      <c r="J187" s="168" t="s">
        <v>5</v>
      </c>
      <c r="K187" s="169" t="s">
        <v>5</v>
      </c>
      <c r="L187" s="152"/>
      <c r="M187" s="152" t="s">
        <v>34</v>
      </c>
      <c r="N187" s="152"/>
      <c r="O187" s="152" t="s">
        <v>51</v>
      </c>
    </row>
    <row r="188" spans="2:15" ht="23" x14ac:dyDescent="0.35">
      <c r="B188" s="35">
        <f t="shared" si="10"/>
        <v>142</v>
      </c>
      <c r="C188" s="148" t="s">
        <v>482</v>
      </c>
      <c r="D188" s="151" t="s">
        <v>483</v>
      </c>
      <c r="E188" s="152">
        <v>1</v>
      </c>
      <c r="F188" s="150" t="s">
        <v>3</v>
      </c>
      <c r="G188" s="150" t="s">
        <v>3</v>
      </c>
      <c r="H188" s="58" t="s">
        <v>506</v>
      </c>
      <c r="I188" s="152" t="s">
        <v>3</v>
      </c>
      <c r="J188" s="161" t="s">
        <v>5</v>
      </c>
      <c r="K188" s="152" t="s">
        <v>5</v>
      </c>
      <c r="L188" s="152" t="s">
        <v>34</v>
      </c>
      <c r="M188" s="152"/>
      <c r="N188" s="152"/>
      <c r="O188" s="152" t="s">
        <v>485</v>
      </c>
    </row>
    <row r="189" spans="2:15" ht="23" x14ac:dyDescent="0.35">
      <c r="B189" s="35">
        <f t="shared" si="10"/>
        <v>143</v>
      </c>
      <c r="C189" s="148" t="s">
        <v>507</v>
      </c>
      <c r="D189" s="151" t="s">
        <v>508</v>
      </c>
      <c r="E189" s="152">
        <v>1</v>
      </c>
      <c r="F189" s="150" t="s">
        <v>3</v>
      </c>
      <c r="G189" s="150" t="s">
        <v>3</v>
      </c>
      <c r="H189" s="58" t="s">
        <v>509</v>
      </c>
      <c r="I189" s="152" t="s">
        <v>3</v>
      </c>
      <c r="J189" s="161" t="s">
        <v>5</v>
      </c>
      <c r="K189" s="152" t="s">
        <v>5</v>
      </c>
      <c r="L189" s="152"/>
      <c r="M189" s="152" t="s">
        <v>34</v>
      </c>
      <c r="N189" s="152"/>
      <c r="O189" s="152" t="s">
        <v>51</v>
      </c>
    </row>
    <row r="190" spans="2:15" ht="23" x14ac:dyDescent="0.35">
      <c r="B190" s="35">
        <f t="shared" si="10"/>
        <v>144</v>
      </c>
      <c r="C190" s="148" t="s">
        <v>510</v>
      </c>
      <c r="D190" s="151" t="s">
        <v>486</v>
      </c>
      <c r="E190" s="152">
        <v>1</v>
      </c>
      <c r="F190" s="150" t="s">
        <v>3</v>
      </c>
      <c r="G190" s="150" t="s">
        <v>3</v>
      </c>
      <c r="H190" s="58" t="s">
        <v>511</v>
      </c>
      <c r="I190" s="152" t="s">
        <v>3</v>
      </c>
      <c r="J190" s="161" t="s">
        <v>5</v>
      </c>
      <c r="K190" s="152" t="s">
        <v>5</v>
      </c>
      <c r="L190" s="152" t="s">
        <v>34</v>
      </c>
      <c r="M190" s="152"/>
      <c r="N190" s="152"/>
      <c r="O190" s="157" t="s">
        <v>512</v>
      </c>
    </row>
    <row r="191" spans="2:15" x14ac:dyDescent="0.35">
      <c r="B191" s="35">
        <f t="shared" si="10"/>
        <v>145</v>
      </c>
      <c r="C191" s="148" t="s">
        <v>513</v>
      </c>
      <c r="D191" s="151" t="s">
        <v>514</v>
      </c>
      <c r="E191" s="152">
        <v>1</v>
      </c>
      <c r="F191" s="150">
        <v>59.59</v>
      </c>
      <c r="G191" s="150">
        <v>59.59</v>
      </c>
      <c r="H191" s="58" t="s">
        <v>515</v>
      </c>
      <c r="I191" s="152" t="s">
        <v>3</v>
      </c>
      <c r="J191" s="161" t="s">
        <v>5</v>
      </c>
      <c r="K191" s="152" t="s">
        <v>5</v>
      </c>
      <c r="L191" s="152"/>
      <c r="M191" s="152"/>
      <c r="N191" s="152" t="s">
        <v>34</v>
      </c>
      <c r="O191" s="152" t="s">
        <v>51</v>
      </c>
    </row>
    <row r="192" spans="2:15" x14ac:dyDescent="0.35">
      <c r="B192" s="35">
        <f t="shared" si="10"/>
        <v>146</v>
      </c>
      <c r="C192" s="148" t="s">
        <v>513</v>
      </c>
      <c r="D192" s="151" t="s">
        <v>516</v>
      </c>
      <c r="E192" s="152">
        <v>1</v>
      </c>
      <c r="F192" s="150">
        <v>59.9</v>
      </c>
      <c r="G192" s="150">
        <v>59.9</v>
      </c>
      <c r="H192" s="58" t="s">
        <v>517</v>
      </c>
      <c r="I192" s="152" t="s">
        <v>3</v>
      </c>
      <c r="J192" s="161" t="s">
        <v>5</v>
      </c>
      <c r="K192" s="152" t="s">
        <v>5</v>
      </c>
      <c r="L192" s="152"/>
      <c r="M192" s="152"/>
      <c r="N192" s="152" t="s">
        <v>34</v>
      </c>
      <c r="O192" s="152" t="s">
        <v>51</v>
      </c>
    </row>
    <row r="193" spans="2:15" x14ac:dyDescent="0.35">
      <c r="B193" s="35">
        <f t="shared" si="10"/>
        <v>147</v>
      </c>
      <c r="C193" s="148" t="s">
        <v>518</v>
      </c>
      <c r="D193" s="151" t="s">
        <v>489</v>
      </c>
      <c r="E193" s="152">
        <v>1</v>
      </c>
      <c r="F193" s="150" t="s">
        <v>3</v>
      </c>
      <c r="G193" s="150" t="s">
        <v>3</v>
      </c>
      <c r="H193" s="58" t="s">
        <v>519</v>
      </c>
      <c r="I193" s="152" t="s">
        <v>3</v>
      </c>
      <c r="J193" s="161" t="s">
        <v>5</v>
      </c>
      <c r="K193" s="152" t="s">
        <v>5</v>
      </c>
      <c r="L193" s="152"/>
      <c r="M193" s="152" t="s">
        <v>34</v>
      </c>
      <c r="N193" s="152"/>
      <c r="O193" s="152" t="s">
        <v>51</v>
      </c>
    </row>
    <row r="194" spans="2:15" x14ac:dyDescent="0.35">
      <c r="B194" s="200" t="s">
        <v>158</v>
      </c>
      <c r="C194" s="200"/>
      <c r="D194" s="94"/>
      <c r="E194" s="102"/>
      <c r="F194" s="118">
        <f>SUM(F184:F193)</f>
        <v>294.49</v>
      </c>
      <c r="G194" s="118">
        <f>SUM(G184:G193)</f>
        <v>294.49</v>
      </c>
      <c r="H194" s="64"/>
      <c r="I194" s="97"/>
      <c r="J194" s="64"/>
      <c r="K194" s="97"/>
      <c r="L194" s="105"/>
      <c r="M194" s="105"/>
      <c r="N194" s="105"/>
      <c r="O194" s="94"/>
    </row>
    <row r="195" spans="2:15" x14ac:dyDescent="0.35">
      <c r="B195" s="201" t="s">
        <v>520</v>
      </c>
      <c r="C195" s="201"/>
      <c r="D195" s="201"/>
      <c r="E195" s="201"/>
      <c r="F195" s="98"/>
      <c r="G195" s="98"/>
      <c r="H195" s="60"/>
      <c r="I195" s="99"/>
      <c r="J195" s="60"/>
      <c r="K195" s="99"/>
      <c r="L195" s="60"/>
      <c r="M195" s="60"/>
      <c r="N195" s="60"/>
      <c r="O195" s="99"/>
    </row>
    <row r="196" spans="2:15" ht="34.5" x14ac:dyDescent="0.35">
      <c r="B196" s="35">
        <f>B193+1</f>
        <v>148</v>
      </c>
      <c r="C196" s="148" t="s">
        <v>521</v>
      </c>
      <c r="D196" s="151" t="s">
        <v>55</v>
      </c>
      <c r="E196" s="152">
        <v>1</v>
      </c>
      <c r="F196" s="150">
        <v>150</v>
      </c>
      <c r="G196" s="150">
        <f>E196*F196</f>
        <v>150</v>
      </c>
      <c r="H196" s="58" t="s">
        <v>522</v>
      </c>
      <c r="I196" s="152" t="s">
        <v>3</v>
      </c>
      <c r="J196" s="161" t="s">
        <v>5</v>
      </c>
      <c r="K196" s="152" t="s">
        <v>5</v>
      </c>
      <c r="L196" s="152"/>
      <c r="M196" s="152" t="s">
        <v>29</v>
      </c>
      <c r="N196" s="152"/>
      <c r="O196" s="152" t="s">
        <v>51</v>
      </c>
    </row>
    <row r="197" spans="2:15" ht="34.5" x14ac:dyDescent="0.35">
      <c r="B197" s="35">
        <f>B196+1</f>
        <v>149</v>
      </c>
      <c r="C197" s="148" t="s">
        <v>523</v>
      </c>
      <c r="D197" s="151" t="s">
        <v>524</v>
      </c>
      <c r="E197" s="152">
        <v>1</v>
      </c>
      <c r="F197" s="150">
        <v>175</v>
      </c>
      <c r="G197" s="150">
        <f>E197*F197</f>
        <v>175</v>
      </c>
      <c r="H197" s="58" t="s">
        <v>525</v>
      </c>
      <c r="I197" s="152" t="s">
        <v>3</v>
      </c>
      <c r="J197" s="161" t="s">
        <v>5</v>
      </c>
      <c r="K197" s="152" t="s">
        <v>5</v>
      </c>
      <c r="L197" s="152"/>
      <c r="M197" s="152" t="s">
        <v>29</v>
      </c>
      <c r="N197" s="152"/>
      <c r="O197" s="152" t="s">
        <v>526</v>
      </c>
    </row>
    <row r="198" spans="2:15" ht="23" x14ac:dyDescent="0.35">
      <c r="B198" s="35">
        <f t="shared" ref="B198:B215" si="11">B197+1</f>
        <v>150</v>
      </c>
      <c r="C198" s="153" t="s">
        <v>523</v>
      </c>
      <c r="D198" s="154" t="s">
        <v>527</v>
      </c>
      <c r="E198" s="152">
        <v>1</v>
      </c>
      <c r="F198" s="119" t="s">
        <v>3</v>
      </c>
      <c r="G198" s="119" t="s">
        <v>3</v>
      </c>
      <c r="H198" s="58" t="s">
        <v>528</v>
      </c>
      <c r="I198" s="152" t="s">
        <v>3</v>
      </c>
      <c r="J198" s="161" t="s">
        <v>5</v>
      </c>
      <c r="K198" s="152" t="s">
        <v>5</v>
      </c>
      <c r="L198" s="152"/>
      <c r="M198" s="152" t="s">
        <v>34</v>
      </c>
      <c r="N198" s="152"/>
      <c r="O198" s="152" t="s">
        <v>51</v>
      </c>
    </row>
    <row r="199" spans="2:15" x14ac:dyDescent="0.35">
      <c r="B199" s="35">
        <f t="shared" si="11"/>
        <v>151</v>
      </c>
      <c r="C199" s="148" t="s">
        <v>54</v>
      </c>
      <c r="D199" s="151" t="s">
        <v>491</v>
      </c>
      <c r="E199" s="152">
        <v>1</v>
      </c>
      <c r="F199" s="150" t="s">
        <v>3</v>
      </c>
      <c r="G199" s="150" t="s">
        <v>3</v>
      </c>
      <c r="H199" s="58" t="s">
        <v>529</v>
      </c>
      <c r="I199" s="152" t="s">
        <v>3</v>
      </c>
      <c r="J199" s="161" t="s">
        <v>5</v>
      </c>
      <c r="K199" s="152" t="s">
        <v>5</v>
      </c>
      <c r="L199" s="152"/>
      <c r="M199" s="152" t="s">
        <v>29</v>
      </c>
      <c r="N199" s="152"/>
      <c r="O199" s="152" t="s">
        <v>51</v>
      </c>
    </row>
    <row r="200" spans="2:15" ht="23" x14ac:dyDescent="0.35">
      <c r="B200" s="35">
        <f t="shared" si="11"/>
        <v>152</v>
      </c>
      <c r="C200" s="148" t="s">
        <v>530</v>
      </c>
      <c r="D200" s="151" t="s">
        <v>531</v>
      </c>
      <c r="E200" s="152">
        <v>1</v>
      </c>
      <c r="F200" s="150" t="s">
        <v>3</v>
      </c>
      <c r="G200" s="150" t="s">
        <v>3</v>
      </c>
      <c r="H200" s="58" t="s">
        <v>532</v>
      </c>
      <c r="I200" s="152" t="s">
        <v>3</v>
      </c>
      <c r="J200" s="161" t="s">
        <v>5</v>
      </c>
      <c r="K200" s="152" t="s">
        <v>5</v>
      </c>
      <c r="L200" s="152"/>
      <c r="M200" s="152" t="s">
        <v>29</v>
      </c>
      <c r="N200" s="152"/>
      <c r="O200" s="152" t="s">
        <v>51</v>
      </c>
    </row>
    <row r="201" spans="2:15" x14ac:dyDescent="0.35">
      <c r="B201" s="35">
        <f t="shared" si="11"/>
        <v>153</v>
      </c>
      <c r="C201" s="202" t="s">
        <v>474</v>
      </c>
      <c r="D201" s="151" t="s">
        <v>533</v>
      </c>
      <c r="E201" s="203">
        <v>1</v>
      </c>
      <c r="F201" s="204">
        <v>695</v>
      </c>
      <c r="G201" s="205">
        <f>E201*F201</f>
        <v>695</v>
      </c>
      <c r="H201" s="58" t="s">
        <v>534</v>
      </c>
      <c r="I201" s="152" t="s">
        <v>3</v>
      </c>
      <c r="J201" s="209">
        <v>0</v>
      </c>
      <c r="K201" s="210">
        <v>69.5</v>
      </c>
      <c r="L201" s="152"/>
      <c r="M201" s="152" t="s">
        <v>29</v>
      </c>
      <c r="N201" s="152"/>
      <c r="O201" s="152" t="s">
        <v>477</v>
      </c>
    </row>
    <row r="202" spans="2:15" ht="23" x14ac:dyDescent="0.35">
      <c r="B202" s="35">
        <f t="shared" si="11"/>
        <v>154</v>
      </c>
      <c r="C202" s="202"/>
      <c r="D202" s="151" t="s">
        <v>535</v>
      </c>
      <c r="E202" s="203"/>
      <c r="F202" s="204"/>
      <c r="G202" s="205"/>
      <c r="H202" s="58" t="s">
        <v>536</v>
      </c>
      <c r="I202" s="152" t="s">
        <v>3</v>
      </c>
      <c r="J202" s="209"/>
      <c r="K202" s="210"/>
      <c r="L202" s="152" t="s">
        <v>34</v>
      </c>
      <c r="M202" s="152"/>
      <c r="N202" s="152"/>
      <c r="O202" s="152" t="s">
        <v>537</v>
      </c>
    </row>
    <row r="203" spans="2:15" ht="38.25" customHeight="1" x14ac:dyDescent="0.35">
      <c r="B203" s="35">
        <f t="shared" si="11"/>
        <v>155</v>
      </c>
      <c r="C203" s="202"/>
      <c r="D203" s="151" t="s">
        <v>480</v>
      </c>
      <c r="E203" s="203"/>
      <c r="F203" s="204"/>
      <c r="G203" s="205"/>
      <c r="H203" s="58" t="s">
        <v>538</v>
      </c>
      <c r="I203" s="152" t="s">
        <v>3</v>
      </c>
      <c r="J203" s="209"/>
      <c r="K203" s="210"/>
      <c r="L203" s="152"/>
      <c r="M203" s="152" t="s">
        <v>29</v>
      </c>
      <c r="N203" s="152"/>
      <c r="O203" s="152" t="s">
        <v>539</v>
      </c>
    </row>
    <row r="204" spans="2:15" ht="46" x14ac:dyDescent="0.35">
      <c r="B204" s="35">
        <f t="shared" si="11"/>
        <v>156</v>
      </c>
      <c r="C204" s="148" t="s">
        <v>540</v>
      </c>
      <c r="D204" s="151" t="s">
        <v>541</v>
      </c>
      <c r="E204" s="152">
        <v>1</v>
      </c>
      <c r="F204" s="150">
        <v>555.75</v>
      </c>
      <c r="G204" s="150">
        <v>555.75</v>
      </c>
      <c r="H204" s="58" t="s">
        <v>542</v>
      </c>
      <c r="I204" s="164">
        <v>44096</v>
      </c>
      <c r="J204" s="161" t="s">
        <v>5</v>
      </c>
      <c r="K204" s="152" t="s">
        <v>5</v>
      </c>
      <c r="L204" s="152"/>
      <c r="M204" s="152"/>
      <c r="N204" s="152" t="s">
        <v>34</v>
      </c>
      <c r="O204" s="152" t="s">
        <v>543</v>
      </c>
    </row>
    <row r="205" spans="2:15" ht="23" x14ac:dyDescent="0.35">
      <c r="B205" s="35">
        <f t="shared" si="11"/>
        <v>157</v>
      </c>
      <c r="C205" s="148" t="s">
        <v>544</v>
      </c>
      <c r="D205" s="151" t="s">
        <v>545</v>
      </c>
      <c r="E205" s="152">
        <v>1</v>
      </c>
      <c r="F205" s="150">
        <v>50</v>
      </c>
      <c r="G205" s="150">
        <f>E205*F205</f>
        <v>50</v>
      </c>
      <c r="H205" s="58" t="s">
        <v>546</v>
      </c>
      <c r="I205" s="152" t="s">
        <v>3</v>
      </c>
      <c r="J205" s="161" t="s">
        <v>5</v>
      </c>
      <c r="K205" s="152" t="s">
        <v>5</v>
      </c>
      <c r="L205" s="152"/>
      <c r="M205" s="152" t="s">
        <v>34</v>
      </c>
      <c r="N205" s="152"/>
      <c r="O205" s="152" t="s">
        <v>51</v>
      </c>
    </row>
    <row r="206" spans="2:15" ht="23" x14ac:dyDescent="0.35">
      <c r="B206" s="35">
        <f t="shared" si="11"/>
        <v>158</v>
      </c>
      <c r="C206" s="148" t="s">
        <v>466</v>
      </c>
      <c r="D206" s="151" t="s">
        <v>486</v>
      </c>
      <c r="E206" s="152">
        <v>1</v>
      </c>
      <c r="F206" s="150">
        <v>125</v>
      </c>
      <c r="G206" s="150">
        <f>E206*F206</f>
        <v>125</v>
      </c>
      <c r="H206" s="58" t="s">
        <v>547</v>
      </c>
      <c r="I206" s="152" t="s">
        <v>3</v>
      </c>
      <c r="J206" s="161" t="s">
        <v>5</v>
      </c>
      <c r="K206" s="152" t="s">
        <v>5</v>
      </c>
      <c r="L206" s="152"/>
      <c r="M206" s="152" t="s">
        <v>34</v>
      </c>
      <c r="N206" s="152"/>
      <c r="O206" s="152" t="s">
        <v>51</v>
      </c>
    </row>
    <row r="207" spans="2:15" ht="23" x14ac:dyDescent="0.35">
      <c r="B207" s="35">
        <f t="shared" si="11"/>
        <v>159</v>
      </c>
      <c r="C207" s="148" t="s">
        <v>466</v>
      </c>
      <c r="D207" s="151" t="s">
        <v>548</v>
      </c>
      <c r="E207" s="152">
        <v>1</v>
      </c>
      <c r="F207" s="161" t="s">
        <v>3</v>
      </c>
      <c r="G207" s="161" t="s">
        <v>3</v>
      </c>
      <c r="H207" s="58" t="s">
        <v>549</v>
      </c>
      <c r="I207" s="152" t="s">
        <v>3</v>
      </c>
      <c r="J207" s="161" t="s">
        <v>5</v>
      </c>
      <c r="K207" s="152" t="s">
        <v>5</v>
      </c>
      <c r="L207" s="152"/>
      <c r="M207" s="152" t="s">
        <v>34</v>
      </c>
      <c r="N207" s="152"/>
      <c r="O207" s="152" t="s">
        <v>51</v>
      </c>
    </row>
    <row r="208" spans="2:15" ht="34.5" x14ac:dyDescent="0.35">
      <c r="B208" s="35">
        <f t="shared" si="11"/>
        <v>160</v>
      </c>
      <c r="C208" s="148" t="s">
        <v>550</v>
      </c>
      <c r="D208" s="151" t="s">
        <v>551</v>
      </c>
      <c r="E208" s="152">
        <v>1</v>
      </c>
      <c r="F208" s="119">
        <v>84.75</v>
      </c>
      <c r="G208" s="119">
        <v>84.75</v>
      </c>
      <c r="H208" s="58" t="s">
        <v>552</v>
      </c>
      <c r="I208" s="164">
        <v>44407</v>
      </c>
      <c r="J208" s="161" t="s">
        <v>5</v>
      </c>
      <c r="K208" s="152" t="s">
        <v>5</v>
      </c>
      <c r="L208" s="90"/>
      <c r="M208" s="90" t="s">
        <v>34</v>
      </c>
      <c r="N208" s="152"/>
      <c r="O208" s="152" t="s">
        <v>51</v>
      </c>
    </row>
    <row r="209" spans="2:15" ht="23" x14ac:dyDescent="0.35">
      <c r="B209" s="35">
        <f t="shared" si="11"/>
        <v>161</v>
      </c>
      <c r="C209" s="159" t="s">
        <v>553</v>
      </c>
      <c r="D209" s="86" t="s">
        <v>554</v>
      </c>
      <c r="E209" s="169">
        <v>1</v>
      </c>
      <c r="F209" s="156">
        <v>250</v>
      </c>
      <c r="G209" s="156">
        <v>250</v>
      </c>
      <c r="H209" s="58" t="s">
        <v>555</v>
      </c>
      <c r="I209" s="169" t="s">
        <v>3</v>
      </c>
      <c r="J209" s="168" t="s">
        <v>5</v>
      </c>
      <c r="K209" s="169" t="s">
        <v>5</v>
      </c>
      <c r="L209" s="90" t="s">
        <v>34</v>
      </c>
      <c r="M209" s="169"/>
      <c r="N209" s="169" t="s">
        <v>34</v>
      </c>
      <c r="O209" s="169" t="s">
        <v>556</v>
      </c>
    </row>
    <row r="210" spans="2:15" ht="57.5" x14ac:dyDescent="0.35">
      <c r="B210" s="35">
        <f t="shared" si="11"/>
        <v>162</v>
      </c>
      <c r="C210" s="159" t="s">
        <v>557</v>
      </c>
      <c r="D210" s="86" t="s">
        <v>558</v>
      </c>
      <c r="E210" s="152">
        <v>1</v>
      </c>
      <c r="F210" s="150" t="s">
        <v>3</v>
      </c>
      <c r="G210" s="150" t="s">
        <v>3</v>
      </c>
      <c r="H210" s="58" t="s">
        <v>559</v>
      </c>
      <c r="I210" s="152" t="s">
        <v>3</v>
      </c>
      <c r="J210" s="161" t="s">
        <v>5</v>
      </c>
      <c r="K210" s="152" t="s">
        <v>5</v>
      </c>
      <c r="L210" s="152"/>
      <c r="M210" s="152" t="s">
        <v>34</v>
      </c>
      <c r="N210" s="152"/>
      <c r="O210" s="169" t="s">
        <v>560</v>
      </c>
    </row>
    <row r="211" spans="2:15" x14ac:dyDescent="0.35">
      <c r="B211" s="35">
        <f t="shared" si="11"/>
        <v>163</v>
      </c>
      <c r="C211" s="159" t="s">
        <v>482</v>
      </c>
      <c r="D211" s="86" t="s">
        <v>483</v>
      </c>
      <c r="E211" s="152">
        <v>1</v>
      </c>
      <c r="F211" s="123">
        <v>87.043999999999997</v>
      </c>
      <c r="G211" s="123">
        <v>87.043999999999997</v>
      </c>
      <c r="H211" s="58" t="s">
        <v>561</v>
      </c>
      <c r="I211" s="152" t="s">
        <v>562</v>
      </c>
      <c r="J211" s="161" t="s">
        <v>5</v>
      </c>
      <c r="K211" s="152" t="s">
        <v>5</v>
      </c>
      <c r="L211" s="152" t="s">
        <v>29</v>
      </c>
      <c r="M211" s="152"/>
      <c r="N211" s="152"/>
      <c r="O211" s="169" t="s">
        <v>257</v>
      </c>
    </row>
    <row r="212" spans="2:15" ht="92" x14ac:dyDescent="0.35">
      <c r="B212" s="35">
        <f t="shared" si="11"/>
        <v>164</v>
      </c>
      <c r="C212" s="148" t="s">
        <v>563</v>
      </c>
      <c r="D212" s="86" t="s">
        <v>564</v>
      </c>
      <c r="E212" s="152">
        <v>1</v>
      </c>
      <c r="F212" s="150" t="s">
        <v>3</v>
      </c>
      <c r="G212" s="150" t="s">
        <v>3</v>
      </c>
      <c r="H212" s="58" t="s">
        <v>565</v>
      </c>
      <c r="I212" s="152" t="s">
        <v>3</v>
      </c>
      <c r="J212" s="161" t="s">
        <v>5</v>
      </c>
      <c r="K212" s="152" t="s">
        <v>5</v>
      </c>
      <c r="L212" s="90"/>
      <c r="M212" s="152" t="s">
        <v>34</v>
      </c>
      <c r="N212" s="169"/>
      <c r="O212" s="169" t="s">
        <v>566</v>
      </c>
    </row>
    <row r="213" spans="2:15" ht="69" x14ac:dyDescent="0.35">
      <c r="B213" s="35">
        <f t="shared" si="11"/>
        <v>165</v>
      </c>
      <c r="C213" s="148" t="s">
        <v>54</v>
      </c>
      <c r="D213" s="86" t="s">
        <v>567</v>
      </c>
      <c r="E213" s="152">
        <v>1</v>
      </c>
      <c r="F213" s="150">
        <v>194</v>
      </c>
      <c r="G213" s="150">
        <v>194</v>
      </c>
      <c r="H213" s="62" t="s">
        <v>568</v>
      </c>
      <c r="I213" s="164">
        <v>44518</v>
      </c>
      <c r="J213" s="161" t="s">
        <v>5</v>
      </c>
      <c r="K213" s="152" t="s">
        <v>5</v>
      </c>
      <c r="L213" s="90"/>
      <c r="M213" s="152"/>
      <c r="N213" s="169"/>
      <c r="O213" s="169" t="s">
        <v>569</v>
      </c>
    </row>
    <row r="214" spans="2:15" ht="69" x14ac:dyDescent="0.35">
      <c r="B214" s="35">
        <f t="shared" si="11"/>
        <v>166</v>
      </c>
      <c r="C214" s="148" t="s">
        <v>570</v>
      </c>
      <c r="D214" s="86" t="s">
        <v>571</v>
      </c>
      <c r="E214" s="169">
        <v>1</v>
      </c>
      <c r="F214" s="156">
        <v>887.05</v>
      </c>
      <c r="G214" s="156">
        <v>887.05</v>
      </c>
      <c r="H214" s="58" t="s">
        <v>552</v>
      </c>
      <c r="I214" s="164">
        <v>44407</v>
      </c>
      <c r="J214" s="168">
        <v>226.2</v>
      </c>
      <c r="K214" s="169">
        <v>660.86</v>
      </c>
      <c r="L214" s="169"/>
      <c r="M214" s="169"/>
      <c r="N214" s="169" t="s">
        <v>34</v>
      </c>
      <c r="O214" s="169" t="s">
        <v>572</v>
      </c>
    </row>
    <row r="215" spans="2:15" ht="149.5" x14ac:dyDescent="0.35">
      <c r="B215" s="35">
        <f t="shared" si="11"/>
        <v>167</v>
      </c>
      <c r="C215" s="148" t="s">
        <v>462</v>
      </c>
      <c r="D215" s="154" t="s">
        <v>463</v>
      </c>
      <c r="E215" s="152">
        <v>1</v>
      </c>
      <c r="F215" s="119">
        <v>789.87</v>
      </c>
      <c r="G215" s="119">
        <v>789.87</v>
      </c>
      <c r="H215" s="58" t="s">
        <v>552</v>
      </c>
      <c r="I215" s="164">
        <v>44408</v>
      </c>
      <c r="J215" s="168">
        <v>201.42</v>
      </c>
      <c r="K215" s="169">
        <v>558.45000000000005</v>
      </c>
      <c r="L215" s="90"/>
      <c r="M215" s="90"/>
      <c r="N215" s="169" t="s">
        <v>34</v>
      </c>
      <c r="O215" s="169" t="s">
        <v>573</v>
      </c>
    </row>
    <row r="216" spans="2:15" x14ac:dyDescent="0.35">
      <c r="B216" s="200" t="s">
        <v>158</v>
      </c>
      <c r="C216" s="200"/>
      <c r="D216" s="94"/>
      <c r="E216" s="102"/>
      <c r="F216" s="124">
        <f>SUM(F196:F215)</f>
        <v>4043.4639999999999</v>
      </c>
      <c r="G216" s="124">
        <f>SUM(G196:G215)</f>
        <v>4043.4639999999999</v>
      </c>
      <c r="H216" s="64"/>
      <c r="I216" s="97"/>
      <c r="J216" s="64"/>
      <c r="K216" s="97"/>
      <c r="L216" s="105"/>
      <c r="M216" s="105"/>
      <c r="N216" s="105"/>
      <c r="O216" s="94"/>
    </row>
    <row r="217" spans="2:15" x14ac:dyDescent="0.35">
      <c r="B217" s="201" t="s">
        <v>574</v>
      </c>
      <c r="C217" s="201"/>
      <c r="D217" s="201"/>
      <c r="E217" s="201"/>
      <c r="F217" s="98"/>
      <c r="G217" s="98"/>
      <c r="H217" s="60"/>
      <c r="I217" s="99"/>
      <c r="J217" s="60"/>
      <c r="K217" s="99"/>
      <c r="L217" s="60"/>
      <c r="M217" s="60"/>
      <c r="N217" s="60"/>
      <c r="O217" s="99"/>
    </row>
    <row r="218" spans="2:15" x14ac:dyDescent="0.35">
      <c r="B218" s="35">
        <f>B215+1</f>
        <v>168</v>
      </c>
      <c r="C218" s="148" t="s">
        <v>575</v>
      </c>
      <c r="D218" s="151" t="s">
        <v>489</v>
      </c>
      <c r="E218" s="152">
        <v>1</v>
      </c>
      <c r="F218" s="150">
        <v>81.63</v>
      </c>
      <c r="G218" s="150">
        <v>81.63</v>
      </c>
      <c r="H218" s="58" t="s">
        <v>576</v>
      </c>
      <c r="I218" s="164">
        <v>43249</v>
      </c>
      <c r="J218" s="161" t="s">
        <v>5</v>
      </c>
      <c r="K218" s="152" t="s">
        <v>5</v>
      </c>
      <c r="L218" s="152"/>
      <c r="M218" s="152"/>
      <c r="N218" s="152" t="s">
        <v>34</v>
      </c>
      <c r="O218" s="152" t="s">
        <v>182</v>
      </c>
    </row>
    <row r="219" spans="2:15" x14ac:dyDescent="0.35">
      <c r="B219" s="216">
        <f>B218+1</f>
        <v>169</v>
      </c>
      <c r="C219" s="203" t="s">
        <v>577</v>
      </c>
      <c r="D219" s="193" t="s">
        <v>578</v>
      </c>
      <c r="E219" s="152">
        <v>1</v>
      </c>
      <c r="F219" s="205">
        <v>145</v>
      </c>
      <c r="G219" s="205">
        <v>290</v>
      </c>
      <c r="H219" s="58" t="s">
        <v>579</v>
      </c>
      <c r="I219" s="164">
        <v>44518</v>
      </c>
      <c r="J219" s="161" t="s">
        <v>5</v>
      </c>
      <c r="K219" s="152" t="s">
        <v>5</v>
      </c>
      <c r="L219" s="152"/>
      <c r="M219" s="152"/>
      <c r="N219" s="152" t="s">
        <v>34</v>
      </c>
      <c r="O219" s="152" t="s">
        <v>182</v>
      </c>
    </row>
    <row r="220" spans="2:15" x14ac:dyDescent="0.35">
      <c r="B220" s="216"/>
      <c r="C220" s="203"/>
      <c r="D220" s="193"/>
      <c r="E220" s="152">
        <v>2</v>
      </c>
      <c r="F220" s="205"/>
      <c r="G220" s="205"/>
      <c r="H220" s="58" t="s">
        <v>580</v>
      </c>
      <c r="I220" s="164">
        <v>44518</v>
      </c>
      <c r="J220" s="161" t="s">
        <v>5</v>
      </c>
      <c r="K220" s="152" t="s">
        <v>5</v>
      </c>
      <c r="L220" s="152"/>
      <c r="M220" s="152"/>
      <c r="N220" s="152" t="s">
        <v>34</v>
      </c>
      <c r="O220" s="152" t="s">
        <v>182</v>
      </c>
    </row>
    <row r="221" spans="2:15" ht="46" x14ac:dyDescent="0.35">
      <c r="B221" s="35">
        <f>B219+1</f>
        <v>170</v>
      </c>
      <c r="C221" s="148" t="s">
        <v>395</v>
      </c>
      <c r="D221" s="151" t="s">
        <v>581</v>
      </c>
      <c r="E221" s="152">
        <v>1</v>
      </c>
      <c r="F221" s="150">
        <v>445.62</v>
      </c>
      <c r="G221" s="150">
        <f>E221*F221</f>
        <v>445.62</v>
      </c>
      <c r="H221" s="58" t="s">
        <v>582</v>
      </c>
      <c r="I221" s="152" t="s">
        <v>3</v>
      </c>
      <c r="J221" s="161" t="s">
        <v>5</v>
      </c>
      <c r="K221" s="152" t="s">
        <v>5</v>
      </c>
      <c r="L221" s="152"/>
      <c r="M221" s="152" t="s">
        <v>34</v>
      </c>
      <c r="N221" s="152"/>
      <c r="O221" s="152" t="s">
        <v>583</v>
      </c>
    </row>
    <row r="222" spans="2:15" ht="23" x14ac:dyDescent="0.35">
      <c r="B222" s="35">
        <f t="shared" ref="B222:B231" si="12">B221+1</f>
        <v>171</v>
      </c>
      <c r="C222" s="148" t="s">
        <v>466</v>
      </c>
      <c r="D222" s="151" t="s">
        <v>486</v>
      </c>
      <c r="E222" s="152">
        <v>1</v>
      </c>
      <c r="F222" s="150">
        <v>166.66</v>
      </c>
      <c r="G222" s="150">
        <v>166.66</v>
      </c>
      <c r="H222" s="58" t="s">
        <v>584</v>
      </c>
      <c r="I222" s="164" t="s">
        <v>585</v>
      </c>
      <c r="J222" s="161" t="s">
        <v>5</v>
      </c>
      <c r="K222" s="152" t="s">
        <v>5</v>
      </c>
      <c r="L222" s="152"/>
      <c r="M222" s="152"/>
      <c r="N222" s="152" t="s">
        <v>34</v>
      </c>
      <c r="O222" s="152" t="s">
        <v>182</v>
      </c>
    </row>
    <row r="223" spans="2:15" ht="34.5" x14ac:dyDescent="0.35">
      <c r="B223" s="35">
        <f t="shared" si="12"/>
        <v>172</v>
      </c>
      <c r="C223" s="148" t="s">
        <v>550</v>
      </c>
      <c r="D223" s="151" t="s">
        <v>551</v>
      </c>
      <c r="E223" s="152">
        <v>1</v>
      </c>
      <c r="F223" s="150">
        <v>84.75</v>
      </c>
      <c r="G223" s="150">
        <v>84.75</v>
      </c>
      <c r="H223" s="58" t="s">
        <v>586</v>
      </c>
      <c r="I223" s="164">
        <v>44407</v>
      </c>
      <c r="J223" s="161" t="s">
        <v>5</v>
      </c>
      <c r="K223" s="152" t="s">
        <v>5</v>
      </c>
      <c r="L223" s="152"/>
      <c r="M223" s="152"/>
      <c r="N223" s="152" t="s">
        <v>34</v>
      </c>
      <c r="O223" s="152" t="s">
        <v>182</v>
      </c>
    </row>
    <row r="224" spans="2:15" x14ac:dyDescent="0.35">
      <c r="B224" s="35">
        <f t="shared" si="12"/>
        <v>173</v>
      </c>
      <c r="C224" s="148" t="s">
        <v>172</v>
      </c>
      <c r="D224" s="151" t="s">
        <v>587</v>
      </c>
      <c r="E224" s="152">
        <v>1</v>
      </c>
      <c r="F224" s="150">
        <v>50</v>
      </c>
      <c r="G224" s="150">
        <f>E224*F224</f>
        <v>50</v>
      </c>
      <c r="H224" s="58" t="s">
        <v>588</v>
      </c>
      <c r="I224" s="152" t="s">
        <v>3</v>
      </c>
      <c r="J224" s="161" t="s">
        <v>5</v>
      </c>
      <c r="K224" s="152" t="s">
        <v>5</v>
      </c>
      <c r="L224" s="152"/>
      <c r="M224" s="152"/>
      <c r="N224" s="152" t="s">
        <v>34</v>
      </c>
      <c r="O224" s="152" t="s">
        <v>182</v>
      </c>
    </row>
    <row r="225" spans="2:15" ht="23" x14ac:dyDescent="0.35">
      <c r="B225" s="35">
        <f t="shared" si="12"/>
        <v>174</v>
      </c>
      <c r="C225" s="153" t="s">
        <v>275</v>
      </c>
      <c r="D225" s="154" t="s">
        <v>589</v>
      </c>
      <c r="E225" s="152">
        <v>1</v>
      </c>
      <c r="F225" s="119">
        <v>65</v>
      </c>
      <c r="G225" s="119">
        <f>E225*F225</f>
        <v>65</v>
      </c>
      <c r="H225" s="58" t="s">
        <v>590</v>
      </c>
      <c r="I225" s="152" t="s">
        <v>3</v>
      </c>
      <c r="J225" s="161" t="s">
        <v>5</v>
      </c>
      <c r="K225" s="152" t="s">
        <v>5</v>
      </c>
      <c r="L225" s="152"/>
      <c r="M225" s="152" t="s">
        <v>34</v>
      </c>
      <c r="N225" s="152"/>
      <c r="O225" s="152" t="s">
        <v>51</v>
      </c>
    </row>
    <row r="226" spans="2:15" x14ac:dyDescent="0.35">
      <c r="B226" s="216">
        <f t="shared" si="12"/>
        <v>175</v>
      </c>
      <c r="C226" s="202" t="s">
        <v>523</v>
      </c>
      <c r="D226" s="212" t="s">
        <v>591</v>
      </c>
      <c r="E226" s="203">
        <v>2</v>
      </c>
      <c r="F226" s="205">
        <v>97.14</v>
      </c>
      <c r="G226" s="205">
        <f>E226*F226</f>
        <v>194.28</v>
      </c>
      <c r="H226" s="58" t="s">
        <v>592</v>
      </c>
      <c r="I226" s="152" t="s">
        <v>3</v>
      </c>
      <c r="J226" s="161" t="s">
        <v>5</v>
      </c>
      <c r="K226" s="152" t="s">
        <v>5</v>
      </c>
      <c r="L226" s="152"/>
      <c r="M226" s="152" t="s">
        <v>34</v>
      </c>
      <c r="N226" s="152"/>
      <c r="O226" s="152" t="s">
        <v>51</v>
      </c>
    </row>
    <row r="227" spans="2:15" x14ac:dyDescent="0.35">
      <c r="B227" s="216"/>
      <c r="C227" s="202"/>
      <c r="D227" s="212"/>
      <c r="E227" s="203"/>
      <c r="F227" s="205"/>
      <c r="G227" s="205"/>
      <c r="H227" s="58" t="s">
        <v>593</v>
      </c>
      <c r="I227" s="152" t="s">
        <v>3</v>
      </c>
      <c r="J227" s="161" t="s">
        <v>5</v>
      </c>
      <c r="K227" s="152" t="s">
        <v>5</v>
      </c>
      <c r="L227" s="152"/>
      <c r="M227" s="152" t="s">
        <v>34</v>
      </c>
      <c r="N227" s="152"/>
      <c r="O227" s="152" t="s">
        <v>51</v>
      </c>
    </row>
    <row r="228" spans="2:15" ht="23" x14ac:dyDescent="0.35">
      <c r="B228" s="35">
        <f>+B226+1</f>
        <v>176</v>
      </c>
      <c r="C228" s="148" t="s">
        <v>275</v>
      </c>
      <c r="D228" s="154" t="s">
        <v>589</v>
      </c>
      <c r="E228" s="152">
        <v>1</v>
      </c>
      <c r="F228" s="150">
        <v>65</v>
      </c>
      <c r="G228" s="150">
        <v>65</v>
      </c>
      <c r="H228" s="58" t="s">
        <v>594</v>
      </c>
      <c r="I228" s="152" t="s">
        <v>3</v>
      </c>
      <c r="J228" s="161" t="s">
        <v>5</v>
      </c>
      <c r="K228" s="152" t="s">
        <v>5</v>
      </c>
      <c r="L228" s="152"/>
      <c r="M228" s="152" t="s">
        <v>34</v>
      </c>
      <c r="N228" s="152"/>
      <c r="O228" s="152" t="s">
        <v>51</v>
      </c>
    </row>
    <row r="229" spans="2:15" ht="23" x14ac:dyDescent="0.35">
      <c r="B229" s="35">
        <f t="shared" si="12"/>
        <v>177</v>
      </c>
      <c r="C229" s="148" t="s">
        <v>275</v>
      </c>
      <c r="D229" s="154" t="s">
        <v>595</v>
      </c>
      <c r="E229" s="152">
        <v>1</v>
      </c>
      <c r="F229" s="150">
        <v>65</v>
      </c>
      <c r="G229" s="150">
        <v>65</v>
      </c>
      <c r="H229" s="58" t="s">
        <v>596</v>
      </c>
      <c r="I229" s="152" t="s">
        <v>3</v>
      </c>
      <c r="J229" s="161" t="s">
        <v>5</v>
      </c>
      <c r="K229" s="152" t="s">
        <v>5</v>
      </c>
      <c r="L229" s="152"/>
      <c r="M229" s="152" t="s">
        <v>34</v>
      </c>
      <c r="N229" s="152"/>
      <c r="O229" s="152" t="s">
        <v>51</v>
      </c>
    </row>
    <row r="230" spans="2:15" ht="46" x14ac:dyDescent="0.35">
      <c r="B230" s="35">
        <f t="shared" si="12"/>
        <v>178</v>
      </c>
      <c r="C230" s="148" t="s">
        <v>597</v>
      </c>
      <c r="D230" s="151" t="s">
        <v>598</v>
      </c>
      <c r="E230" s="152">
        <v>1</v>
      </c>
      <c r="F230" s="150">
        <v>46.95</v>
      </c>
      <c r="G230" s="150">
        <f>E230*F230</f>
        <v>46.95</v>
      </c>
      <c r="H230" s="58" t="s">
        <v>599</v>
      </c>
      <c r="I230" s="152"/>
      <c r="J230" s="161" t="s">
        <v>5</v>
      </c>
      <c r="K230" s="152" t="s">
        <v>5</v>
      </c>
      <c r="L230" s="69" t="s">
        <v>34</v>
      </c>
      <c r="M230" s="152"/>
      <c r="N230" s="69"/>
      <c r="O230" s="152" t="s">
        <v>257</v>
      </c>
    </row>
    <row r="231" spans="2:15" x14ac:dyDescent="0.35">
      <c r="B231" s="216">
        <f t="shared" si="12"/>
        <v>179</v>
      </c>
      <c r="C231" s="217" t="s">
        <v>600</v>
      </c>
      <c r="D231" s="212" t="s">
        <v>601</v>
      </c>
      <c r="E231" s="203">
        <v>6</v>
      </c>
      <c r="F231" s="205">
        <v>107.56</v>
      </c>
      <c r="G231" s="205">
        <f>E231*F231</f>
        <v>645.36</v>
      </c>
      <c r="H231" s="58" t="s">
        <v>602</v>
      </c>
      <c r="I231" s="152" t="s">
        <v>3</v>
      </c>
      <c r="J231" s="161" t="s">
        <v>5</v>
      </c>
      <c r="K231" s="152" t="s">
        <v>5</v>
      </c>
      <c r="L231" s="152"/>
      <c r="M231" s="152"/>
      <c r="N231" s="152" t="s">
        <v>34</v>
      </c>
      <c r="O231" s="203" t="s">
        <v>182</v>
      </c>
    </row>
    <row r="232" spans="2:15" x14ac:dyDescent="0.35">
      <c r="B232" s="216"/>
      <c r="C232" s="217"/>
      <c r="D232" s="212"/>
      <c r="E232" s="203"/>
      <c r="F232" s="205"/>
      <c r="G232" s="205"/>
      <c r="H232" s="58" t="s">
        <v>603</v>
      </c>
      <c r="I232" s="215">
        <v>43891</v>
      </c>
      <c r="J232" s="161" t="s">
        <v>5</v>
      </c>
      <c r="K232" s="152" t="s">
        <v>5</v>
      </c>
      <c r="L232" s="152"/>
      <c r="M232" s="152"/>
      <c r="N232" s="152" t="s">
        <v>34</v>
      </c>
      <c r="O232" s="203"/>
    </row>
    <row r="233" spans="2:15" x14ac:dyDescent="0.35">
      <c r="B233" s="216"/>
      <c r="C233" s="217"/>
      <c r="D233" s="212"/>
      <c r="E233" s="203"/>
      <c r="F233" s="205"/>
      <c r="G233" s="205"/>
      <c r="H233" s="58" t="s">
        <v>604</v>
      </c>
      <c r="I233" s="203"/>
      <c r="J233" s="161" t="s">
        <v>5</v>
      </c>
      <c r="K233" s="152" t="s">
        <v>5</v>
      </c>
      <c r="L233" s="152"/>
      <c r="M233" s="152"/>
      <c r="N233" s="152" t="s">
        <v>34</v>
      </c>
      <c r="O233" s="203"/>
    </row>
    <row r="234" spans="2:15" x14ac:dyDescent="0.35">
      <c r="B234" s="216"/>
      <c r="C234" s="217"/>
      <c r="D234" s="212"/>
      <c r="E234" s="203"/>
      <c r="F234" s="205"/>
      <c r="G234" s="205"/>
      <c r="H234" s="58" t="s">
        <v>605</v>
      </c>
      <c r="I234" s="203"/>
      <c r="J234" s="161" t="s">
        <v>5</v>
      </c>
      <c r="K234" s="152" t="s">
        <v>5</v>
      </c>
      <c r="L234" s="152"/>
      <c r="M234" s="152"/>
      <c r="N234" s="152" t="s">
        <v>34</v>
      </c>
      <c r="O234" s="203"/>
    </row>
    <row r="235" spans="2:15" x14ac:dyDescent="0.35">
      <c r="B235" s="216"/>
      <c r="C235" s="217"/>
      <c r="D235" s="212"/>
      <c r="E235" s="203"/>
      <c r="F235" s="205"/>
      <c r="G235" s="205"/>
      <c r="H235" s="58" t="s">
        <v>606</v>
      </c>
      <c r="I235" s="203"/>
      <c r="J235" s="161" t="s">
        <v>5</v>
      </c>
      <c r="K235" s="152" t="s">
        <v>5</v>
      </c>
      <c r="L235" s="152"/>
      <c r="M235" s="152"/>
      <c r="N235" s="152" t="s">
        <v>34</v>
      </c>
      <c r="O235" s="203"/>
    </row>
    <row r="236" spans="2:15" x14ac:dyDescent="0.35">
      <c r="B236" s="216"/>
      <c r="C236" s="217"/>
      <c r="D236" s="212"/>
      <c r="E236" s="203"/>
      <c r="F236" s="205"/>
      <c r="G236" s="205"/>
      <c r="H236" s="58" t="s">
        <v>607</v>
      </c>
      <c r="I236" s="203"/>
      <c r="J236" s="161" t="s">
        <v>5</v>
      </c>
      <c r="K236" s="152" t="s">
        <v>5</v>
      </c>
      <c r="L236" s="69"/>
      <c r="M236" s="152"/>
      <c r="N236" s="69" t="s">
        <v>34</v>
      </c>
      <c r="O236" s="203"/>
    </row>
    <row r="237" spans="2:15" x14ac:dyDescent="0.35">
      <c r="B237" s="216">
        <f>B231+1</f>
        <v>180</v>
      </c>
      <c r="C237" s="217" t="s">
        <v>600</v>
      </c>
      <c r="D237" s="212" t="s">
        <v>608</v>
      </c>
      <c r="E237" s="203">
        <v>2</v>
      </c>
      <c r="F237" s="205">
        <v>346.42</v>
      </c>
      <c r="G237" s="205">
        <v>692.84</v>
      </c>
      <c r="H237" s="58" t="s">
        <v>609</v>
      </c>
      <c r="I237" s="215">
        <v>44531</v>
      </c>
      <c r="J237" s="161" t="s">
        <v>5</v>
      </c>
      <c r="K237" s="152" t="s">
        <v>5</v>
      </c>
      <c r="L237" s="69"/>
      <c r="M237" s="152" t="s">
        <v>34</v>
      </c>
      <c r="N237" s="69"/>
      <c r="O237" s="203" t="s">
        <v>610</v>
      </c>
    </row>
    <row r="238" spans="2:15" ht="51.75" customHeight="1" x14ac:dyDescent="0.35">
      <c r="B238" s="216"/>
      <c r="C238" s="217"/>
      <c r="D238" s="212"/>
      <c r="E238" s="203"/>
      <c r="F238" s="205"/>
      <c r="G238" s="205"/>
      <c r="H238" s="58" t="s">
        <v>611</v>
      </c>
      <c r="I238" s="215"/>
      <c r="J238" s="161" t="s">
        <v>5</v>
      </c>
      <c r="K238" s="152" t="s">
        <v>5</v>
      </c>
      <c r="L238" s="69"/>
      <c r="M238" s="152" t="s">
        <v>34</v>
      </c>
      <c r="N238" s="69"/>
      <c r="O238" s="203"/>
    </row>
    <row r="239" spans="2:15" ht="46" x14ac:dyDescent="0.35">
      <c r="B239" s="35">
        <f>B237+1</f>
        <v>181</v>
      </c>
      <c r="C239" s="153" t="s">
        <v>600</v>
      </c>
      <c r="D239" s="154" t="s">
        <v>608</v>
      </c>
      <c r="E239" s="152">
        <v>1</v>
      </c>
      <c r="F239" s="119">
        <v>346.42</v>
      </c>
      <c r="G239" s="119">
        <v>346.42</v>
      </c>
      <c r="H239" s="58" t="s">
        <v>612</v>
      </c>
      <c r="I239" s="170">
        <v>44896</v>
      </c>
      <c r="J239" s="161" t="s">
        <v>5</v>
      </c>
      <c r="K239" s="152" t="s">
        <v>5</v>
      </c>
      <c r="L239" s="69"/>
      <c r="M239" s="152" t="s">
        <v>34</v>
      </c>
      <c r="N239" s="69"/>
      <c r="O239" s="203"/>
    </row>
    <row r="240" spans="2:15" x14ac:dyDescent="0.35">
      <c r="B240" s="200" t="s">
        <v>158</v>
      </c>
      <c r="C240" s="200"/>
      <c r="D240" s="94"/>
      <c r="E240" s="102"/>
      <c r="F240" s="118">
        <f>SUM(F218:F239)</f>
        <v>2113.15</v>
      </c>
      <c r="G240" s="118">
        <f>SUM(G218:G239)</f>
        <v>3239.51</v>
      </c>
      <c r="H240" s="64"/>
      <c r="I240" s="97"/>
      <c r="J240" s="64"/>
      <c r="K240" s="97"/>
      <c r="L240" s="64"/>
      <c r="M240" s="64"/>
      <c r="N240" s="64"/>
      <c r="O240" s="94"/>
    </row>
    <row r="241" spans="2:15" x14ac:dyDescent="0.35">
      <c r="B241" s="201" t="s">
        <v>613</v>
      </c>
      <c r="C241" s="201"/>
      <c r="D241" s="201"/>
      <c r="E241" s="201"/>
      <c r="F241" s="98"/>
      <c r="G241" s="98"/>
      <c r="H241" s="60"/>
      <c r="I241" s="99"/>
      <c r="J241" s="60"/>
      <c r="K241" s="99"/>
      <c r="L241" s="60"/>
      <c r="M241" s="60"/>
      <c r="N241" s="60"/>
      <c r="O241" s="99"/>
    </row>
    <row r="242" spans="2:15" ht="23" x14ac:dyDescent="0.35">
      <c r="B242" s="216">
        <f>B239+1</f>
        <v>182</v>
      </c>
      <c r="C242" s="202" t="s">
        <v>474</v>
      </c>
      <c r="D242" s="151" t="s">
        <v>614</v>
      </c>
      <c r="E242" s="203">
        <v>1</v>
      </c>
      <c r="F242" s="205">
        <v>1242.69</v>
      </c>
      <c r="G242" s="205">
        <f>E242*F242</f>
        <v>1242.69</v>
      </c>
      <c r="H242" s="66" t="s">
        <v>615</v>
      </c>
      <c r="I242" s="152" t="s">
        <v>3</v>
      </c>
      <c r="J242" s="209">
        <v>0</v>
      </c>
      <c r="K242" s="210">
        <v>124.27</v>
      </c>
      <c r="L242" s="152"/>
      <c r="M242" s="152" t="s">
        <v>29</v>
      </c>
      <c r="N242" s="152"/>
      <c r="O242" s="203" t="s">
        <v>616</v>
      </c>
    </row>
    <row r="243" spans="2:15" x14ac:dyDescent="0.35">
      <c r="B243" s="216"/>
      <c r="C243" s="202"/>
      <c r="D243" s="151" t="s">
        <v>617</v>
      </c>
      <c r="E243" s="203"/>
      <c r="F243" s="205"/>
      <c r="G243" s="205"/>
      <c r="H243" s="58" t="s">
        <v>618</v>
      </c>
      <c r="I243" s="152" t="s">
        <v>3</v>
      </c>
      <c r="J243" s="209"/>
      <c r="K243" s="210"/>
      <c r="L243" s="152"/>
      <c r="M243" s="152" t="s">
        <v>29</v>
      </c>
      <c r="N243" s="152"/>
      <c r="O243" s="203"/>
    </row>
    <row r="244" spans="2:15" ht="22.5" customHeight="1" x14ac:dyDescent="0.35">
      <c r="B244" s="216"/>
      <c r="C244" s="202"/>
      <c r="D244" s="151" t="s">
        <v>480</v>
      </c>
      <c r="E244" s="203"/>
      <c r="F244" s="205"/>
      <c r="G244" s="205"/>
      <c r="H244" s="58" t="s">
        <v>619</v>
      </c>
      <c r="I244" s="152" t="s">
        <v>3</v>
      </c>
      <c r="J244" s="209"/>
      <c r="K244" s="210"/>
      <c r="L244" s="152"/>
      <c r="M244" s="152" t="s">
        <v>29</v>
      </c>
      <c r="N244" s="152"/>
      <c r="O244" s="203"/>
    </row>
    <row r="245" spans="2:15" ht="23" x14ac:dyDescent="0.35">
      <c r="B245" s="35">
        <f>B242+1</f>
        <v>183</v>
      </c>
      <c r="C245" s="148" t="s">
        <v>620</v>
      </c>
      <c r="D245" s="151" t="s">
        <v>621</v>
      </c>
      <c r="E245" s="152">
        <v>1</v>
      </c>
      <c r="F245" s="150">
        <v>200</v>
      </c>
      <c r="G245" s="150">
        <v>200</v>
      </c>
      <c r="H245" s="58" t="s">
        <v>622</v>
      </c>
      <c r="I245" s="152" t="s">
        <v>3</v>
      </c>
      <c r="J245" s="161" t="s">
        <v>5</v>
      </c>
      <c r="K245" s="152" t="s">
        <v>5</v>
      </c>
      <c r="L245" s="152"/>
      <c r="M245" s="152"/>
      <c r="N245" s="152" t="s">
        <v>34</v>
      </c>
      <c r="O245" s="152" t="s">
        <v>182</v>
      </c>
    </row>
    <row r="246" spans="2:15" ht="34.5" x14ac:dyDescent="0.35">
      <c r="B246" s="35">
        <f t="shared" ref="B246:B253" si="13">B245+1</f>
        <v>184</v>
      </c>
      <c r="C246" s="148" t="s">
        <v>623</v>
      </c>
      <c r="D246" s="151" t="s">
        <v>624</v>
      </c>
      <c r="E246" s="152">
        <v>1</v>
      </c>
      <c r="F246" s="150">
        <v>554.45000000000005</v>
      </c>
      <c r="G246" s="150">
        <v>554.45000000000005</v>
      </c>
      <c r="H246" s="58" t="s">
        <v>625</v>
      </c>
      <c r="I246" s="164">
        <v>43305</v>
      </c>
      <c r="J246" s="161" t="s">
        <v>5</v>
      </c>
      <c r="K246" s="152" t="s">
        <v>5</v>
      </c>
      <c r="L246" s="152" t="s">
        <v>34</v>
      </c>
      <c r="M246" s="152"/>
      <c r="N246" s="152"/>
      <c r="O246" s="152" t="s">
        <v>626</v>
      </c>
    </row>
    <row r="247" spans="2:15" ht="23" x14ac:dyDescent="0.35">
      <c r="B247" s="35">
        <f t="shared" si="13"/>
        <v>185</v>
      </c>
      <c r="C247" s="148" t="s">
        <v>74</v>
      </c>
      <c r="D247" s="151" t="s">
        <v>627</v>
      </c>
      <c r="E247" s="152">
        <v>1</v>
      </c>
      <c r="F247" s="150">
        <v>81.63</v>
      </c>
      <c r="G247" s="150">
        <v>81.63</v>
      </c>
      <c r="H247" s="58" t="s">
        <v>628</v>
      </c>
      <c r="I247" s="164">
        <v>43305</v>
      </c>
      <c r="J247" s="161" t="s">
        <v>5</v>
      </c>
      <c r="K247" s="152" t="s">
        <v>5</v>
      </c>
      <c r="L247" s="152"/>
      <c r="M247" s="152" t="s">
        <v>29</v>
      </c>
      <c r="N247" s="152"/>
      <c r="O247" s="152" t="s">
        <v>51</v>
      </c>
    </row>
    <row r="248" spans="2:15" x14ac:dyDescent="0.35">
      <c r="B248" s="35">
        <f t="shared" si="13"/>
        <v>186</v>
      </c>
      <c r="C248" s="148" t="s">
        <v>172</v>
      </c>
      <c r="D248" s="151" t="s">
        <v>629</v>
      </c>
      <c r="E248" s="152">
        <v>1</v>
      </c>
      <c r="F248" s="150">
        <v>50</v>
      </c>
      <c r="G248" s="150">
        <f>F248*E248</f>
        <v>50</v>
      </c>
      <c r="H248" s="58" t="s">
        <v>630</v>
      </c>
      <c r="I248" s="152" t="s">
        <v>3</v>
      </c>
      <c r="J248" s="161" t="s">
        <v>5</v>
      </c>
      <c r="K248" s="152" t="s">
        <v>5</v>
      </c>
      <c r="L248" s="152"/>
      <c r="M248" s="152" t="s">
        <v>34</v>
      </c>
      <c r="N248" s="152"/>
      <c r="O248" s="152" t="s">
        <v>51</v>
      </c>
    </row>
    <row r="249" spans="2:15" ht="34.5" x14ac:dyDescent="0.35">
      <c r="B249" s="35">
        <f t="shared" si="13"/>
        <v>187</v>
      </c>
      <c r="C249" s="148" t="s">
        <v>550</v>
      </c>
      <c r="D249" s="151" t="s">
        <v>551</v>
      </c>
      <c r="E249" s="152">
        <v>1</v>
      </c>
      <c r="F249" s="150">
        <v>84.75</v>
      </c>
      <c r="G249" s="150">
        <v>84.75</v>
      </c>
      <c r="H249" s="58" t="s">
        <v>586</v>
      </c>
      <c r="I249" s="164">
        <v>44407</v>
      </c>
      <c r="J249" s="161" t="s">
        <v>5</v>
      </c>
      <c r="K249" s="152" t="s">
        <v>5</v>
      </c>
      <c r="L249" s="152"/>
      <c r="M249" s="152"/>
      <c r="N249" s="152" t="s">
        <v>34</v>
      </c>
      <c r="O249" s="152" t="s">
        <v>182</v>
      </c>
    </row>
    <row r="250" spans="2:15" ht="46" x14ac:dyDescent="0.35">
      <c r="B250" s="35">
        <f t="shared" si="13"/>
        <v>188</v>
      </c>
      <c r="C250" s="148" t="s">
        <v>470</v>
      </c>
      <c r="D250" s="86" t="s">
        <v>558</v>
      </c>
      <c r="E250" s="152">
        <v>1</v>
      </c>
      <c r="F250" s="150"/>
      <c r="G250" s="150"/>
      <c r="H250" s="58" t="s">
        <v>631</v>
      </c>
      <c r="I250" s="152" t="s">
        <v>3</v>
      </c>
      <c r="J250" s="161" t="s">
        <v>5</v>
      </c>
      <c r="K250" s="152" t="s">
        <v>5</v>
      </c>
      <c r="L250" s="152"/>
      <c r="M250" s="152" t="s">
        <v>34</v>
      </c>
      <c r="N250" s="152"/>
      <c r="O250" s="152" t="s">
        <v>51</v>
      </c>
    </row>
    <row r="251" spans="2:15" ht="23" x14ac:dyDescent="0.35">
      <c r="B251" s="35">
        <f t="shared" si="13"/>
        <v>189</v>
      </c>
      <c r="C251" s="148" t="s">
        <v>632</v>
      </c>
      <c r="D251" s="86" t="s">
        <v>633</v>
      </c>
      <c r="E251" s="152">
        <v>1</v>
      </c>
      <c r="F251" s="150">
        <v>242.95</v>
      </c>
      <c r="G251" s="150">
        <v>242.95</v>
      </c>
      <c r="H251" s="58" t="s">
        <v>634</v>
      </c>
      <c r="I251" s="164">
        <v>44407</v>
      </c>
      <c r="J251" s="161" t="s">
        <v>5</v>
      </c>
      <c r="K251" s="152" t="s">
        <v>5</v>
      </c>
      <c r="L251" s="152"/>
      <c r="M251" s="152"/>
      <c r="N251" s="152" t="s">
        <v>34</v>
      </c>
      <c r="O251" s="152" t="s">
        <v>635</v>
      </c>
    </row>
    <row r="252" spans="2:15" ht="23" x14ac:dyDescent="0.35">
      <c r="B252" s="35">
        <f t="shared" si="13"/>
        <v>190</v>
      </c>
      <c r="C252" s="148" t="s">
        <v>74</v>
      </c>
      <c r="D252" s="151" t="s">
        <v>636</v>
      </c>
      <c r="E252" s="152">
        <v>1</v>
      </c>
      <c r="F252" s="150">
        <v>25</v>
      </c>
      <c r="G252" s="150">
        <v>25</v>
      </c>
      <c r="H252" s="58" t="s">
        <v>637</v>
      </c>
      <c r="I252" s="152" t="s">
        <v>3</v>
      </c>
      <c r="J252" s="161" t="s">
        <v>5</v>
      </c>
      <c r="K252" s="152" t="s">
        <v>5</v>
      </c>
      <c r="L252" s="152"/>
      <c r="M252" s="152" t="s">
        <v>34</v>
      </c>
      <c r="N252" s="152"/>
      <c r="O252" s="152" t="s">
        <v>51</v>
      </c>
    </row>
    <row r="253" spans="2:15" ht="23" x14ac:dyDescent="0.35">
      <c r="B253" s="35">
        <f t="shared" si="13"/>
        <v>191</v>
      </c>
      <c r="C253" s="148" t="s">
        <v>482</v>
      </c>
      <c r="D253" s="151" t="s">
        <v>483</v>
      </c>
      <c r="E253" s="152">
        <v>1</v>
      </c>
      <c r="F253" s="123">
        <v>87.043999999999997</v>
      </c>
      <c r="G253" s="123">
        <v>87.043999999999997</v>
      </c>
      <c r="H253" s="58" t="s">
        <v>638</v>
      </c>
      <c r="I253" s="164">
        <v>44407</v>
      </c>
      <c r="J253" s="161" t="s">
        <v>5</v>
      </c>
      <c r="K253" s="152" t="s">
        <v>5</v>
      </c>
      <c r="L253" s="152" t="s">
        <v>34</v>
      </c>
      <c r="M253" s="152"/>
      <c r="N253" s="152"/>
      <c r="O253" s="152" t="s">
        <v>639</v>
      </c>
    </row>
    <row r="254" spans="2:15" x14ac:dyDescent="0.35">
      <c r="B254" s="200" t="s">
        <v>158</v>
      </c>
      <c r="C254" s="200"/>
      <c r="D254" s="94"/>
      <c r="E254" s="102"/>
      <c r="F254" s="124">
        <f>SUM(F242:F253)</f>
        <v>2568.5139999999997</v>
      </c>
      <c r="G254" s="124">
        <f>SUM(G242:G253)</f>
        <v>2568.5139999999997</v>
      </c>
      <c r="H254" s="64"/>
      <c r="I254" s="97"/>
      <c r="J254" s="64"/>
      <c r="K254" s="97"/>
      <c r="L254" s="64"/>
      <c r="M254" s="64"/>
      <c r="N254" s="64"/>
      <c r="O254" s="94"/>
    </row>
    <row r="255" spans="2:15" x14ac:dyDescent="0.35">
      <c r="B255" s="201" t="s">
        <v>640</v>
      </c>
      <c r="C255" s="201"/>
      <c r="D255" s="201"/>
      <c r="E255" s="201"/>
      <c r="F255" s="98"/>
      <c r="G255" s="98"/>
      <c r="H255" s="60"/>
      <c r="I255" s="99"/>
      <c r="J255" s="60"/>
      <c r="K255" s="99"/>
      <c r="L255" s="60"/>
      <c r="M255" s="60"/>
      <c r="N255" s="60"/>
      <c r="O255" s="99"/>
    </row>
    <row r="256" spans="2:15" ht="34.5" x14ac:dyDescent="0.35">
      <c r="B256" s="35">
        <f>B253+1</f>
        <v>192</v>
      </c>
      <c r="C256" s="148" t="s">
        <v>54</v>
      </c>
      <c r="D256" s="151" t="s">
        <v>641</v>
      </c>
      <c r="E256" s="152">
        <v>1</v>
      </c>
      <c r="F256" s="150">
        <v>175</v>
      </c>
      <c r="G256" s="150">
        <v>175</v>
      </c>
      <c r="H256" s="58" t="s">
        <v>642</v>
      </c>
      <c r="I256" s="152" t="s">
        <v>3</v>
      </c>
      <c r="J256" s="161" t="s">
        <v>5</v>
      </c>
      <c r="K256" s="152" t="s">
        <v>5</v>
      </c>
      <c r="L256" s="152" t="s">
        <v>34</v>
      </c>
      <c r="M256" s="152"/>
      <c r="N256" s="152"/>
      <c r="O256" s="152" t="s">
        <v>643</v>
      </c>
    </row>
    <row r="257" spans="2:15" ht="34.5" x14ac:dyDescent="0.35">
      <c r="B257" s="35">
        <f>B256+1</f>
        <v>193</v>
      </c>
      <c r="C257" s="148" t="s">
        <v>644</v>
      </c>
      <c r="D257" s="151" t="s">
        <v>645</v>
      </c>
      <c r="E257" s="152">
        <v>1</v>
      </c>
      <c r="F257" s="150">
        <v>240</v>
      </c>
      <c r="G257" s="150">
        <v>240</v>
      </c>
      <c r="H257" s="58" t="s">
        <v>646</v>
      </c>
      <c r="I257" s="164">
        <v>44518</v>
      </c>
      <c r="J257" s="161" t="s">
        <v>5</v>
      </c>
      <c r="K257" s="152" t="s">
        <v>5</v>
      </c>
      <c r="L257" s="152"/>
      <c r="M257" s="152"/>
      <c r="N257" s="152" t="s">
        <v>34</v>
      </c>
      <c r="O257" s="152" t="s">
        <v>182</v>
      </c>
    </row>
    <row r="258" spans="2:15" ht="34.5" x14ac:dyDescent="0.35">
      <c r="B258" s="35">
        <f>B257+1</f>
        <v>194</v>
      </c>
      <c r="C258" s="148" t="s">
        <v>550</v>
      </c>
      <c r="D258" s="151" t="s">
        <v>551</v>
      </c>
      <c r="E258" s="152">
        <v>1</v>
      </c>
      <c r="F258" s="150">
        <v>84.75</v>
      </c>
      <c r="G258" s="150">
        <v>84.75</v>
      </c>
      <c r="H258" s="58" t="s">
        <v>586</v>
      </c>
      <c r="I258" s="164">
        <v>44407</v>
      </c>
      <c r="J258" s="161" t="s">
        <v>5</v>
      </c>
      <c r="K258" s="152" t="s">
        <v>5</v>
      </c>
      <c r="L258" s="152"/>
      <c r="M258" s="152"/>
      <c r="N258" s="152" t="s">
        <v>34</v>
      </c>
      <c r="O258" s="152" t="s">
        <v>182</v>
      </c>
    </row>
    <row r="259" spans="2:15" ht="23" x14ac:dyDescent="0.35">
      <c r="B259" s="35">
        <f t="shared" ref="B259:B266" si="14">B258+1</f>
        <v>195</v>
      </c>
      <c r="C259" s="148" t="s">
        <v>494</v>
      </c>
      <c r="D259" s="151" t="s">
        <v>426</v>
      </c>
      <c r="E259" s="152">
        <v>1</v>
      </c>
      <c r="F259" s="150">
        <v>60</v>
      </c>
      <c r="G259" s="150">
        <f>E259*F259</f>
        <v>60</v>
      </c>
      <c r="H259" s="58" t="s">
        <v>647</v>
      </c>
      <c r="I259" s="152" t="s">
        <v>3</v>
      </c>
      <c r="J259" s="161" t="s">
        <v>5</v>
      </c>
      <c r="K259" s="152" t="s">
        <v>5</v>
      </c>
      <c r="L259" s="152"/>
      <c r="M259" s="152" t="s">
        <v>34</v>
      </c>
      <c r="N259" s="152"/>
      <c r="O259" s="152" t="s">
        <v>51</v>
      </c>
    </row>
    <row r="260" spans="2:15" ht="23" x14ac:dyDescent="0.35">
      <c r="B260" s="216">
        <f t="shared" si="14"/>
        <v>196</v>
      </c>
      <c r="C260" s="202" t="s">
        <v>648</v>
      </c>
      <c r="D260" s="151" t="s">
        <v>649</v>
      </c>
      <c r="E260" s="203">
        <v>1</v>
      </c>
      <c r="F260" s="205">
        <v>1242.6875</v>
      </c>
      <c r="G260" s="205">
        <f>E260*F260</f>
        <v>1242.6875</v>
      </c>
      <c r="H260" s="58" t="s">
        <v>650</v>
      </c>
      <c r="I260" s="152" t="s">
        <v>3</v>
      </c>
      <c r="J260" s="209">
        <v>0</v>
      </c>
      <c r="K260" s="210">
        <v>124.27</v>
      </c>
      <c r="L260" s="152"/>
      <c r="M260" s="152" t="s">
        <v>34</v>
      </c>
      <c r="N260" s="152"/>
      <c r="O260" s="203" t="s">
        <v>651</v>
      </c>
    </row>
    <row r="261" spans="2:15" x14ac:dyDescent="0.35">
      <c r="B261" s="216"/>
      <c r="C261" s="202"/>
      <c r="D261" s="151" t="s">
        <v>535</v>
      </c>
      <c r="E261" s="203"/>
      <c r="F261" s="205"/>
      <c r="G261" s="205"/>
      <c r="H261" s="58" t="s">
        <v>652</v>
      </c>
      <c r="I261" s="152" t="s">
        <v>3</v>
      </c>
      <c r="J261" s="209"/>
      <c r="K261" s="210"/>
      <c r="L261" s="152"/>
      <c r="M261" s="152" t="s">
        <v>34</v>
      </c>
      <c r="N261" s="152"/>
      <c r="O261" s="203"/>
    </row>
    <row r="262" spans="2:15" x14ac:dyDescent="0.35">
      <c r="B262" s="216"/>
      <c r="C262" s="202"/>
      <c r="D262" s="151" t="s">
        <v>480</v>
      </c>
      <c r="E262" s="203"/>
      <c r="F262" s="205"/>
      <c r="G262" s="205"/>
      <c r="H262" s="58" t="s">
        <v>653</v>
      </c>
      <c r="I262" s="152" t="s">
        <v>3</v>
      </c>
      <c r="J262" s="209"/>
      <c r="K262" s="210"/>
      <c r="L262" s="152"/>
      <c r="M262" s="152" t="s">
        <v>34</v>
      </c>
      <c r="N262" s="152"/>
      <c r="O262" s="203"/>
    </row>
    <row r="263" spans="2:15" ht="23" x14ac:dyDescent="0.35">
      <c r="B263" s="35">
        <f>B260+1</f>
        <v>197</v>
      </c>
      <c r="C263" s="148" t="s">
        <v>482</v>
      </c>
      <c r="D263" s="151" t="s">
        <v>483</v>
      </c>
      <c r="E263" s="152">
        <v>1</v>
      </c>
      <c r="F263" s="150">
        <v>50.9</v>
      </c>
      <c r="G263" s="150">
        <f>E263*F263</f>
        <v>50.9</v>
      </c>
      <c r="H263" s="58" t="s">
        <v>654</v>
      </c>
      <c r="I263" s="152" t="s">
        <v>3</v>
      </c>
      <c r="J263" s="161" t="s">
        <v>5</v>
      </c>
      <c r="K263" s="152" t="s">
        <v>5</v>
      </c>
      <c r="L263" s="152" t="s">
        <v>34</v>
      </c>
      <c r="M263" s="152"/>
      <c r="N263" s="152"/>
      <c r="O263" s="152" t="s">
        <v>655</v>
      </c>
    </row>
    <row r="264" spans="2:15" ht="23" x14ac:dyDescent="0.35">
      <c r="B264" s="35">
        <f t="shared" si="14"/>
        <v>198</v>
      </c>
      <c r="C264" s="148" t="s">
        <v>466</v>
      </c>
      <c r="D264" s="151" t="s">
        <v>656</v>
      </c>
      <c r="E264" s="152">
        <v>1</v>
      </c>
      <c r="F264" s="150">
        <v>81.63</v>
      </c>
      <c r="G264" s="150">
        <f>E264*F264</f>
        <v>81.63</v>
      </c>
      <c r="H264" s="58" t="s">
        <v>657</v>
      </c>
      <c r="I264" s="152" t="s">
        <v>3</v>
      </c>
      <c r="J264" s="161" t="s">
        <v>5</v>
      </c>
      <c r="K264" s="152" t="s">
        <v>5</v>
      </c>
      <c r="L264" s="152"/>
      <c r="M264" s="152" t="s">
        <v>34</v>
      </c>
      <c r="N264" s="152"/>
      <c r="O264" s="152" t="s">
        <v>51</v>
      </c>
    </row>
    <row r="265" spans="2:15" ht="23" x14ac:dyDescent="0.35">
      <c r="B265" s="35">
        <f t="shared" si="14"/>
        <v>199</v>
      </c>
      <c r="C265" s="148" t="s">
        <v>523</v>
      </c>
      <c r="D265" s="151" t="s">
        <v>658</v>
      </c>
      <c r="E265" s="152">
        <v>1</v>
      </c>
      <c r="F265" s="150">
        <v>150</v>
      </c>
      <c r="G265" s="150">
        <f>E265*F265</f>
        <v>150</v>
      </c>
      <c r="H265" s="58" t="s">
        <v>659</v>
      </c>
      <c r="I265" s="152" t="s">
        <v>3</v>
      </c>
      <c r="J265" s="161" t="s">
        <v>5</v>
      </c>
      <c r="K265" s="152" t="s">
        <v>5</v>
      </c>
      <c r="L265" s="152"/>
      <c r="M265" s="152" t="s">
        <v>34</v>
      </c>
      <c r="N265" s="152"/>
      <c r="O265" s="152" t="s">
        <v>939</v>
      </c>
    </row>
    <row r="266" spans="2:15" ht="23" x14ac:dyDescent="0.35">
      <c r="B266" s="35">
        <f t="shared" si="14"/>
        <v>200</v>
      </c>
      <c r="C266" s="148" t="s">
        <v>470</v>
      </c>
      <c r="D266" s="151" t="s">
        <v>55</v>
      </c>
      <c r="E266" s="152">
        <v>1</v>
      </c>
      <c r="F266" s="150">
        <v>165</v>
      </c>
      <c r="G266" s="150">
        <f>E266*F266</f>
        <v>165</v>
      </c>
      <c r="H266" s="58" t="s">
        <v>660</v>
      </c>
      <c r="I266" s="152" t="s">
        <v>3</v>
      </c>
      <c r="J266" s="161" t="s">
        <v>5</v>
      </c>
      <c r="K266" s="152" t="s">
        <v>5</v>
      </c>
      <c r="L266" s="152"/>
      <c r="M266" s="152" t="s">
        <v>34</v>
      </c>
      <c r="N266" s="152"/>
      <c r="O266" s="152" t="s">
        <v>51</v>
      </c>
    </row>
    <row r="267" spans="2:15" x14ac:dyDescent="0.35">
      <c r="B267" s="200" t="s">
        <v>158</v>
      </c>
      <c r="C267" s="200"/>
      <c r="D267" s="73"/>
      <c r="E267" s="102"/>
      <c r="F267" s="118">
        <f>SUM(F256:F266)</f>
        <v>2249.9675000000002</v>
      </c>
      <c r="G267" s="118">
        <f>SUM(G256:G266)</f>
        <v>2249.9675000000002</v>
      </c>
      <c r="H267" s="64"/>
      <c r="I267" s="97"/>
      <c r="J267" s="64"/>
      <c r="K267" s="97"/>
      <c r="L267" s="95"/>
      <c r="M267" s="95"/>
      <c r="N267" s="95"/>
      <c r="O267" s="94"/>
    </row>
    <row r="268" spans="2:15" x14ac:dyDescent="0.35">
      <c r="B268" s="213" t="s">
        <v>661</v>
      </c>
      <c r="C268" s="214"/>
      <c r="D268" s="214"/>
      <c r="E268" s="214"/>
      <c r="F268" s="214"/>
      <c r="G268" s="214"/>
      <c r="H268" s="214"/>
      <c r="I268" s="214"/>
      <c r="J268" s="214"/>
      <c r="K268" s="214"/>
      <c r="L268" s="214"/>
      <c r="M268" s="214"/>
      <c r="N268" s="214"/>
      <c r="O268" s="214"/>
    </row>
    <row r="269" spans="2:15" ht="23" x14ac:dyDescent="0.35">
      <c r="B269" s="35">
        <f>B266+1</f>
        <v>201</v>
      </c>
      <c r="C269" s="148" t="s">
        <v>466</v>
      </c>
      <c r="D269" s="151" t="s">
        <v>656</v>
      </c>
      <c r="E269" s="152">
        <v>1</v>
      </c>
      <c r="F269" s="150" t="s">
        <v>3</v>
      </c>
      <c r="G269" s="150" t="s">
        <v>3</v>
      </c>
      <c r="H269" s="58" t="s">
        <v>662</v>
      </c>
      <c r="I269" s="152">
        <v>2018</v>
      </c>
      <c r="J269" s="161" t="s">
        <v>5</v>
      </c>
      <c r="K269" s="152" t="s">
        <v>5</v>
      </c>
      <c r="L269" s="152"/>
      <c r="M269" s="152" t="s">
        <v>34</v>
      </c>
      <c r="N269" s="152"/>
      <c r="O269" s="152" t="s">
        <v>51</v>
      </c>
    </row>
    <row r="270" spans="2:15" ht="34.5" x14ac:dyDescent="0.35">
      <c r="B270" s="35">
        <f>B269+1</f>
        <v>202</v>
      </c>
      <c r="C270" s="148" t="s">
        <v>550</v>
      </c>
      <c r="D270" s="151" t="s">
        <v>551</v>
      </c>
      <c r="E270" s="152">
        <v>1</v>
      </c>
      <c r="F270" s="150">
        <v>84.75</v>
      </c>
      <c r="G270" s="150">
        <v>84.75</v>
      </c>
      <c r="H270" s="58" t="s">
        <v>586</v>
      </c>
      <c r="I270" s="164">
        <v>44407</v>
      </c>
      <c r="J270" s="161" t="s">
        <v>5</v>
      </c>
      <c r="K270" s="152" t="s">
        <v>5</v>
      </c>
      <c r="L270" s="152"/>
      <c r="M270" s="152"/>
      <c r="N270" s="152" t="s">
        <v>34</v>
      </c>
      <c r="O270" s="152" t="s">
        <v>182</v>
      </c>
    </row>
    <row r="271" spans="2:15" ht="23.25" customHeight="1" x14ac:dyDescent="0.35">
      <c r="B271" s="35">
        <f t="shared" ref="B271:B276" si="15">B270+1</f>
        <v>203</v>
      </c>
      <c r="C271" s="202" t="s">
        <v>474</v>
      </c>
      <c r="D271" s="151" t="s">
        <v>663</v>
      </c>
      <c r="E271" s="203">
        <v>1</v>
      </c>
      <c r="F271" s="205">
        <v>875</v>
      </c>
      <c r="G271" s="205">
        <v>875</v>
      </c>
      <c r="H271" s="58" t="s">
        <v>664</v>
      </c>
      <c r="I271" s="215">
        <v>42156</v>
      </c>
      <c r="J271" s="204">
        <v>787.5</v>
      </c>
      <c r="K271" s="211">
        <v>87.5</v>
      </c>
      <c r="L271" s="152"/>
      <c r="M271" s="152" t="s">
        <v>34</v>
      </c>
      <c r="N271" s="152"/>
      <c r="O271" s="203" t="s">
        <v>665</v>
      </c>
    </row>
    <row r="272" spans="2:15" x14ac:dyDescent="0.35">
      <c r="B272" s="35">
        <f t="shared" si="15"/>
        <v>204</v>
      </c>
      <c r="C272" s="202"/>
      <c r="D272" s="151" t="s">
        <v>535</v>
      </c>
      <c r="E272" s="203"/>
      <c r="F272" s="205"/>
      <c r="G272" s="205"/>
      <c r="H272" s="58" t="s">
        <v>666</v>
      </c>
      <c r="I272" s="215"/>
      <c r="J272" s="204"/>
      <c r="K272" s="211"/>
      <c r="L272" s="152"/>
      <c r="M272" s="152" t="s">
        <v>34</v>
      </c>
      <c r="N272" s="152"/>
      <c r="O272" s="203"/>
    </row>
    <row r="273" spans="2:15" ht="23" x14ac:dyDescent="0.35">
      <c r="B273" s="35">
        <f t="shared" si="15"/>
        <v>205</v>
      </c>
      <c r="C273" s="148" t="s">
        <v>480</v>
      </c>
      <c r="D273" s="151" t="s">
        <v>667</v>
      </c>
      <c r="E273" s="152">
        <v>1</v>
      </c>
      <c r="F273" s="150">
        <v>14.6</v>
      </c>
      <c r="G273" s="150">
        <v>14.6</v>
      </c>
      <c r="H273" s="58" t="s">
        <v>668</v>
      </c>
      <c r="I273" s="158">
        <v>43749</v>
      </c>
      <c r="J273" s="161" t="s">
        <v>5</v>
      </c>
      <c r="K273" s="152" t="s">
        <v>5</v>
      </c>
      <c r="L273" s="152"/>
      <c r="M273" s="152"/>
      <c r="N273" s="152" t="s">
        <v>34</v>
      </c>
      <c r="O273" s="152" t="s">
        <v>182</v>
      </c>
    </row>
    <row r="274" spans="2:15" x14ac:dyDescent="0.35">
      <c r="B274" s="35">
        <f t="shared" si="15"/>
        <v>206</v>
      </c>
      <c r="C274" s="148" t="s">
        <v>482</v>
      </c>
      <c r="D274" s="151" t="s">
        <v>483</v>
      </c>
      <c r="E274" s="152">
        <v>1</v>
      </c>
      <c r="F274" s="123">
        <v>87.043999999999997</v>
      </c>
      <c r="G274" s="123">
        <v>87.043999999999997</v>
      </c>
      <c r="H274" s="58" t="s">
        <v>669</v>
      </c>
      <c r="I274" s="164">
        <v>44407</v>
      </c>
      <c r="J274" s="161" t="s">
        <v>5</v>
      </c>
      <c r="K274" s="152" t="s">
        <v>5</v>
      </c>
      <c r="L274" s="152"/>
      <c r="M274" s="152"/>
      <c r="N274" s="152" t="s">
        <v>34</v>
      </c>
      <c r="O274" s="152" t="s">
        <v>182</v>
      </c>
    </row>
    <row r="275" spans="2:15" x14ac:dyDescent="0.35">
      <c r="B275" s="35">
        <f t="shared" si="15"/>
        <v>207</v>
      </c>
      <c r="C275" s="148" t="s">
        <v>575</v>
      </c>
      <c r="D275" s="151" t="s">
        <v>489</v>
      </c>
      <c r="E275" s="152">
        <v>1</v>
      </c>
      <c r="F275" s="150" t="s">
        <v>3</v>
      </c>
      <c r="G275" s="150" t="s">
        <v>3</v>
      </c>
      <c r="H275" s="58" t="s">
        <v>670</v>
      </c>
      <c r="I275" s="152" t="s">
        <v>3</v>
      </c>
      <c r="J275" s="161" t="s">
        <v>5</v>
      </c>
      <c r="K275" s="152" t="s">
        <v>5</v>
      </c>
      <c r="L275" s="152"/>
      <c r="M275" s="152" t="s">
        <v>34</v>
      </c>
      <c r="N275" s="152"/>
      <c r="O275" s="152" t="s">
        <v>51</v>
      </c>
    </row>
    <row r="276" spans="2:15" x14ac:dyDescent="0.35">
      <c r="B276" s="35">
        <f t="shared" si="15"/>
        <v>208</v>
      </c>
      <c r="C276" s="148" t="s">
        <v>54</v>
      </c>
      <c r="D276" s="151" t="s">
        <v>491</v>
      </c>
      <c r="E276" s="152">
        <v>1</v>
      </c>
      <c r="F276" s="150" t="s">
        <v>3</v>
      </c>
      <c r="G276" s="150" t="s">
        <v>3</v>
      </c>
      <c r="H276" s="58" t="s">
        <v>671</v>
      </c>
      <c r="I276" s="152" t="s">
        <v>3</v>
      </c>
      <c r="J276" s="161" t="s">
        <v>5</v>
      </c>
      <c r="K276" s="152" t="s">
        <v>5</v>
      </c>
      <c r="L276" s="152"/>
      <c r="M276" s="152" t="s">
        <v>34</v>
      </c>
      <c r="N276" s="152"/>
      <c r="O276" s="152" t="s">
        <v>51</v>
      </c>
    </row>
    <row r="277" spans="2:15" x14ac:dyDescent="0.35">
      <c r="B277" s="200" t="s">
        <v>158</v>
      </c>
      <c r="C277" s="200"/>
      <c r="D277" s="94"/>
      <c r="E277" s="94"/>
      <c r="F277" s="118">
        <f>SUM(F269:F276)</f>
        <v>1061.394</v>
      </c>
      <c r="G277" s="118">
        <f>SUM(G269:G276)</f>
        <v>1061.394</v>
      </c>
      <c r="H277" s="64"/>
      <c r="I277" s="97"/>
      <c r="J277" s="64"/>
      <c r="K277" s="97"/>
      <c r="L277" s="64"/>
      <c r="M277" s="64"/>
      <c r="N277" s="64"/>
      <c r="O277" s="94"/>
    </row>
    <row r="278" spans="2:15" x14ac:dyDescent="0.35">
      <c r="B278" s="201" t="s">
        <v>672</v>
      </c>
      <c r="C278" s="201"/>
      <c r="D278" s="201"/>
      <c r="E278" s="201"/>
      <c r="F278" s="98"/>
      <c r="G278" s="98"/>
      <c r="H278" s="60"/>
      <c r="I278" s="99"/>
      <c r="J278" s="60"/>
      <c r="K278" s="99"/>
      <c r="L278" s="60"/>
      <c r="M278" s="60"/>
      <c r="N278" s="60"/>
      <c r="O278" s="99"/>
    </row>
    <row r="279" spans="2:15" x14ac:dyDescent="0.35">
      <c r="B279" s="35">
        <f>B276+1</f>
        <v>209</v>
      </c>
      <c r="C279" s="202" t="s">
        <v>673</v>
      </c>
      <c r="D279" s="212" t="s">
        <v>674</v>
      </c>
      <c r="E279" s="203">
        <v>3</v>
      </c>
      <c r="F279" s="205">
        <v>25</v>
      </c>
      <c r="G279" s="205">
        <v>75</v>
      </c>
      <c r="H279" s="58" t="s">
        <v>675</v>
      </c>
      <c r="I279" s="203" t="s">
        <v>3</v>
      </c>
      <c r="J279" s="206" t="s">
        <v>5</v>
      </c>
      <c r="K279" s="203" t="s">
        <v>5</v>
      </c>
      <c r="L279" s="203"/>
      <c r="M279" s="203" t="s">
        <v>34</v>
      </c>
      <c r="N279" s="203"/>
      <c r="O279" s="203" t="s">
        <v>676</v>
      </c>
    </row>
    <row r="280" spans="2:15" x14ac:dyDescent="0.35">
      <c r="B280" s="35">
        <f>B279+1</f>
        <v>210</v>
      </c>
      <c r="C280" s="202"/>
      <c r="D280" s="212"/>
      <c r="E280" s="203"/>
      <c r="F280" s="205"/>
      <c r="G280" s="205"/>
      <c r="H280" s="58" t="s">
        <v>677</v>
      </c>
      <c r="I280" s="203"/>
      <c r="J280" s="206"/>
      <c r="K280" s="203"/>
      <c r="L280" s="203"/>
      <c r="M280" s="203"/>
      <c r="N280" s="203"/>
      <c r="O280" s="203"/>
    </row>
    <row r="281" spans="2:15" x14ac:dyDescent="0.35">
      <c r="B281" s="35">
        <f>B280+1</f>
        <v>211</v>
      </c>
      <c r="C281" s="202"/>
      <c r="D281" s="212"/>
      <c r="E281" s="203"/>
      <c r="F281" s="205"/>
      <c r="G281" s="205"/>
      <c r="H281" s="58" t="s">
        <v>678</v>
      </c>
      <c r="I281" s="203"/>
      <c r="J281" s="206"/>
      <c r="K281" s="203"/>
      <c r="L281" s="203"/>
      <c r="M281" s="203"/>
      <c r="N281" s="203"/>
      <c r="O281" s="203"/>
    </row>
    <row r="282" spans="2:15" ht="23" x14ac:dyDescent="0.35">
      <c r="B282" s="35">
        <f>B281+1</f>
        <v>212</v>
      </c>
      <c r="C282" s="148" t="s">
        <v>644</v>
      </c>
      <c r="D282" s="151" t="s">
        <v>679</v>
      </c>
      <c r="E282" s="152">
        <v>1</v>
      </c>
      <c r="F282" s="150">
        <v>240</v>
      </c>
      <c r="G282" s="150">
        <v>240</v>
      </c>
      <c r="H282" s="62" t="s">
        <v>680</v>
      </c>
      <c r="I282" s="164">
        <v>44518</v>
      </c>
      <c r="J282" s="161" t="s">
        <v>5</v>
      </c>
      <c r="K282" s="152" t="s">
        <v>5</v>
      </c>
      <c r="L282" s="152"/>
      <c r="M282" s="152"/>
      <c r="N282" s="152" t="s">
        <v>34</v>
      </c>
      <c r="O282" s="152" t="s">
        <v>182</v>
      </c>
    </row>
    <row r="283" spans="2:15" x14ac:dyDescent="0.35">
      <c r="B283" s="35">
        <f t="shared" ref="B283:B294" si="16">B282+1</f>
        <v>213</v>
      </c>
      <c r="C283" s="148" t="s">
        <v>575</v>
      </c>
      <c r="D283" s="151" t="s">
        <v>621</v>
      </c>
      <c r="E283" s="152">
        <v>1</v>
      </c>
      <c r="F283" s="150">
        <v>200</v>
      </c>
      <c r="G283" s="150">
        <v>200</v>
      </c>
      <c r="H283" s="58" t="s">
        <v>681</v>
      </c>
      <c r="I283" s="152" t="s">
        <v>3</v>
      </c>
      <c r="J283" s="161" t="s">
        <v>5</v>
      </c>
      <c r="K283" s="152" t="s">
        <v>5</v>
      </c>
      <c r="L283" s="152"/>
      <c r="M283" s="152"/>
      <c r="N283" s="152" t="s">
        <v>34</v>
      </c>
      <c r="O283" s="152" t="s">
        <v>182</v>
      </c>
    </row>
    <row r="284" spans="2:15" ht="23" x14ac:dyDescent="0.35">
      <c r="B284" s="35">
        <f t="shared" si="16"/>
        <v>214</v>
      </c>
      <c r="C284" s="148" t="s">
        <v>682</v>
      </c>
      <c r="D284" s="151" t="s">
        <v>483</v>
      </c>
      <c r="E284" s="152">
        <v>1</v>
      </c>
      <c r="F284" s="123">
        <v>87.043999999999997</v>
      </c>
      <c r="G284" s="123">
        <v>87.043999999999997</v>
      </c>
      <c r="H284" s="58" t="s">
        <v>683</v>
      </c>
      <c r="I284" s="164">
        <v>44407</v>
      </c>
      <c r="J284" s="161" t="s">
        <v>5</v>
      </c>
      <c r="K284" s="152" t="s">
        <v>5</v>
      </c>
      <c r="L284" s="155" t="s">
        <v>34</v>
      </c>
      <c r="M284" s="152"/>
      <c r="N284" s="152"/>
      <c r="O284" s="152" t="s">
        <v>684</v>
      </c>
    </row>
    <row r="285" spans="2:15" x14ac:dyDescent="0.35">
      <c r="B285" s="35">
        <f t="shared" si="16"/>
        <v>215</v>
      </c>
      <c r="C285" s="202" t="s">
        <v>474</v>
      </c>
      <c r="D285" s="154" t="s">
        <v>685</v>
      </c>
      <c r="E285" s="203">
        <v>1</v>
      </c>
      <c r="F285" s="205">
        <v>890</v>
      </c>
      <c r="G285" s="205">
        <v>890</v>
      </c>
      <c r="H285" s="58" t="s">
        <v>686</v>
      </c>
      <c r="I285" s="203" t="s">
        <v>3</v>
      </c>
      <c r="J285" s="209">
        <v>801</v>
      </c>
      <c r="K285" s="210">
        <v>89</v>
      </c>
      <c r="L285" s="203"/>
      <c r="M285" s="203"/>
      <c r="N285" s="203" t="s">
        <v>34</v>
      </c>
      <c r="O285" s="203" t="s">
        <v>687</v>
      </c>
    </row>
    <row r="286" spans="2:15" x14ac:dyDescent="0.35">
      <c r="B286" s="35">
        <f t="shared" si="16"/>
        <v>216</v>
      </c>
      <c r="C286" s="202"/>
      <c r="D286" s="154" t="s">
        <v>535</v>
      </c>
      <c r="E286" s="203"/>
      <c r="F286" s="205"/>
      <c r="G286" s="205"/>
      <c r="H286" s="58" t="s">
        <v>688</v>
      </c>
      <c r="I286" s="203"/>
      <c r="J286" s="209"/>
      <c r="K286" s="210"/>
      <c r="L286" s="203"/>
      <c r="M286" s="203"/>
      <c r="N286" s="203"/>
      <c r="O286" s="203"/>
    </row>
    <row r="287" spans="2:15" x14ac:dyDescent="0.35">
      <c r="B287" s="35">
        <f t="shared" si="16"/>
        <v>217</v>
      </c>
      <c r="C287" s="148" t="s">
        <v>480</v>
      </c>
      <c r="D287" s="151" t="s">
        <v>480</v>
      </c>
      <c r="E287" s="152">
        <v>1</v>
      </c>
      <c r="F287" s="150">
        <v>14.6</v>
      </c>
      <c r="G287" s="150">
        <v>14.6</v>
      </c>
      <c r="H287" s="58" t="s">
        <v>689</v>
      </c>
      <c r="I287" s="164">
        <v>43748</v>
      </c>
      <c r="J287" s="168" t="s">
        <v>5</v>
      </c>
      <c r="K287" s="169" t="s">
        <v>5</v>
      </c>
      <c r="L287" s="152"/>
      <c r="M287" s="152" t="s">
        <v>34</v>
      </c>
      <c r="N287" s="152"/>
      <c r="O287" s="152" t="s">
        <v>690</v>
      </c>
    </row>
    <row r="288" spans="2:15" ht="34.5" x14ac:dyDescent="0.35">
      <c r="B288" s="35">
        <f t="shared" si="16"/>
        <v>218</v>
      </c>
      <c r="C288" s="148" t="s">
        <v>172</v>
      </c>
      <c r="D288" s="151" t="s">
        <v>551</v>
      </c>
      <c r="E288" s="152">
        <v>1</v>
      </c>
      <c r="F288" s="150">
        <v>84.75</v>
      </c>
      <c r="G288" s="150">
        <v>84.75</v>
      </c>
      <c r="H288" s="58" t="s">
        <v>691</v>
      </c>
      <c r="I288" s="164">
        <v>44407</v>
      </c>
      <c r="J288" s="161" t="s">
        <v>5</v>
      </c>
      <c r="K288" s="152" t="s">
        <v>5</v>
      </c>
      <c r="L288" s="152"/>
      <c r="M288" s="152"/>
      <c r="N288" s="152" t="s">
        <v>34</v>
      </c>
      <c r="O288" s="152" t="s">
        <v>182</v>
      </c>
    </row>
    <row r="289" spans="2:15" ht="23" x14ac:dyDescent="0.35">
      <c r="B289" s="35">
        <f t="shared" si="16"/>
        <v>219</v>
      </c>
      <c r="C289" s="148" t="s">
        <v>466</v>
      </c>
      <c r="D289" s="151" t="s">
        <v>692</v>
      </c>
      <c r="E289" s="152">
        <v>1</v>
      </c>
      <c r="F289" s="150">
        <v>125</v>
      </c>
      <c r="G289" s="150">
        <v>125</v>
      </c>
      <c r="H289" s="58" t="s">
        <v>693</v>
      </c>
      <c r="I289" s="152" t="s">
        <v>3</v>
      </c>
      <c r="J289" s="161" t="s">
        <v>5</v>
      </c>
      <c r="K289" s="152" t="s">
        <v>5</v>
      </c>
      <c r="L289" s="152"/>
      <c r="M289" s="152"/>
      <c r="N289" s="152" t="s">
        <v>34</v>
      </c>
      <c r="O289" s="152" t="s">
        <v>182</v>
      </c>
    </row>
    <row r="290" spans="2:15" ht="23" x14ac:dyDescent="0.35">
      <c r="B290" s="35">
        <f t="shared" si="16"/>
        <v>220</v>
      </c>
      <c r="C290" s="148" t="s">
        <v>694</v>
      </c>
      <c r="D290" s="151" t="s">
        <v>695</v>
      </c>
      <c r="E290" s="152">
        <v>1</v>
      </c>
      <c r="F290" s="150">
        <v>188</v>
      </c>
      <c r="G290" s="150">
        <v>188</v>
      </c>
      <c r="H290" s="58" t="s">
        <v>696</v>
      </c>
      <c r="I290" s="152" t="s">
        <v>3</v>
      </c>
      <c r="J290" s="161" t="s">
        <v>5</v>
      </c>
      <c r="K290" s="152" t="s">
        <v>5</v>
      </c>
      <c r="L290" s="152" t="s">
        <v>34</v>
      </c>
      <c r="M290" s="152"/>
      <c r="N290" s="152"/>
      <c r="O290" s="152" t="s">
        <v>697</v>
      </c>
    </row>
    <row r="291" spans="2:15" ht="34.5" x14ac:dyDescent="0.35">
      <c r="B291" s="35">
        <f t="shared" si="16"/>
        <v>221</v>
      </c>
      <c r="C291" s="153" t="s">
        <v>698</v>
      </c>
      <c r="D291" s="151" t="s">
        <v>699</v>
      </c>
      <c r="E291" s="152">
        <v>1</v>
      </c>
      <c r="F291" s="127">
        <v>800</v>
      </c>
      <c r="G291" s="119">
        <v>800</v>
      </c>
      <c r="H291" s="58" t="s">
        <v>700</v>
      </c>
      <c r="I291" s="152">
        <v>2013</v>
      </c>
      <c r="J291" s="156">
        <v>0</v>
      </c>
      <c r="K291" s="166">
        <v>80</v>
      </c>
      <c r="L291" s="152"/>
      <c r="M291" s="152" t="s">
        <v>34</v>
      </c>
      <c r="N291" s="152"/>
      <c r="O291" s="152" t="s">
        <v>701</v>
      </c>
    </row>
    <row r="292" spans="2:15" ht="23" x14ac:dyDescent="0.35">
      <c r="B292" s="35">
        <f t="shared" si="16"/>
        <v>222</v>
      </c>
      <c r="C292" s="148" t="s">
        <v>275</v>
      </c>
      <c r="D292" s="151" t="s">
        <v>702</v>
      </c>
      <c r="E292" s="152">
        <v>1</v>
      </c>
      <c r="F292" s="150" t="s">
        <v>3</v>
      </c>
      <c r="G292" s="150" t="s">
        <v>3</v>
      </c>
      <c r="H292" s="62" t="s">
        <v>703</v>
      </c>
      <c r="I292" s="152" t="s">
        <v>3</v>
      </c>
      <c r="J292" s="161" t="s">
        <v>5</v>
      </c>
      <c r="K292" s="152" t="s">
        <v>5</v>
      </c>
      <c r="L292" s="152"/>
      <c r="M292" s="152" t="s">
        <v>34</v>
      </c>
      <c r="N292" s="152"/>
      <c r="O292" s="152" t="s">
        <v>51</v>
      </c>
    </row>
    <row r="293" spans="2:15" x14ac:dyDescent="0.35">
      <c r="B293" s="35">
        <f t="shared" si="16"/>
        <v>223</v>
      </c>
      <c r="C293" s="148" t="s">
        <v>275</v>
      </c>
      <c r="D293" s="151" t="s">
        <v>704</v>
      </c>
      <c r="E293" s="152">
        <v>1</v>
      </c>
      <c r="F293" s="150" t="s">
        <v>3</v>
      </c>
      <c r="G293" s="150" t="s">
        <v>3</v>
      </c>
      <c r="H293" s="58" t="s">
        <v>705</v>
      </c>
      <c r="I293" s="152" t="s">
        <v>3</v>
      </c>
      <c r="J293" s="161" t="s">
        <v>5</v>
      </c>
      <c r="K293" s="152" t="s">
        <v>5</v>
      </c>
      <c r="L293" s="152"/>
      <c r="M293" s="152" t="s">
        <v>34</v>
      </c>
      <c r="N293" s="152"/>
      <c r="O293" s="152" t="s">
        <v>51</v>
      </c>
    </row>
    <row r="294" spans="2:15" x14ac:dyDescent="0.35">
      <c r="B294" s="35">
        <f t="shared" si="16"/>
        <v>224</v>
      </c>
      <c r="C294" s="148" t="s">
        <v>706</v>
      </c>
      <c r="D294" s="151" t="s">
        <v>707</v>
      </c>
      <c r="E294" s="152">
        <v>1</v>
      </c>
      <c r="F294" s="150" t="s">
        <v>3</v>
      </c>
      <c r="G294" s="150" t="s">
        <v>3</v>
      </c>
      <c r="H294" s="58" t="s">
        <v>680</v>
      </c>
      <c r="I294" s="152" t="s">
        <v>3</v>
      </c>
      <c r="J294" s="161" t="s">
        <v>5</v>
      </c>
      <c r="K294" s="152" t="s">
        <v>5</v>
      </c>
      <c r="L294" s="152"/>
      <c r="M294" s="152" t="s">
        <v>34</v>
      </c>
      <c r="N294" s="152"/>
      <c r="O294" s="152" t="s">
        <v>51</v>
      </c>
    </row>
    <row r="295" spans="2:15" x14ac:dyDescent="0.35">
      <c r="B295" s="200" t="s">
        <v>158</v>
      </c>
      <c r="C295" s="200"/>
      <c r="D295" s="94"/>
      <c r="E295" s="102"/>
      <c r="F295" s="124">
        <f>SUM(F279:F294)</f>
        <v>2654.3939999999998</v>
      </c>
      <c r="G295" s="124">
        <f>SUM(G279:G294)</f>
        <v>2704.3939999999998</v>
      </c>
      <c r="H295" s="64"/>
      <c r="I295" s="97"/>
      <c r="J295" s="64"/>
      <c r="K295" s="97"/>
      <c r="L295" s="64"/>
      <c r="M295" s="64"/>
      <c r="N295" s="64"/>
      <c r="O295" s="94"/>
    </row>
    <row r="296" spans="2:15" x14ac:dyDescent="0.35">
      <c r="B296" s="201" t="s">
        <v>708</v>
      </c>
      <c r="C296" s="201"/>
      <c r="D296" s="201"/>
      <c r="E296" s="201"/>
      <c r="F296" s="98"/>
      <c r="G296" s="98"/>
      <c r="H296" s="60"/>
      <c r="I296" s="99"/>
      <c r="J296" s="60"/>
      <c r="K296" s="99"/>
      <c r="L296" s="60"/>
      <c r="M296" s="60"/>
      <c r="N296" s="60"/>
      <c r="O296" s="99"/>
    </row>
    <row r="297" spans="2:15" x14ac:dyDescent="0.35">
      <c r="B297" s="35">
        <f>B294+1</f>
        <v>225</v>
      </c>
      <c r="C297" s="202" t="s">
        <v>474</v>
      </c>
      <c r="D297" s="151" t="s">
        <v>709</v>
      </c>
      <c r="E297" s="152">
        <v>1</v>
      </c>
      <c r="F297" s="150">
        <v>120</v>
      </c>
      <c r="G297" s="150">
        <v>120</v>
      </c>
      <c r="H297" s="58" t="s">
        <v>710</v>
      </c>
      <c r="I297" s="152" t="s">
        <v>3</v>
      </c>
      <c r="J297" s="161" t="s">
        <v>5</v>
      </c>
      <c r="K297" s="152" t="s">
        <v>5</v>
      </c>
      <c r="L297" s="152"/>
      <c r="M297" s="152" t="s">
        <v>34</v>
      </c>
      <c r="N297" s="152"/>
      <c r="O297" s="203" t="s">
        <v>711</v>
      </c>
    </row>
    <row r="298" spans="2:15" x14ac:dyDescent="0.35">
      <c r="B298" s="35">
        <f>B297+1</f>
        <v>226</v>
      </c>
      <c r="C298" s="202"/>
      <c r="D298" s="151" t="s">
        <v>712</v>
      </c>
      <c r="E298" s="152">
        <v>1</v>
      </c>
      <c r="F298" s="165">
        <v>919.81</v>
      </c>
      <c r="G298" s="150">
        <v>919.81</v>
      </c>
      <c r="H298" s="58" t="s">
        <v>713</v>
      </c>
      <c r="I298" s="152" t="s">
        <v>3</v>
      </c>
      <c r="J298" s="168" t="s">
        <v>3</v>
      </c>
      <c r="K298" s="169" t="s">
        <v>3</v>
      </c>
      <c r="L298" s="152"/>
      <c r="M298" s="152" t="s">
        <v>34</v>
      </c>
      <c r="N298" s="152"/>
      <c r="O298" s="203"/>
    </row>
    <row r="299" spans="2:15" x14ac:dyDescent="0.35">
      <c r="B299" s="35">
        <f>B298+1</f>
        <v>227</v>
      </c>
      <c r="C299" s="202"/>
      <c r="D299" s="151" t="s">
        <v>482</v>
      </c>
      <c r="E299" s="152">
        <v>1</v>
      </c>
      <c r="F299" s="150" t="s">
        <v>3</v>
      </c>
      <c r="G299" s="150" t="s">
        <v>3</v>
      </c>
      <c r="H299" s="58" t="s">
        <v>714</v>
      </c>
      <c r="I299" s="152" t="s">
        <v>3</v>
      </c>
      <c r="J299" s="168" t="s">
        <v>5</v>
      </c>
      <c r="K299" s="169" t="s">
        <v>5</v>
      </c>
      <c r="L299" s="152"/>
      <c r="M299" s="152" t="s">
        <v>34</v>
      </c>
      <c r="N299" s="152"/>
      <c r="O299" s="203"/>
    </row>
    <row r="300" spans="2:15" x14ac:dyDescent="0.35">
      <c r="B300" s="35">
        <f t="shared" ref="B300:B310" si="17">B299+1</f>
        <v>228</v>
      </c>
      <c r="C300" s="148" t="s">
        <v>575</v>
      </c>
      <c r="D300" s="151" t="s">
        <v>489</v>
      </c>
      <c r="E300" s="152">
        <v>1</v>
      </c>
      <c r="F300" s="150">
        <v>118</v>
      </c>
      <c r="G300" s="150">
        <v>118</v>
      </c>
      <c r="H300" s="58" t="s">
        <v>715</v>
      </c>
      <c r="I300" s="152" t="s">
        <v>3</v>
      </c>
      <c r="J300" s="168" t="s">
        <v>5</v>
      </c>
      <c r="K300" s="169" t="s">
        <v>5</v>
      </c>
      <c r="L300" s="152" t="s">
        <v>34</v>
      </c>
      <c r="M300" s="152"/>
      <c r="N300" s="152"/>
      <c r="O300" s="152" t="s">
        <v>716</v>
      </c>
    </row>
    <row r="301" spans="2:15" ht="23" x14ac:dyDescent="0.35">
      <c r="B301" s="35">
        <f t="shared" si="17"/>
        <v>229</v>
      </c>
      <c r="C301" s="148" t="s">
        <v>220</v>
      </c>
      <c r="D301" s="151" t="s">
        <v>717</v>
      </c>
      <c r="E301" s="152">
        <v>1</v>
      </c>
      <c r="F301" s="150">
        <v>45.71</v>
      </c>
      <c r="G301" s="150">
        <v>45.71</v>
      </c>
      <c r="H301" s="58" t="s">
        <v>718</v>
      </c>
      <c r="I301" s="152" t="s">
        <v>3</v>
      </c>
      <c r="J301" s="168" t="s">
        <v>5</v>
      </c>
      <c r="K301" s="169" t="s">
        <v>5</v>
      </c>
      <c r="L301" s="152"/>
      <c r="M301" s="152" t="s">
        <v>34</v>
      </c>
      <c r="N301" s="152"/>
      <c r="O301" s="152" t="s">
        <v>51</v>
      </c>
    </row>
    <row r="302" spans="2:15" ht="23" x14ac:dyDescent="0.35">
      <c r="B302" s="35">
        <f t="shared" si="17"/>
        <v>230</v>
      </c>
      <c r="C302" s="148" t="s">
        <v>694</v>
      </c>
      <c r="D302" s="151" t="s">
        <v>719</v>
      </c>
      <c r="E302" s="152">
        <v>1</v>
      </c>
      <c r="F302" s="150">
        <v>500</v>
      </c>
      <c r="G302" s="150">
        <v>500</v>
      </c>
      <c r="H302" s="58" t="s">
        <v>720</v>
      </c>
      <c r="I302" s="152" t="s">
        <v>3</v>
      </c>
      <c r="J302" s="168" t="s">
        <v>5</v>
      </c>
      <c r="K302" s="169" t="s">
        <v>5</v>
      </c>
      <c r="L302" s="152"/>
      <c r="M302" s="152" t="s">
        <v>34</v>
      </c>
      <c r="N302" s="152"/>
      <c r="O302" s="152" t="s">
        <v>721</v>
      </c>
    </row>
    <row r="303" spans="2:15" ht="23" x14ac:dyDescent="0.35">
      <c r="B303" s="35">
        <f t="shared" si="17"/>
        <v>231</v>
      </c>
      <c r="C303" s="148" t="s">
        <v>694</v>
      </c>
      <c r="D303" s="151" t="s">
        <v>722</v>
      </c>
      <c r="E303" s="152">
        <v>1</v>
      </c>
      <c r="F303" s="150">
        <v>825</v>
      </c>
      <c r="G303" s="150">
        <v>825</v>
      </c>
      <c r="H303" s="58" t="s">
        <v>723</v>
      </c>
      <c r="I303" s="152" t="s">
        <v>3</v>
      </c>
      <c r="J303" s="168" t="s">
        <v>3</v>
      </c>
      <c r="K303" s="169" t="s">
        <v>3</v>
      </c>
      <c r="L303" s="152" t="s">
        <v>34</v>
      </c>
      <c r="M303" s="152"/>
      <c r="N303" s="152"/>
      <c r="O303" s="152" t="s">
        <v>257</v>
      </c>
    </row>
    <row r="304" spans="2:15" ht="23" x14ac:dyDescent="0.35">
      <c r="B304" s="35">
        <f t="shared" si="17"/>
        <v>232</v>
      </c>
      <c r="C304" s="148" t="s">
        <v>54</v>
      </c>
      <c r="D304" s="151" t="s">
        <v>724</v>
      </c>
      <c r="E304" s="152">
        <v>1</v>
      </c>
      <c r="F304" s="150">
        <v>102.86</v>
      </c>
      <c r="G304" s="150">
        <v>102.86</v>
      </c>
      <c r="H304" s="58" t="s">
        <v>725</v>
      </c>
      <c r="I304" s="152" t="s">
        <v>3</v>
      </c>
      <c r="J304" s="168" t="s">
        <v>5</v>
      </c>
      <c r="K304" s="169" t="s">
        <v>5</v>
      </c>
      <c r="L304" s="152" t="s">
        <v>34</v>
      </c>
      <c r="M304" s="152"/>
      <c r="N304" s="152"/>
      <c r="O304" s="152" t="s">
        <v>257</v>
      </c>
    </row>
    <row r="305" spans="2:15" ht="23" x14ac:dyDescent="0.35">
      <c r="B305" s="35">
        <f t="shared" si="17"/>
        <v>233</v>
      </c>
      <c r="C305" s="202" t="s">
        <v>474</v>
      </c>
      <c r="D305" s="151" t="s">
        <v>726</v>
      </c>
      <c r="E305" s="203">
        <v>1</v>
      </c>
      <c r="F305" s="205">
        <v>1242.69</v>
      </c>
      <c r="G305" s="205">
        <v>1242.69</v>
      </c>
      <c r="H305" s="58" t="s">
        <v>727</v>
      </c>
      <c r="I305" s="203" t="s">
        <v>3</v>
      </c>
      <c r="J305" s="209">
        <v>0</v>
      </c>
      <c r="K305" s="210">
        <v>124.27</v>
      </c>
      <c r="L305" s="152"/>
      <c r="M305" s="152"/>
      <c r="N305" s="152" t="s">
        <v>34</v>
      </c>
      <c r="O305" s="203" t="s">
        <v>728</v>
      </c>
    </row>
    <row r="306" spans="2:15" x14ac:dyDescent="0.35">
      <c r="B306" s="35">
        <f t="shared" si="17"/>
        <v>234</v>
      </c>
      <c r="C306" s="202"/>
      <c r="D306" s="151" t="s">
        <v>535</v>
      </c>
      <c r="E306" s="203"/>
      <c r="F306" s="205"/>
      <c r="G306" s="205"/>
      <c r="H306" s="58" t="s">
        <v>729</v>
      </c>
      <c r="I306" s="203"/>
      <c r="J306" s="209"/>
      <c r="K306" s="210"/>
      <c r="L306" s="152"/>
      <c r="M306" s="152"/>
      <c r="N306" s="152" t="s">
        <v>34</v>
      </c>
      <c r="O306" s="203"/>
    </row>
    <row r="307" spans="2:15" x14ac:dyDescent="0.35">
      <c r="B307" s="35">
        <f t="shared" si="17"/>
        <v>235</v>
      </c>
      <c r="C307" s="202"/>
      <c r="D307" s="151" t="s">
        <v>480</v>
      </c>
      <c r="E307" s="203"/>
      <c r="F307" s="205"/>
      <c r="G307" s="205"/>
      <c r="H307" s="58" t="s">
        <v>730</v>
      </c>
      <c r="I307" s="203"/>
      <c r="J307" s="209"/>
      <c r="K307" s="210"/>
      <c r="L307" s="152"/>
      <c r="M307" s="152"/>
      <c r="N307" s="152" t="s">
        <v>34</v>
      </c>
      <c r="O307" s="203"/>
    </row>
    <row r="308" spans="2:15" ht="23" x14ac:dyDescent="0.35">
      <c r="B308" s="35">
        <f t="shared" si="17"/>
        <v>236</v>
      </c>
      <c r="C308" s="148" t="s">
        <v>482</v>
      </c>
      <c r="D308" s="151" t="s">
        <v>731</v>
      </c>
      <c r="E308" s="152">
        <v>1</v>
      </c>
      <c r="F308" s="150">
        <v>49.9</v>
      </c>
      <c r="G308" s="150">
        <f>E308*F308</f>
        <v>49.9</v>
      </c>
      <c r="H308" s="58" t="s">
        <v>732</v>
      </c>
      <c r="I308" s="152" t="s">
        <v>733</v>
      </c>
      <c r="J308" s="168" t="s">
        <v>5</v>
      </c>
      <c r="K308" s="169" t="s">
        <v>5</v>
      </c>
      <c r="L308" s="152" t="s">
        <v>34</v>
      </c>
      <c r="M308" s="152"/>
      <c r="N308" s="152"/>
      <c r="O308" s="152" t="s">
        <v>684</v>
      </c>
    </row>
    <row r="309" spans="2:15" ht="23" x14ac:dyDescent="0.35">
      <c r="B309" s="35">
        <f t="shared" si="17"/>
        <v>237</v>
      </c>
      <c r="C309" s="148" t="s">
        <v>466</v>
      </c>
      <c r="D309" s="151" t="s">
        <v>486</v>
      </c>
      <c r="E309" s="152">
        <v>1</v>
      </c>
      <c r="F309" s="150" t="s">
        <v>3</v>
      </c>
      <c r="G309" s="150" t="s">
        <v>3</v>
      </c>
      <c r="H309" s="58" t="s">
        <v>734</v>
      </c>
      <c r="I309" s="152" t="s">
        <v>3</v>
      </c>
      <c r="J309" s="161" t="s">
        <v>5</v>
      </c>
      <c r="K309" s="152" t="s">
        <v>5</v>
      </c>
      <c r="L309" s="152"/>
      <c r="M309" s="152" t="s">
        <v>34</v>
      </c>
      <c r="N309" s="152"/>
      <c r="O309" s="152" t="s">
        <v>51</v>
      </c>
    </row>
    <row r="310" spans="2:15" ht="23" x14ac:dyDescent="0.35">
      <c r="B310" s="35">
        <f t="shared" si="17"/>
        <v>238</v>
      </c>
      <c r="C310" s="148" t="s">
        <v>735</v>
      </c>
      <c r="D310" s="151" t="s">
        <v>736</v>
      </c>
      <c r="E310" s="152">
        <v>1</v>
      </c>
      <c r="F310" s="150" t="s">
        <v>3</v>
      </c>
      <c r="G310" s="150" t="s">
        <v>3</v>
      </c>
      <c r="H310" s="58" t="s">
        <v>737</v>
      </c>
      <c r="I310" s="152" t="s">
        <v>3</v>
      </c>
      <c r="J310" s="161" t="s">
        <v>5</v>
      </c>
      <c r="K310" s="152" t="s">
        <v>5</v>
      </c>
      <c r="L310" s="152"/>
      <c r="M310" s="152" t="s">
        <v>34</v>
      </c>
      <c r="N310" s="152"/>
      <c r="O310" s="152" t="s">
        <v>51</v>
      </c>
    </row>
    <row r="311" spans="2:15" x14ac:dyDescent="0.35">
      <c r="B311" s="35">
        <f>B309+1</f>
        <v>238</v>
      </c>
      <c r="C311" s="148" t="s">
        <v>172</v>
      </c>
      <c r="D311" s="151" t="s">
        <v>629</v>
      </c>
      <c r="E311" s="152">
        <v>1</v>
      </c>
      <c r="F311" s="150">
        <v>50</v>
      </c>
      <c r="G311" s="150">
        <v>50</v>
      </c>
      <c r="H311" s="58" t="s">
        <v>738</v>
      </c>
      <c r="I311" s="152" t="s">
        <v>3</v>
      </c>
      <c r="J311" s="161" t="s">
        <v>5</v>
      </c>
      <c r="K311" s="152" t="s">
        <v>5</v>
      </c>
      <c r="L311" s="152"/>
      <c r="M311" s="152" t="s">
        <v>34</v>
      </c>
      <c r="N311" s="152"/>
      <c r="O311" s="152" t="s">
        <v>51</v>
      </c>
    </row>
    <row r="312" spans="2:15" x14ac:dyDescent="0.35">
      <c r="B312" s="35">
        <f>B310+1</f>
        <v>239</v>
      </c>
      <c r="C312" s="148" t="s">
        <v>513</v>
      </c>
      <c r="D312" s="151" t="s">
        <v>739</v>
      </c>
      <c r="E312" s="152">
        <v>1</v>
      </c>
      <c r="F312" s="150">
        <v>27.7</v>
      </c>
      <c r="G312" s="150">
        <v>27.7</v>
      </c>
      <c r="H312" s="58" t="s">
        <v>740</v>
      </c>
      <c r="I312" s="164">
        <v>43724</v>
      </c>
      <c r="J312" s="161" t="s">
        <v>5</v>
      </c>
      <c r="K312" s="152" t="s">
        <v>5</v>
      </c>
      <c r="L312" s="152"/>
      <c r="M312" s="152" t="s">
        <v>34</v>
      </c>
      <c r="N312" s="152"/>
      <c r="O312" s="152" t="s">
        <v>51</v>
      </c>
    </row>
    <row r="313" spans="2:15" x14ac:dyDescent="0.35">
      <c r="B313" s="200" t="s">
        <v>158</v>
      </c>
      <c r="C313" s="200"/>
      <c r="D313" s="94"/>
      <c r="E313" s="102"/>
      <c r="F313" s="118">
        <f>SUM(F297:F312)</f>
        <v>4001.67</v>
      </c>
      <c r="G313" s="118">
        <f>SUM(G297:G312)</f>
        <v>4001.67</v>
      </c>
      <c r="H313" s="59"/>
      <c r="I313" s="97"/>
      <c r="J313" s="64"/>
      <c r="K313" s="97"/>
      <c r="L313" s="64"/>
      <c r="M313" s="64"/>
      <c r="N313" s="64"/>
      <c r="O313" s="94"/>
    </row>
    <row r="314" spans="2:15" x14ac:dyDescent="0.35">
      <c r="B314" s="201" t="s">
        <v>741</v>
      </c>
      <c r="C314" s="201"/>
      <c r="D314" s="201"/>
      <c r="E314" s="201"/>
      <c r="F314" s="98"/>
      <c r="G314" s="98"/>
      <c r="H314" s="60"/>
      <c r="I314" s="99"/>
      <c r="J314" s="60"/>
      <c r="K314" s="99"/>
      <c r="L314" s="60"/>
      <c r="M314" s="60"/>
      <c r="N314" s="60"/>
      <c r="O314" s="99"/>
    </row>
    <row r="315" spans="2:15" x14ac:dyDescent="0.35">
      <c r="B315" s="35">
        <f>B312+1</f>
        <v>240</v>
      </c>
      <c r="C315" s="202" t="s">
        <v>474</v>
      </c>
      <c r="D315" s="151" t="s">
        <v>742</v>
      </c>
      <c r="E315" s="203">
        <v>1</v>
      </c>
      <c r="F315" s="205">
        <v>1242.6875</v>
      </c>
      <c r="G315" s="205">
        <v>1242.69</v>
      </c>
      <c r="H315" s="58" t="s">
        <v>743</v>
      </c>
      <c r="I315" s="152" t="s">
        <v>3</v>
      </c>
      <c r="J315" s="209">
        <v>1118.42</v>
      </c>
      <c r="K315" s="210">
        <v>124.27</v>
      </c>
      <c r="L315" s="152"/>
      <c r="M315" s="152" t="s">
        <v>34</v>
      </c>
      <c r="N315" s="152"/>
      <c r="O315" s="203" t="s">
        <v>744</v>
      </c>
    </row>
    <row r="316" spans="2:15" x14ac:dyDescent="0.35">
      <c r="B316" s="35">
        <f>B315+1</f>
        <v>241</v>
      </c>
      <c r="C316" s="202"/>
      <c r="D316" s="151" t="s">
        <v>745</v>
      </c>
      <c r="E316" s="203"/>
      <c r="F316" s="205"/>
      <c r="G316" s="205"/>
      <c r="H316" s="58" t="s">
        <v>746</v>
      </c>
      <c r="I316" s="152" t="s">
        <v>3</v>
      </c>
      <c r="J316" s="209"/>
      <c r="K316" s="210"/>
      <c r="L316" s="152"/>
      <c r="M316" s="152" t="s">
        <v>34</v>
      </c>
      <c r="N316" s="152"/>
      <c r="O316" s="203"/>
    </row>
    <row r="317" spans="2:15" x14ac:dyDescent="0.35">
      <c r="B317" s="35">
        <f>B316+1</f>
        <v>242</v>
      </c>
      <c r="C317" s="202"/>
      <c r="D317" s="151" t="s">
        <v>480</v>
      </c>
      <c r="E317" s="203"/>
      <c r="F317" s="205"/>
      <c r="G317" s="205"/>
      <c r="H317" s="58" t="s">
        <v>747</v>
      </c>
      <c r="I317" s="152" t="s">
        <v>3</v>
      </c>
      <c r="J317" s="209"/>
      <c r="K317" s="210"/>
      <c r="L317" s="152" t="s">
        <v>34</v>
      </c>
      <c r="M317" s="152"/>
      <c r="N317" s="152"/>
      <c r="O317" s="203"/>
    </row>
    <row r="318" spans="2:15" x14ac:dyDescent="0.35">
      <c r="B318" s="35">
        <f>B317+1</f>
        <v>243</v>
      </c>
      <c r="C318" s="148" t="s">
        <v>518</v>
      </c>
      <c r="D318" s="151" t="s">
        <v>489</v>
      </c>
      <c r="E318" s="152">
        <v>1</v>
      </c>
      <c r="F318" s="150" t="s">
        <v>3</v>
      </c>
      <c r="G318" s="150" t="s">
        <v>3</v>
      </c>
      <c r="H318" s="58" t="s">
        <v>748</v>
      </c>
      <c r="I318" s="152" t="s">
        <v>3</v>
      </c>
      <c r="J318" s="161" t="s">
        <v>5</v>
      </c>
      <c r="K318" s="152" t="s">
        <v>5</v>
      </c>
      <c r="L318" s="152"/>
      <c r="M318" s="152" t="s">
        <v>34</v>
      </c>
      <c r="N318" s="152"/>
      <c r="O318" s="152" t="s">
        <v>51</v>
      </c>
    </row>
    <row r="319" spans="2:15" ht="34.5" x14ac:dyDescent="0.35">
      <c r="B319" s="35">
        <f t="shared" ref="B319:B323" si="18">B318+1</f>
        <v>244</v>
      </c>
      <c r="C319" s="148" t="s">
        <v>220</v>
      </c>
      <c r="D319" s="151" t="s">
        <v>749</v>
      </c>
      <c r="E319" s="152">
        <v>1</v>
      </c>
      <c r="F319" s="150">
        <v>45.71</v>
      </c>
      <c r="G319" s="150">
        <v>45.71</v>
      </c>
      <c r="H319" s="58" t="s">
        <v>750</v>
      </c>
      <c r="I319" s="152" t="s">
        <v>3</v>
      </c>
      <c r="J319" s="161" t="s">
        <v>5</v>
      </c>
      <c r="K319" s="152" t="s">
        <v>5</v>
      </c>
      <c r="L319" s="152"/>
      <c r="M319" s="152" t="s">
        <v>34</v>
      </c>
      <c r="N319" s="152"/>
      <c r="O319" s="152" t="s">
        <v>751</v>
      </c>
    </row>
    <row r="320" spans="2:15" ht="23" x14ac:dyDescent="0.35">
      <c r="B320" s="35">
        <f t="shared" si="18"/>
        <v>245</v>
      </c>
      <c r="C320" s="148" t="s">
        <v>482</v>
      </c>
      <c r="D320" s="151" t="s">
        <v>483</v>
      </c>
      <c r="E320" s="152">
        <v>1</v>
      </c>
      <c r="F320" s="123">
        <v>87.043999999999997</v>
      </c>
      <c r="G320" s="123">
        <v>87.043999999999997</v>
      </c>
      <c r="H320" s="58" t="s">
        <v>752</v>
      </c>
      <c r="I320" s="164">
        <v>44407</v>
      </c>
      <c r="J320" s="161" t="s">
        <v>5</v>
      </c>
      <c r="K320" s="152" t="s">
        <v>5</v>
      </c>
      <c r="L320" s="152" t="s">
        <v>34</v>
      </c>
      <c r="M320" s="152"/>
      <c r="N320" s="152"/>
      <c r="O320" s="152" t="s">
        <v>684</v>
      </c>
    </row>
    <row r="321" spans="2:15" ht="23" x14ac:dyDescent="0.35">
      <c r="B321" s="35">
        <f t="shared" si="18"/>
        <v>246</v>
      </c>
      <c r="C321" s="148" t="s">
        <v>466</v>
      </c>
      <c r="D321" s="151" t="s">
        <v>486</v>
      </c>
      <c r="E321" s="152">
        <v>1</v>
      </c>
      <c r="F321" s="150" t="s">
        <v>3</v>
      </c>
      <c r="G321" s="150" t="s">
        <v>3</v>
      </c>
      <c r="H321" s="58" t="s">
        <v>753</v>
      </c>
      <c r="I321" s="152" t="s">
        <v>3</v>
      </c>
      <c r="J321" s="161" t="s">
        <v>5</v>
      </c>
      <c r="K321" s="152" t="s">
        <v>5</v>
      </c>
      <c r="L321" s="152"/>
      <c r="M321" s="152" t="s">
        <v>34</v>
      </c>
      <c r="N321" s="152"/>
      <c r="O321" s="152" t="s">
        <v>51</v>
      </c>
    </row>
    <row r="322" spans="2:15" x14ac:dyDescent="0.35">
      <c r="B322" s="35">
        <f t="shared" si="18"/>
        <v>247</v>
      </c>
      <c r="C322" s="148" t="s">
        <v>54</v>
      </c>
      <c r="D322" s="151" t="s">
        <v>491</v>
      </c>
      <c r="E322" s="152">
        <v>1</v>
      </c>
      <c r="F322" s="150">
        <v>102.86</v>
      </c>
      <c r="G322" s="150">
        <v>102.86</v>
      </c>
      <c r="H322" s="58" t="s">
        <v>754</v>
      </c>
      <c r="I322" s="152" t="s">
        <v>3</v>
      </c>
      <c r="J322" s="161" t="s">
        <v>5</v>
      </c>
      <c r="K322" s="152" t="s">
        <v>5</v>
      </c>
      <c r="L322" s="152" t="s">
        <v>34</v>
      </c>
      <c r="M322" s="152"/>
      <c r="N322" s="152"/>
      <c r="O322" s="152" t="s">
        <v>755</v>
      </c>
    </row>
    <row r="323" spans="2:15" ht="34.5" x14ac:dyDescent="0.35">
      <c r="B323" s="35">
        <f t="shared" si="18"/>
        <v>248</v>
      </c>
      <c r="C323" s="153" t="s">
        <v>523</v>
      </c>
      <c r="D323" s="154" t="s">
        <v>756</v>
      </c>
      <c r="E323" s="152">
        <v>1</v>
      </c>
      <c r="F323" s="119" t="s">
        <v>3</v>
      </c>
      <c r="G323" s="119" t="s">
        <v>3</v>
      </c>
      <c r="H323" s="58" t="s">
        <v>757</v>
      </c>
      <c r="I323" s="152" t="s">
        <v>3</v>
      </c>
      <c r="J323" s="161" t="s">
        <v>5</v>
      </c>
      <c r="K323" s="152" t="s">
        <v>5</v>
      </c>
      <c r="L323" s="152"/>
      <c r="M323" s="152" t="s">
        <v>34</v>
      </c>
      <c r="N323" s="152"/>
      <c r="O323" s="152" t="s">
        <v>253</v>
      </c>
    </row>
    <row r="324" spans="2:15" x14ac:dyDescent="0.35">
      <c r="B324" s="200" t="s">
        <v>158</v>
      </c>
      <c r="C324" s="200"/>
      <c r="D324" s="94"/>
      <c r="E324" s="102"/>
      <c r="F324" s="124">
        <f>SUM(F315:F323)</f>
        <v>1478.3015</v>
      </c>
      <c r="G324" s="124">
        <f>SUM(G315:G323)</f>
        <v>1478.3040000000001</v>
      </c>
      <c r="H324" s="64"/>
      <c r="I324" s="97"/>
      <c r="J324" s="64"/>
      <c r="K324" s="97"/>
      <c r="L324" s="64"/>
      <c r="M324" s="64"/>
      <c r="N324" s="64"/>
      <c r="O324" s="94"/>
    </row>
    <row r="325" spans="2:15" x14ac:dyDescent="0.35">
      <c r="B325" s="201" t="s">
        <v>758</v>
      </c>
      <c r="C325" s="201"/>
      <c r="D325" s="201"/>
      <c r="E325" s="201"/>
      <c r="F325" s="98"/>
      <c r="G325" s="98"/>
      <c r="H325" s="60"/>
      <c r="I325" s="99"/>
      <c r="J325" s="60"/>
      <c r="K325" s="99"/>
      <c r="L325" s="60"/>
      <c r="M325" s="60"/>
      <c r="N325" s="60"/>
      <c r="O325" s="99"/>
    </row>
    <row r="326" spans="2:15" x14ac:dyDescent="0.35">
      <c r="B326" s="35">
        <f>B323+1</f>
        <v>249</v>
      </c>
      <c r="C326" s="148" t="s">
        <v>575</v>
      </c>
      <c r="D326" s="151" t="s">
        <v>759</v>
      </c>
      <c r="E326" s="152">
        <v>1</v>
      </c>
      <c r="F326" s="150">
        <v>125</v>
      </c>
      <c r="G326" s="150">
        <v>125</v>
      </c>
      <c r="H326" s="58" t="s">
        <v>760</v>
      </c>
      <c r="I326" s="152" t="s">
        <v>3</v>
      </c>
      <c r="J326" s="161" t="s">
        <v>5</v>
      </c>
      <c r="K326" s="152" t="s">
        <v>5</v>
      </c>
      <c r="L326" s="152"/>
      <c r="M326" s="152"/>
      <c r="N326" s="152" t="s">
        <v>34</v>
      </c>
      <c r="O326" s="152" t="s">
        <v>182</v>
      </c>
    </row>
    <row r="327" spans="2:15" x14ac:dyDescent="0.35">
      <c r="B327" s="35">
        <f t="shared" ref="B327:B357" si="19">B326+1</f>
        <v>250</v>
      </c>
      <c r="C327" s="202" t="s">
        <v>474</v>
      </c>
      <c r="D327" s="151" t="s">
        <v>761</v>
      </c>
      <c r="E327" s="152">
        <v>1</v>
      </c>
      <c r="F327" s="205">
        <v>600</v>
      </c>
      <c r="G327" s="205">
        <v>600</v>
      </c>
      <c r="H327" s="58" t="s">
        <v>762</v>
      </c>
      <c r="I327" s="203" t="s">
        <v>3</v>
      </c>
      <c r="J327" s="207" t="s">
        <v>3</v>
      </c>
      <c r="K327" s="208" t="s">
        <v>3</v>
      </c>
      <c r="L327" s="152"/>
      <c r="M327" s="152" t="s">
        <v>34</v>
      </c>
      <c r="N327" s="152"/>
      <c r="O327" s="203" t="s">
        <v>763</v>
      </c>
    </row>
    <row r="328" spans="2:15" x14ac:dyDescent="0.35">
      <c r="B328" s="35">
        <f t="shared" si="19"/>
        <v>251</v>
      </c>
      <c r="C328" s="202"/>
      <c r="D328" s="151" t="s">
        <v>764</v>
      </c>
      <c r="E328" s="152">
        <v>1</v>
      </c>
      <c r="F328" s="205"/>
      <c r="G328" s="205"/>
      <c r="H328" s="58" t="s">
        <v>765</v>
      </c>
      <c r="I328" s="203"/>
      <c r="J328" s="207"/>
      <c r="K328" s="208"/>
      <c r="L328" s="152"/>
      <c r="M328" s="152" t="s">
        <v>34</v>
      </c>
      <c r="N328" s="152"/>
      <c r="O328" s="203"/>
    </row>
    <row r="329" spans="2:15" x14ac:dyDescent="0.35">
      <c r="B329" s="35">
        <f t="shared" si="19"/>
        <v>252</v>
      </c>
      <c r="C329" s="202"/>
      <c r="D329" s="151" t="s">
        <v>480</v>
      </c>
      <c r="E329" s="152">
        <v>1</v>
      </c>
      <c r="F329" s="205"/>
      <c r="G329" s="205"/>
      <c r="H329" s="58" t="s">
        <v>766</v>
      </c>
      <c r="I329" s="203"/>
      <c r="J329" s="207"/>
      <c r="K329" s="208"/>
      <c r="L329" s="152"/>
      <c r="M329" s="152" t="s">
        <v>34</v>
      </c>
      <c r="N329" s="152"/>
      <c r="O329" s="203"/>
    </row>
    <row r="330" spans="2:15" ht="23" x14ac:dyDescent="0.35">
      <c r="B330" s="35">
        <f t="shared" si="19"/>
        <v>253</v>
      </c>
      <c r="C330" s="148" t="s">
        <v>482</v>
      </c>
      <c r="D330" s="151" t="s">
        <v>767</v>
      </c>
      <c r="E330" s="152">
        <v>1</v>
      </c>
      <c r="F330" s="150" t="s">
        <v>3</v>
      </c>
      <c r="G330" s="150" t="s">
        <v>3</v>
      </c>
      <c r="H330" s="58" t="s">
        <v>768</v>
      </c>
      <c r="I330" s="152" t="s">
        <v>3</v>
      </c>
      <c r="J330" s="168" t="s">
        <v>769</v>
      </c>
      <c r="K330" s="169" t="s">
        <v>5</v>
      </c>
      <c r="L330" s="152" t="s">
        <v>34</v>
      </c>
      <c r="M330" s="152"/>
      <c r="N330" s="152"/>
      <c r="O330" s="152" t="s">
        <v>684</v>
      </c>
    </row>
    <row r="331" spans="2:15" ht="57.5" x14ac:dyDescent="0.35">
      <c r="B331" s="35">
        <f t="shared" si="19"/>
        <v>254</v>
      </c>
      <c r="C331" s="148" t="s">
        <v>694</v>
      </c>
      <c r="D331" s="151" t="s">
        <v>770</v>
      </c>
      <c r="E331" s="149">
        <v>1</v>
      </c>
      <c r="F331" s="150">
        <v>529.25</v>
      </c>
      <c r="G331" s="150">
        <v>529.25</v>
      </c>
      <c r="H331" s="58" t="s">
        <v>771</v>
      </c>
      <c r="I331" s="164" t="s">
        <v>46</v>
      </c>
      <c r="J331" s="161" t="s">
        <v>5</v>
      </c>
      <c r="K331" s="152" t="s">
        <v>5</v>
      </c>
      <c r="L331" s="152"/>
      <c r="M331" s="152"/>
      <c r="N331" s="152" t="s">
        <v>34</v>
      </c>
      <c r="O331" s="152" t="s">
        <v>772</v>
      </c>
    </row>
    <row r="332" spans="2:15" x14ac:dyDescent="0.35">
      <c r="B332" s="35">
        <f t="shared" si="19"/>
        <v>255</v>
      </c>
      <c r="C332" s="202" t="s">
        <v>241</v>
      </c>
      <c r="D332" s="193" t="s">
        <v>773</v>
      </c>
      <c r="E332" s="203">
        <v>2</v>
      </c>
      <c r="F332" s="150">
        <v>65</v>
      </c>
      <c r="G332" s="205">
        <v>130</v>
      </c>
      <c r="H332" s="58" t="s">
        <v>774</v>
      </c>
      <c r="I332" s="164" t="s">
        <v>3</v>
      </c>
      <c r="J332" s="161" t="s">
        <v>5</v>
      </c>
      <c r="K332" s="152" t="s">
        <v>5</v>
      </c>
      <c r="L332" s="152"/>
      <c r="M332" s="152" t="s">
        <v>34</v>
      </c>
      <c r="N332" s="152"/>
      <c r="O332" s="152" t="s">
        <v>51</v>
      </c>
    </row>
    <row r="333" spans="2:15" x14ac:dyDescent="0.35">
      <c r="B333" s="35">
        <f t="shared" si="19"/>
        <v>256</v>
      </c>
      <c r="C333" s="202"/>
      <c r="D333" s="193"/>
      <c r="E333" s="203"/>
      <c r="F333" s="150">
        <v>65</v>
      </c>
      <c r="G333" s="205"/>
      <c r="H333" s="58" t="s">
        <v>775</v>
      </c>
      <c r="I333" s="152" t="s">
        <v>3</v>
      </c>
      <c r="J333" s="161" t="s">
        <v>5</v>
      </c>
      <c r="K333" s="152" t="s">
        <v>5</v>
      </c>
      <c r="L333" s="152"/>
      <c r="M333" s="152" t="s">
        <v>34</v>
      </c>
      <c r="N333" s="152"/>
      <c r="O333" s="152" t="s">
        <v>51</v>
      </c>
    </row>
    <row r="334" spans="2:15" x14ac:dyDescent="0.35">
      <c r="B334" s="35">
        <f t="shared" si="19"/>
        <v>257</v>
      </c>
      <c r="C334" s="202" t="s">
        <v>776</v>
      </c>
      <c r="D334" s="193" t="s">
        <v>777</v>
      </c>
      <c r="E334" s="203">
        <v>4</v>
      </c>
      <c r="F334" s="205">
        <v>65</v>
      </c>
      <c r="G334" s="205">
        <f>E334*F334</f>
        <v>260</v>
      </c>
      <c r="H334" s="58" t="s">
        <v>778</v>
      </c>
      <c r="I334" s="152" t="s">
        <v>3</v>
      </c>
      <c r="J334" s="161" t="s">
        <v>5</v>
      </c>
      <c r="K334" s="152" t="s">
        <v>5</v>
      </c>
      <c r="L334" s="152"/>
      <c r="M334" s="152" t="s">
        <v>34</v>
      </c>
      <c r="N334" s="152"/>
      <c r="O334" s="152" t="s">
        <v>51</v>
      </c>
    </row>
    <row r="335" spans="2:15" x14ac:dyDescent="0.35">
      <c r="B335" s="35">
        <f t="shared" si="19"/>
        <v>258</v>
      </c>
      <c r="C335" s="202"/>
      <c r="D335" s="193"/>
      <c r="E335" s="203"/>
      <c r="F335" s="205"/>
      <c r="G335" s="205"/>
      <c r="H335" s="58" t="s">
        <v>779</v>
      </c>
      <c r="I335" s="152" t="s">
        <v>3</v>
      </c>
      <c r="J335" s="161" t="s">
        <v>5</v>
      </c>
      <c r="K335" s="152" t="s">
        <v>5</v>
      </c>
      <c r="L335" s="152"/>
      <c r="M335" s="152" t="s">
        <v>34</v>
      </c>
      <c r="N335" s="152"/>
      <c r="O335" s="152" t="s">
        <v>51</v>
      </c>
    </row>
    <row r="336" spans="2:15" x14ac:dyDescent="0.35">
      <c r="B336" s="35">
        <f t="shared" si="19"/>
        <v>259</v>
      </c>
      <c r="C336" s="202"/>
      <c r="D336" s="193"/>
      <c r="E336" s="203"/>
      <c r="F336" s="205"/>
      <c r="G336" s="205"/>
      <c r="H336" s="58" t="s">
        <v>780</v>
      </c>
      <c r="I336" s="152" t="s">
        <v>3</v>
      </c>
      <c r="J336" s="161" t="s">
        <v>5</v>
      </c>
      <c r="K336" s="152" t="s">
        <v>5</v>
      </c>
      <c r="L336" s="152"/>
      <c r="M336" s="152" t="s">
        <v>34</v>
      </c>
      <c r="N336" s="152"/>
      <c r="O336" s="152" t="s">
        <v>51</v>
      </c>
    </row>
    <row r="337" spans="2:15" x14ac:dyDescent="0.35">
      <c r="B337" s="35">
        <f t="shared" si="19"/>
        <v>260</v>
      </c>
      <c r="C337" s="202"/>
      <c r="D337" s="193"/>
      <c r="E337" s="203"/>
      <c r="F337" s="205"/>
      <c r="G337" s="205"/>
      <c r="H337" s="58" t="s">
        <v>781</v>
      </c>
      <c r="I337" s="152" t="s">
        <v>3</v>
      </c>
      <c r="J337" s="161" t="s">
        <v>5</v>
      </c>
      <c r="K337" s="152" t="s">
        <v>5</v>
      </c>
      <c r="L337" s="152"/>
      <c r="M337" s="152" t="s">
        <v>34</v>
      </c>
      <c r="N337" s="152"/>
      <c r="O337" s="152" t="s">
        <v>51</v>
      </c>
    </row>
    <row r="338" spans="2:15" x14ac:dyDescent="0.35">
      <c r="B338" s="35">
        <f t="shared" si="19"/>
        <v>261</v>
      </c>
      <c r="C338" s="202" t="s">
        <v>782</v>
      </c>
      <c r="D338" s="193" t="s">
        <v>491</v>
      </c>
      <c r="E338" s="203">
        <v>4</v>
      </c>
      <c r="F338" s="205">
        <v>91.43</v>
      </c>
      <c r="G338" s="205">
        <f>E338*F338</f>
        <v>365.72</v>
      </c>
      <c r="H338" s="58" t="s">
        <v>783</v>
      </c>
      <c r="I338" s="152" t="s">
        <v>3</v>
      </c>
      <c r="J338" s="161" t="s">
        <v>5</v>
      </c>
      <c r="K338" s="152" t="s">
        <v>5</v>
      </c>
      <c r="L338" s="152" t="s">
        <v>34</v>
      </c>
      <c r="M338" s="152"/>
      <c r="N338" s="152"/>
      <c r="O338" s="152" t="s">
        <v>257</v>
      </c>
    </row>
    <row r="339" spans="2:15" x14ac:dyDescent="0.35">
      <c r="B339" s="35">
        <f t="shared" si="19"/>
        <v>262</v>
      </c>
      <c r="C339" s="202"/>
      <c r="D339" s="193"/>
      <c r="E339" s="203"/>
      <c r="F339" s="205"/>
      <c r="G339" s="205"/>
      <c r="H339" s="58" t="s">
        <v>784</v>
      </c>
      <c r="I339" s="152" t="s">
        <v>3</v>
      </c>
      <c r="J339" s="161" t="s">
        <v>5</v>
      </c>
      <c r="K339" s="152" t="s">
        <v>5</v>
      </c>
      <c r="L339" s="152" t="s">
        <v>34</v>
      </c>
      <c r="M339" s="152"/>
      <c r="N339" s="152"/>
      <c r="O339" s="152" t="s">
        <v>257</v>
      </c>
    </row>
    <row r="340" spans="2:15" x14ac:dyDescent="0.35">
      <c r="B340" s="35">
        <f t="shared" si="19"/>
        <v>263</v>
      </c>
      <c r="C340" s="202"/>
      <c r="D340" s="193"/>
      <c r="E340" s="203"/>
      <c r="F340" s="205"/>
      <c r="G340" s="205"/>
      <c r="H340" s="58" t="s">
        <v>785</v>
      </c>
      <c r="I340" s="152" t="s">
        <v>3</v>
      </c>
      <c r="J340" s="161" t="s">
        <v>5</v>
      </c>
      <c r="K340" s="152" t="s">
        <v>5</v>
      </c>
      <c r="L340" s="152" t="s">
        <v>34</v>
      </c>
      <c r="M340" s="152"/>
      <c r="N340" s="152"/>
      <c r="O340" s="152" t="s">
        <v>257</v>
      </c>
    </row>
    <row r="341" spans="2:15" x14ac:dyDescent="0.35">
      <c r="B341" s="35">
        <f t="shared" si="19"/>
        <v>264</v>
      </c>
      <c r="C341" s="202"/>
      <c r="D341" s="193"/>
      <c r="E341" s="203"/>
      <c r="F341" s="205"/>
      <c r="G341" s="205"/>
      <c r="H341" s="58" t="s">
        <v>786</v>
      </c>
      <c r="I341" s="152" t="s">
        <v>3</v>
      </c>
      <c r="J341" s="161" t="s">
        <v>5</v>
      </c>
      <c r="K341" s="152" t="s">
        <v>5</v>
      </c>
      <c r="L341" s="152" t="s">
        <v>34</v>
      </c>
      <c r="M341" s="152"/>
      <c r="N341" s="152"/>
      <c r="O341" s="152" t="s">
        <v>257</v>
      </c>
    </row>
    <row r="342" spans="2:15" ht="34.5" x14ac:dyDescent="0.35">
      <c r="B342" s="35">
        <f t="shared" si="19"/>
        <v>265</v>
      </c>
      <c r="C342" s="148" t="s">
        <v>172</v>
      </c>
      <c r="D342" s="151" t="s">
        <v>787</v>
      </c>
      <c r="E342" s="152">
        <v>1</v>
      </c>
      <c r="F342" s="150">
        <v>31.9</v>
      </c>
      <c r="G342" s="150">
        <v>31.9</v>
      </c>
      <c r="H342" s="58" t="s">
        <v>788</v>
      </c>
      <c r="I342" s="164">
        <v>43747</v>
      </c>
      <c r="J342" s="161" t="s">
        <v>5</v>
      </c>
      <c r="K342" s="152" t="s">
        <v>5</v>
      </c>
      <c r="L342" s="152"/>
      <c r="M342" s="152"/>
      <c r="N342" s="152" t="s">
        <v>34</v>
      </c>
      <c r="O342" s="152" t="s">
        <v>182</v>
      </c>
    </row>
    <row r="343" spans="2:15" ht="23" x14ac:dyDescent="0.35">
      <c r="B343" s="35">
        <f t="shared" si="19"/>
        <v>266</v>
      </c>
      <c r="C343" s="148" t="s">
        <v>789</v>
      </c>
      <c r="D343" s="151" t="s">
        <v>790</v>
      </c>
      <c r="E343" s="152">
        <v>1</v>
      </c>
      <c r="F343" s="150" t="s">
        <v>3</v>
      </c>
      <c r="G343" s="150" t="s">
        <v>3</v>
      </c>
      <c r="H343" s="62" t="s">
        <v>791</v>
      </c>
      <c r="I343" s="152" t="s">
        <v>3</v>
      </c>
      <c r="J343" s="161" t="s">
        <v>5</v>
      </c>
      <c r="K343" s="152" t="s">
        <v>5</v>
      </c>
      <c r="L343" s="152"/>
      <c r="M343" s="152" t="s">
        <v>34</v>
      </c>
      <c r="N343" s="152"/>
      <c r="O343" s="152" t="s">
        <v>406</v>
      </c>
    </row>
    <row r="344" spans="2:15" ht="23" x14ac:dyDescent="0.35">
      <c r="B344" s="35">
        <f t="shared" si="19"/>
        <v>267</v>
      </c>
      <c r="C344" s="148" t="s">
        <v>466</v>
      </c>
      <c r="D344" s="151" t="s">
        <v>548</v>
      </c>
      <c r="E344" s="152">
        <v>1</v>
      </c>
      <c r="F344" s="150" t="s">
        <v>3</v>
      </c>
      <c r="G344" s="150"/>
      <c r="H344" s="58" t="s">
        <v>792</v>
      </c>
      <c r="I344" s="152" t="s">
        <v>3</v>
      </c>
      <c r="J344" s="161" t="s">
        <v>5</v>
      </c>
      <c r="K344" s="152" t="s">
        <v>5</v>
      </c>
      <c r="L344" s="152"/>
      <c r="M344" s="152" t="s">
        <v>34</v>
      </c>
      <c r="N344" s="152"/>
      <c r="O344" s="152" t="s">
        <v>51</v>
      </c>
    </row>
    <row r="345" spans="2:15" ht="46" x14ac:dyDescent="0.35">
      <c r="B345" s="35">
        <f t="shared" si="19"/>
        <v>268</v>
      </c>
      <c r="C345" s="148" t="s">
        <v>793</v>
      </c>
      <c r="D345" s="151" t="s">
        <v>794</v>
      </c>
      <c r="E345" s="152">
        <v>1</v>
      </c>
      <c r="F345" s="150" t="s">
        <v>3</v>
      </c>
      <c r="G345" s="150" t="s">
        <v>3</v>
      </c>
      <c r="H345" s="58" t="s">
        <v>795</v>
      </c>
      <c r="I345" s="152" t="s">
        <v>3</v>
      </c>
      <c r="J345" s="161" t="s">
        <v>5</v>
      </c>
      <c r="K345" s="152" t="s">
        <v>5</v>
      </c>
      <c r="L345" s="69"/>
      <c r="M345" s="69" t="s">
        <v>34</v>
      </c>
      <c r="N345" s="69"/>
      <c r="O345" s="154" t="s">
        <v>51</v>
      </c>
    </row>
    <row r="346" spans="2:15" ht="34.5" x14ac:dyDescent="0.35">
      <c r="B346" s="35">
        <f t="shared" si="19"/>
        <v>269</v>
      </c>
      <c r="C346" s="148" t="s">
        <v>796</v>
      </c>
      <c r="D346" s="151" t="s">
        <v>797</v>
      </c>
      <c r="E346" s="152">
        <v>1</v>
      </c>
      <c r="F346" s="150" t="s">
        <v>3</v>
      </c>
      <c r="G346" s="150" t="s">
        <v>3</v>
      </c>
      <c r="H346" s="58" t="s">
        <v>798</v>
      </c>
      <c r="I346" s="152" t="s">
        <v>3</v>
      </c>
      <c r="J346" s="161" t="s">
        <v>5</v>
      </c>
      <c r="K346" s="152" t="s">
        <v>5</v>
      </c>
      <c r="L346" s="69"/>
      <c r="M346" s="69" t="s">
        <v>34</v>
      </c>
      <c r="N346" s="69"/>
      <c r="O346" s="154" t="s">
        <v>799</v>
      </c>
    </row>
    <row r="347" spans="2:15" ht="34.5" x14ac:dyDescent="0.35">
      <c r="B347" s="35">
        <f t="shared" si="19"/>
        <v>270</v>
      </c>
      <c r="C347" s="202" t="s">
        <v>800</v>
      </c>
      <c r="D347" s="151" t="s">
        <v>801</v>
      </c>
      <c r="E347" s="203">
        <v>1</v>
      </c>
      <c r="F347" s="205">
        <v>449</v>
      </c>
      <c r="G347" s="205">
        <v>449</v>
      </c>
      <c r="H347" s="58" t="s">
        <v>762</v>
      </c>
      <c r="I347" s="152" t="s">
        <v>3</v>
      </c>
      <c r="J347" s="161" t="s">
        <v>5</v>
      </c>
      <c r="K347" s="152" t="s">
        <v>5</v>
      </c>
      <c r="L347" s="69" t="s">
        <v>34</v>
      </c>
      <c r="M347" s="69" t="s">
        <v>34</v>
      </c>
      <c r="N347" s="69"/>
      <c r="O347" s="154" t="s">
        <v>802</v>
      </c>
    </row>
    <row r="348" spans="2:15" ht="23" x14ac:dyDescent="0.35">
      <c r="B348" s="35">
        <f t="shared" si="19"/>
        <v>271</v>
      </c>
      <c r="C348" s="202"/>
      <c r="D348" s="151" t="s">
        <v>803</v>
      </c>
      <c r="E348" s="203"/>
      <c r="F348" s="205"/>
      <c r="G348" s="205"/>
      <c r="H348" s="58" t="s">
        <v>765</v>
      </c>
      <c r="I348" s="152" t="s">
        <v>3</v>
      </c>
      <c r="J348" s="161" t="s">
        <v>5</v>
      </c>
      <c r="K348" s="152" t="s">
        <v>5</v>
      </c>
      <c r="L348" s="69" t="s">
        <v>34</v>
      </c>
      <c r="M348" s="69"/>
      <c r="N348" s="69"/>
      <c r="O348" s="154" t="s">
        <v>802</v>
      </c>
    </row>
    <row r="349" spans="2:15" ht="23" x14ac:dyDescent="0.35">
      <c r="B349" s="35">
        <f t="shared" si="19"/>
        <v>272</v>
      </c>
      <c r="C349" s="202"/>
      <c r="D349" s="151" t="s">
        <v>480</v>
      </c>
      <c r="E349" s="203"/>
      <c r="F349" s="205"/>
      <c r="G349" s="205"/>
      <c r="H349" s="58" t="s">
        <v>766</v>
      </c>
      <c r="I349" s="152" t="s">
        <v>3</v>
      </c>
      <c r="J349" s="161" t="s">
        <v>5</v>
      </c>
      <c r="K349" s="152" t="s">
        <v>5</v>
      </c>
      <c r="L349" s="69" t="s">
        <v>34</v>
      </c>
      <c r="M349" s="69"/>
      <c r="N349" s="69"/>
      <c r="O349" s="154" t="s">
        <v>802</v>
      </c>
    </row>
    <row r="350" spans="2:15" ht="23" x14ac:dyDescent="0.35">
      <c r="B350" s="35">
        <f t="shared" si="19"/>
        <v>273</v>
      </c>
      <c r="C350" s="148" t="s">
        <v>466</v>
      </c>
      <c r="D350" s="151" t="s">
        <v>804</v>
      </c>
      <c r="E350" s="152">
        <v>1</v>
      </c>
      <c r="F350" s="150" t="s">
        <v>3</v>
      </c>
      <c r="G350" s="150" t="s">
        <v>3</v>
      </c>
      <c r="H350" s="58" t="s">
        <v>805</v>
      </c>
      <c r="I350" s="152" t="s">
        <v>3</v>
      </c>
      <c r="J350" s="161" t="s">
        <v>5</v>
      </c>
      <c r="K350" s="152" t="s">
        <v>5</v>
      </c>
      <c r="L350" s="69"/>
      <c r="M350" s="69" t="s">
        <v>34</v>
      </c>
      <c r="N350" s="69"/>
      <c r="O350" s="154" t="s">
        <v>799</v>
      </c>
    </row>
    <row r="351" spans="2:15" ht="23" x14ac:dyDescent="0.35">
      <c r="B351" s="35">
        <f t="shared" si="19"/>
        <v>274</v>
      </c>
      <c r="C351" s="148" t="s">
        <v>806</v>
      </c>
      <c r="D351" s="151" t="s">
        <v>807</v>
      </c>
      <c r="E351" s="152">
        <v>1</v>
      </c>
      <c r="F351" s="150" t="s">
        <v>3</v>
      </c>
      <c r="G351" s="150" t="s">
        <v>3</v>
      </c>
      <c r="H351" s="58" t="s">
        <v>808</v>
      </c>
      <c r="I351" s="152" t="s">
        <v>3</v>
      </c>
      <c r="J351" s="161" t="s">
        <v>5</v>
      </c>
      <c r="K351" s="152" t="s">
        <v>5</v>
      </c>
      <c r="L351" s="69"/>
      <c r="M351" s="69" t="s">
        <v>34</v>
      </c>
      <c r="N351" s="69"/>
      <c r="O351" s="154" t="s">
        <v>51</v>
      </c>
    </row>
    <row r="352" spans="2:15" x14ac:dyDescent="0.35">
      <c r="B352" s="35">
        <f t="shared" si="19"/>
        <v>275</v>
      </c>
      <c r="C352" s="203" t="s">
        <v>809</v>
      </c>
      <c r="D352" s="193" t="s">
        <v>810</v>
      </c>
      <c r="E352" s="203">
        <v>2</v>
      </c>
      <c r="F352" s="205" t="s">
        <v>3</v>
      </c>
      <c r="G352" s="205" t="s">
        <v>3</v>
      </c>
      <c r="H352" s="58" t="s">
        <v>811</v>
      </c>
      <c r="I352" s="152" t="s">
        <v>3</v>
      </c>
      <c r="J352" s="161" t="s">
        <v>5</v>
      </c>
      <c r="K352" s="152" t="s">
        <v>5</v>
      </c>
      <c r="L352" s="69"/>
      <c r="M352" s="69" t="s">
        <v>34</v>
      </c>
      <c r="N352" s="69"/>
      <c r="O352" s="154" t="s">
        <v>51</v>
      </c>
    </row>
    <row r="353" spans="2:15" x14ac:dyDescent="0.35">
      <c r="B353" s="35">
        <f t="shared" si="19"/>
        <v>276</v>
      </c>
      <c r="C353" s="203"/>
      <c r="D353" s="193"/>
      <c r="E353" s="203"/>
      <c r="F353" s="205"/>
      <c r="G353" s="205"/>
      <c r="H353" s="58" t="s">
        <v>812</v>
      </c>
      <c r="I353" s="152" t="s">
        <v>3</v>
      </c>
      <c r="J353" s="161" t="s">
        <v>5</v>
      </c>
      <c r="K353" s="152" t="s">
        <v>5</v>
      </c>
      <c r="L353" s="69"/>
      <c r="M353" s="69" t="s">
        <v>34</v>
      </c>
      <c r="N353" s="69"/>
      <c r="O353" s="154" t="s">
        <v>51</v>
      </c>
    </row>
    <row r="354" spans="2:15" ht="23" x14ac:dyDescent="0.35">
      <c r="B354" s="35">
        <f t="shared" si="19"/>
        <v>277</v>
      </c>
      <c r="C354" s="203" t="s">
        <v>813</v>
      </c>
      <c r="D354" s="151" t="s">
        <v>814</v>
      </c>
      <c r="E354" s="203">
        <v>1</v>
      </c>
      <c r="F354" s="205" t="s">
        <v>3</v>
      </c>
      <c r="G354" s="205" t="s">
        <v>3</v>
      </c>
      <c r="H354" s="58" t="s">
        <v>815</v>
      </c>
      <c r="I354" s="152" t="s">
        <v>3</v>
      </c>
      <c r="J354" s="161" t="s">
        <v>5</v>
      </c>
      <c r="K354" s="152" t="s">
        <v>5</v>
      </c>
      <c r="L354" s="69"/>
      <c r="M354" s="69" t="s">
        <v>34</v>
      </c>
      <c r="N354" s="69"/>
      <c r="O354" s="154" t="s">
        <v>51</v>
      </c>
    </row>
    <row r="355" spans="2:15" x14ac:dyDescent="0.35">
      <c r="B355" s="35">
        <f t="shared" si="19"/>
        <v>278</v>
      </c>
      <c r="C355" s="203"/>
      <c r="D355" s="154" t="s">
        <v>816</v>
      </c>
      <c r="E355" s="203"/>
      <c r="F355" s="205"/>
      <c r="G355" s="205"/>
      <c r="H355" s="58" t="s">
        <v>817</v>
      </c>
      <c r="I355" s="152" t="s">
        <v>3</v>
      </c>
      <c r="J355" s="161" t="s">
        <v>5</v>
      </c>
      <c r="K355" s="152" t="s">
        <v>5</v>
      </c>
      <c r="L355" s="69"/>
      <c r="M355" s="69" t="s">
        <v>34</v>
      </c>
      <c r="N355" s="69"/>
      <c r="O355" s="154" t="s">
        <v>51</v>
      </c>
    </row>
    <row r="356" spans="2:15" ht="46" x14ac:dyDescent="0.35">
      <c r="B356" s="35">
        <f t="shared" si="19"/>
        <v>279</v>
      </c>
      <c r="C356" s="203"/>
      <c r="D356" s="154" t="s">
        <v>818</v>
      </c>
      <c r="E356" s="203"/>
      <c r="F356" s="205"/>
      <c r="G356" s="205"/>
      <c r="H356" s="58" t="s">
        <v>819</v>
      </c>
      <c r="I356" s="152" t="s">
        <v>3</v>
      </c>
      <c r="J356" s="161" t="s">
        <v>5</v>
      </c>
      <c r="K356" s="152" t="s">
        <v>5</v>
      </c>
      <c r="L356" s="69"/>
      <c r="M356" s="69" t="s">
        <v>34</v>
      </c>
      <c r="N356" s="69"/>
      <c r="O356" s="154" t="s">
        <v>51</v>
      </c>
    </row>
    <row r="357" spans="2:15" ht="23" x14ac:dyDescent="0.35">
      <c r="B357" s="35">
        <f t="shared" si="19"/>
        <v>280</v>
      </c>
      <c r="C357" s="203"/>
      <c r="D357" s="154" t="s">
        <v>820</v>
      </c>
      <c r="E357" s="203"/>
      <c r="F357" s="205"/>
      <c r="G357" s="205"/>
      <c r="H357" s="58" t="s">
        <v>821</v>
      </c>
      <c r="I357" s="152" t="s">
        <v>3</v>
      </c>
      <c r="J357" s="161" t="s">
        <v>5</v>
      </c>
      <c r="K357" s="152" t="s">
        <v>5</v>
      </c>
      <c r="L357" s="69" t="s">
        <v>34</v>
      </c>
      <c r="M357" s="69"/>
      <c r="N357" s="69"/>
      <c r="O357" s="154" t="s">
        <v>684</v>
      </c>
    </row>
    <row r="358" spans="2:15" x14ac:dyDescent="0.35">
      <c r="B358" s="200" t="s">
        <v>158</v>
      </c>
      <c r="C358" s="200"/>
      <c r="D358" s="94"/>
      <c r="E358" s="102"/>
      <c r="F358" s="118">
        <f>SUM(F326:F357)</f>
        <v>2021.5800000000002</v>
      </c>
      <c r="G358" s="118">
        <f>SUM(G326:G357)</f>
        <v>2490.87</v>
      </c>
      <c r="H358" s="64"/>
      <c r="I358" s="97"/>
      <c r="J358" s="64"/>
      <c r="K358" s="97"/>
      <c r="L358" s="95"/>
      <c r="M358" s="95"/>
      <c r="N358" s="95"/>
      <c r="O358" s="94"/>
    </row>
    <row r="359" spans="2:15" x14ac:dyDescent="0.35">
      <c r="B359" s="201" t="s">
        <v>822</v>
      </c>
      <c r="C359" s="201"/>
      <c r="D359" s="201"/>
      <c r="E359" s="201"/>
      <c r="F359" s="98"/>
      <c r="G359" s="98"/>
      <c r="H359" s="60"/>
      <c r="I359" s="99"/>
      <c r="J359" s="60"/>
      <c r="K359" s="99"/>
      <c r="L359" s="60"/>
      <c r="M359" s="60"/>
      <c r="N359" s="60"/>
      <c r="O359" s="99"/>
    </row>
    <row r="360" spans="2:15" x14ac:dyDescent="0.35">
      <c r="B360" s="35">
        <f>B354+1</f>
        <v>278</v>
      </c>
      <c r="C360" s="148" t="s">
        <v>54</v>
      </c>
      <c r="D360" s="151" t="s">
        <v>491</v>
      </c>
      <c r="E360" s="152">
        <v>1</v>
      </c>
      <c r="F360" s="150">
        <v>75</v>
      </c>
      <c r="G360" s="150">
        <f>E360*F360</f>
        <v>75</v>
      </c>
      <c r="H360" s="58" t="s">
        <v>823</v>
      </c>
      <c r="I360" s="152" t="s">
        <v>3</v>
      </c>
      <c r="J360" s="161" t="s">
        <v>5</v>
      </c>
      <c r="K360" s="152" t="s">
        <v>5</v>
      </c>
      <c r="L360" s="152"/>
      <c r="M360" s="152" t="s">
        <v>29</v>
      </c>
      <c r="N360" s="152"/>
      <c r="O360" s="152" t="s">
        <v>51</v>
      </c>
    </row>
    <row r="361" spans="2:15" ht="46" x14ac:dyDescent="0.35">
      <c r="B361" s="35">
        <f>B360+1</f>
        <v>279</v>
      </c>
      <c r="C361" s="148" t="s">
        <v>395</v>
      </c>
      <c r="D361" s="151" t="s">
        <v>824</v>
      </c>
      <c r="E361" s="155">
        <v>1</v>
      </c>
      <c r="F361" s="127">
        <v>875</v>
      </c>
      <c r="G361" s="119">
        <v>875</v>
      </c>
      <c r="H361" s="58" t="s">
        <v>825</v>
      </c>
      <c r="I361" s="152" t="s">
        <v>3</v>
      </c>
      <c r="J361" s="156">
        <v>787.5</v>
      </c>
      <c r="K361" s="166">
        <v>87.5</v>
      </c>
      <c r="L361" s="69"/>
      <c r="M361" s="69" t="s">
        <v>34</v>
      </c>
      <c r="N361" s="69"/>
      <c r="O361" s="153" t="s">
        <v>826</v>
      </c>
    </row>
    <row r="362" spans="2:15" ht="57.5" x14ac:dyDescent="0.35">
      <c r="B362" s="35">
        <f>B361+1</f>
        <v>280</v>
      </c>
      <c r="C362" s="148" t="s">
        <v>827</v>
      </c>
      <c r="D362" s="151" t="s">
        <v>828</v>
      </c>
      <c r="E362" s="152">
        <v>1</v>
      </c>
      <c r="F362" s="150">
        <v>124</v>
      </c>
      <c r="G362" s="150">
        <v>124</v>
      </c>
      <c r="H362" s="58" t="s">
        <v>829</v>
      </c>
      <c r="I362" s="164">
        <v>43747</v>
      </c>
      <c r="J362" s="161" t="s">
        <v>5</v>
      </c>
      <c r="K362" s="152" t="s">
        <v>5</v>
      </c>
      <c r="L362" s="152"/>
      <c r="M362" s="152"/>
      <c r="N362" s="152" t="s">
        <v>34</v>
      </c>
      <c r="O362" s="152" t="s">
        <v>830</v>
      </c>
    </row>
    <row r="363" spans="2:15" x14ac:dyDescent="0.35">
      <c r="B363" s="200" t="s">
        <v>158</v>
      </c>
      <c r="C363" s="200"/>
      <c r="D363" s="94"/>
      <c r="E363" s="102"/>
      <c r="F363" s="118">
        <f>SUM(F360:F362)</f>
        <v>1074</v>
      </c>
      <c r="G363" s="118">
        <f>SUM(G360:G362)</f>
        <v>1074</v>
      </c>
      <c r="H363" s="64"/>
      <c r="I363" s="97"/>
      <c r="J363" s="64"/>
      <c r="K363" s="97"/>
      <c r="L363" s="64"/>
      <c r="M363" s="64"/>
      <c r="N363" s="64"/>
      <c r="O363" s="94"/>
    </row>
    <row r="364" spans="2:15" x14ac:dyDescent="0.35">
      <c r="B364" s="201" t="s">
        <v>831</v>
      </c>
      <c r="C364" s="201"/>
      <c r="D364" s="201"/>
      <c r="E364" s="106"/>
      <c r="F364" s="98"/>
      <c r="G364" s="98"/>
      <c r="H364" s="60"/>
      <c r="I364" s="99"/>
      <c r="J364" s="60"/>
      <c r="K364" s="99"/>
      <c r="L364" s="60"/>
      <c r="M364" s="60"/>
      <c r="N364" s="60"/>
      <c r="O364" s="99"/>
    </row>
    <row r="365" spans="2:15" ht="23" x14ac:dyDescent="0.35">
      <c r="B365" s="35">
        <f>B362+1</f>
        <v>281</v>
      </c>
      <c r="C365" s="148" t="s">
        <v>54</v>
      </c>
      <c r="D365" s="151" t="s">
        <v>832</v>
      </c>
      <c r="E365" s="152">
        <v>1</v>
      </c>
      <c r="F365" s="150">
        <v>150</v>
      </c>
      <c r="G365" s="150">
        <v>150</v>
      </c>
      <c r="H365" s="58" t="s">
        <v>833</v>
      </c>
      <c r="I365" s="152" t="s">
        <v>3</v>
      </c>
      <c r="J365" s="161" t="s">
        <v>5</v>
      </c>
      <c r="K365" s="152" t="s">
        <v>5</v>
      </c>
      <c r="L365" s="152"/>
      <c r="M365" s="152"/>
      <c r="N365" s="152" t="s">
        <v>34</v>
      </c>
      <c r="O365" s="152" t="s">
        <v>182</v>
      </c>
    </row>
    <row r="366" spans="2:15" x14ac:dyDescent="0.35">
      <c r="B366" s="35">
        <f t="shared" ref="B366:B378" si="20">B365+1</f>
        <v>282</v>
      </c>
      <c r="C366" s="148" t="s">
        <v>31</v>
      </c>
      <c r="D366" s="151" t="s">
        <v>834</v>
      </c>
      <c r="E366" s="152">
        <v>1</v>
      </c>
      <c r="F366" s="150">
        <v>188</v>
      </c>
      <c r="G366" s="150">
        <v>188</v>
      </c>
      <c r="H366" s="58" t="s">
        <v>835</v>
      </c>
      <c r="I366" s="164">
        <v>43252</v>
      </c>
      <c r="J366" s="161" t="s">
        <v>5</v>
      </c>
      <c r="K366" s="152" t="s">
        <v>5</v>
      </c>
      <c r="L366" s="152" t="s">
        <v>34</v>
      </c>
      <c r="M366" s="152"/>
      <c r="N366" s="152"/>
      <c r="O366" s="152" t="s">
        <v>836</v>
      </c>
    </row>
    <row r="367" spans="2:15" ht="23" x14ac:dyDescent="0.35">
      <c r="B367" s="35">
        <f t="shared" si="20"/>
        <v>283</v>
      </c>
      <c r="C367" s="148" t="s">
        <v>544</v>
      </c>
      <c r="D367" s="151" t="s">
        <v>545</v>
      </c>
      <c r="E367" s="152">
        <v>1</v>
      </c>
      <c r="F367" s="150" t="s">
        <v>3</v>
      </c>
      <c r="G367" s="150" t="s">
        <v>3</v>
      </c>
      <c r="H367" s="58" t="s">
        <v>837</v>
      </c>
      <c r="I367" s="152" t="s">
        <v>3</v>
      </c>
      <c r="J367" s="161" t="s">
        <v>5</v>
      </c>
      <c r="K367" s="152" t="s">
        <v>5</v>
      </c>
      <c r="L367" s="152"/>
      <c r="M367" s="152" t="s">
        <v>34</v>
      </c>
      <c r="N367" s="152"/>
      <c r="O367" s="152" t="s">
        <v>51</v>
      </c>
    </row>
    <row r="368" spans="2:15" x14ac:dyDescent="0.35">
      <c r="B368" s="35">
        <f t="shared" si="20"/>
        <v>284</v>
      </c>
      <c r="C368" s="202" t="s">
        <v>474</v>
      </c>
      <c r="D368" s="151" t="s">
        <v>838</v>
      </c>
      <c r="E368" s="203">
        <v>1</v>
      </c>
      <c r="F368" s="150" t="s">
        <v>3</v>
      </c>
      <c r="G368" s="150" t="s">
        <v>3</v>
      </c>
      <c r="H368" s="58" t="s">
        <v>839</v>
      </c>
      <c r="I368" s="203" t="s">
        <v>3</v>
      </c>
      <c r="J368" s="206" t="s">
        <v>5</v>
      </c>
      <c r="K368" s="203" t="s">
        <v>5</v>
      </c>
      <c r="L368" s="152"/>
      <c r="M368" s="152"/>
      <c r="N368" s="152" t="s">
        <v>34</v>
      </c>
      <c r="O368" s="152" t="s">
        <v>840</v>
      </c>
    </row>
    <row r="369" spans="2:15" x14ac:dyDescent="0.35">
      <c r="B369" s="35">
        <f t="shared" si="20"/>
        <v>285</v>
      </c>
      <c r="C369" s="202"/>
      <c r="D369" s="151" t="s">
        <v>841</v>
      </c>
      <c r="E369" s="203"/>
      <c r="F369" s="150" t="s">
        <v>3</v>
      </c>
      <c r="G369" s="150" t="s">
        <v>3</v>
      </c>
      <c r="H369" s="58" t="s">
        <v>842</v>
      </c>
      <c r="I369" s="203"/>
      <c r="J369" s="206"/>
      <c r="K369" s="203"/>
      <c r="L369" s="152"/>
      <c r="M369" s="152"/>
      <c r="N369" s="152" t="s">
        <v>34</v>
      </c>
      <c r="O369" s="152" t="s">
        <v>182</v>
      </c>
    </row>
    <row r="370" spans="2:15" x14ac:dyDescent="0.35">
      <c r="B370" s="35">
        <f t="shared" si="20"/>
        <v>286</v>
      </c>
      <c r="C370" s="202"/>
      <c r="D370" s="151" t="s">
        <v>480</v>
      </c>
      <c r="E370" s="203"/>
      <c r="F370" s="150" t="s">
        <v>3</v>
      </c>
      <c r="G370" s="150" t="s">
        <v>3</v>
      </c>
      <c r="H370" s="58" t="s">
        <v>843</v>
      </c>
      <c r="I370" s="203"/>
      <c r="J370" s="206"/>
      <c r="K370" s="203"/>
      <c r="L370" s="152"/>
      <c r="M370" s="152"/>
      <c r="N370" s="152" t="s">
        <v>34</v>
      </c>
      <c r="O370" s="152" t="s">
        <v>182</v>
      </c>
    </row>
    <row r="371" spans="2:15" ht="23" x14ac:dyDescent="0.35">
      <c r="B371" s="35">
        <f t="shared" si="20"/>
        <v>287</v>
      </c>
      <c r="C371" s="162" t="s">
        <v>482</v>
      </c>
      <c r="D371" s="107" t="s">
        <v>483</v>
      </c>
      <c r="E371" s="89">
        <v>1</v>
      </c>
      <c r="F371" s="125">
        <v>87.043999999999997</v>
      </c>
      <c r="G371" s="125">
        <v>87.043999999999997</v>
      </c>
      <c r="H371" s="61" t="s">
        <v>844</v>
      </c>
      <c r="I371" s="108">
        <v>44407</v>
      </c>
      <c r="J371" s="130" t="s">
        <v>5</v>
      </c>
      <c r="K371" s="89" t="s">
        <v>5</v>
      </c>
      <c r="L371" s="152" t="s">
        <v>34</v>
      </c>
      <c r="M371" s="152"/>
      <c r="N371" s="152" t="s">
        <v>34</v>
      </c>
      <c r="O371" s="152" t="s">
        <v>684</v>
      </c>
    </row>
    <row r="372" spans="2:15" ht="23" x14ac:dyDescent="0.35">
      <c r="B372" s="35">
        <f t="shared" si="20"/>
        <v>288</v>
      </c>
      <c r="C372" s="148" t="s">
        <v>575</v>
      </c>
      <c r="D372" s="151" t="s">
        <v>489</v>
      </c>
      <c r="E372" s="152">
        <v>1</v>
      </c>
      <c r="F372" s="156" t="s">
        <v>3</v>
      </c>
      <c r="G372" s="156" t="s">
        <v>3</v>
      </c>
      <c r="H372" s="58" t="s">
        <v>845</v>
      </c>
      <c r="I372" s="152" t="s">
        <v>3</v>
      </c>
      <c r="J372" s="161" t="s">
        <v>5</v>
      </c>
      <c r="K372" s="152" t="s">
        <v>5</v>
      </c>
      <c r="L372" s="152" t="s">
        <v>29</v>
      </c>
      <c r="M372" s="152"/>
      <c r="N372" s="152"/>
      <c r="O372" s="155" t="s">
        <v>684</v>
      </c>
    </row>
    <row r="373" spans="2:15" ht="23" x14ac:dyDescent="0.35">
      <c r="B373" s="35">
        <f t="shared" si="20"/>
        <v>289</v>
      </c>
      <c r="C373" s="148" t="s">
        <v>846</v>
      </c>
      <c r="D373" s="151" t="s">
        <v>847</v>
      </c>
      <c r="E373" s="152">
        <v>1</v>
      </c>
      <c r="F373" s="156" t="s">
        <v>3</v>
      </c>
      <c r="G373" s="156" t="s">
        <v>3</v>
      </c>
      <c r="H373" s="58" t="s">
        <v>848</v>
      </c>
      <c r="I373" s="152" t="s">
        <v>3</v>
      </c>
      <c r="J373" s="161" t="s">
        <v>5</v>
      </c>
      <c r="K373" s="152" t="s">
        <v>5</v>
      </c>
      <c r="L373" s="152"/>
      <c r="M373" s="152"/>
      <c r="N373" s="152" t="s">
        <v>34</v>
      </c>
      <c r="O373" s="152" t="s">
        <v>51</v>
      </c>
    </row>
    <row r="374" spans="2:15" ht="23" x14ac:dyDescent="0.35">
      <c r="B374" s="35">
        <f t="shared" si="20"/>
        <v>290</v>
      </c>
      <c r="C374" s="148" t="s">
        <v>849</v>
      </c>
      <c r="D374" s="151" t="s">
        <v>656</v>
      </c>
      <c r="E374" s="152">
        <v>1</v>
      </c>
      <c r="F374" s="156" t="s">
        <v>3</v>
      </c>
      <c r="G374" s="156" t="s">
        <v>3</v>
      </c>
      <c r="H374" s="58" t="s">
        <v>850</v>
      </c>
      <c r="I374" s="152" t="s">
        <v>3</v>
      </c>
      <c r="J374" s="161" t="s">
        <v>5</v>
      </c>
      <c r="K374" s="152" t="s">
        <v>5</v>
      </c>
      <c r="L374" s="152"/>
      <c r="M374" s="152"/>
      <c r="N374" s="152" t="s">
        <v>34</v>
      </c>
      <c r="O374" s="152" t="s">
        <v>51</v>
      </c>
    </row>
    <row r="375" spans="2:15" ht="23" x14ac:dyDescent="0.35">
      <c r="B375" s="109">
        <f t="shared" si="20"/>
        <v>291</v>
      </c>
      <c r="C375" s="162" t="s">
        <v>851</v>
      </c>
      <c r="D375" s="107" t="s">
        <v>852</v>
      </c>
      <c r="E375" s="89">
        <v>1</v>
      </c>
      <c r="F375" s="126">
        <v>2000</v>
      </c>
      <c r="G375" s="126">
        <v>2000</v>
      </c>
      <c r="H375" s="61" t="s">
        <v>853</v>
      </c>
      <c r="I375" s="89" t="s">
        <v>3</v>
      </c>
      <c r="J375" s="131">
        <v>0</v>
      </c>
      <c r="K375" s="110">
        <v>200</v>
      </c>
      <c r="L375" s="111"/>
      <c r="M375" s="111"/>
      <c r="N375" s="89" t="s">
        <v>34</v>
      </c>
      <c r="O375" s="89" t="s">
        <v>651</v>
      </c>
    </row>
    <row r="376" spans="2:15" ht="34.5" x14ac:dyDescent="0.35">
      <c r="B376" s="35">
        <f t="shared" si="20"/>
        <v>292</v>
      </c>
      <c r="C376" s="148" t="s">
        <v>550</v>
      </c>
      <c r="D376" s="151" t="s">
        <v>551</v>
      </c>
      <c r="E376" s="152">
        <v>1</v>
      </c>
      <c r="F376" s="150">
        <v>84.75</v>
      </c>
      <c r="G376" s="150">
        <v>84.75</v>
      </c>
      <c r="H376" s="58" t="s">
        <v>586</v>
      </c>
      <c r="I376" s="164">
        <v>44407</v>
      </c>
      <c r="J376" s="161" t="s">
        <v>5</v>
      </c>
      <c r="K376" s="152" t="s">
        <v>5</v>
      </c>
      <c r="L376" s="152"/>
      <c r="M376" s="152"/>
      <c r="N376" s="152" t="s">
        <v>34</v>
      </c>
      <c r="O376" s="152" t="s">
        <v>182</v>
      </c>
    </row>
    <row r="377" spans="2:15" ht="34.5" x14ac:dyDescent="0.35">
      <c r="B377" s="35">
        <f t="shared" si="20"/>
        <v>293</v>
      </c>
      <c r="C377" s="148" t="s">
        <v>854</v>
      </c>
      <c r="D377" s="151" t="s">
        <v>855</v>
      </c>
      <c r="E377" s="152">
        <v>1</v>
      </c>
      <c r="F377" s="150">
        <v>529.65</v>
      </c>
      <c r="G377" s="150">
        <v>529.65</v>
      </c>
      <c r="H377" s="58" t="s">
        <v>856</v>
      </c>
      <c r="I377" s="164">
        <v>43252</v>
      </c>
      <c r="J377" s="161" t="s">
        <v>5</v>
      </c>
      <c r="K377" s="152" t="s">
        <v>5</v>
      </c>
      <c r="L377" s="152"/>
      <c r="M377" s="152" t="s">
        <v>34</v>
      </c>
      <c r="N377" s="152"/>
      <c r="O377" s="152" t="s">
        <v>51</v>
      </c>
    </row>
    <row r="378" spans="2:15" ht="23" x14ac:dyDescent="0.35">
      <c r="B378" s="35">
        <f t="shared" si="20"/>
        <v>294</v>
      </c>
      <c r="C378" s="148" t="s">
        <v>857</v>
      </c>
      <c r="D378" s="151" t="s">
        <v>858</v>
      </c>
      <c r="E378" s="152">
        <v>1</v>
      </c>
      <c r="F378" s="119">
        <v>134</v>
      </c>
      <c r="G378" s="119">
        <v>134</v>
      </c>
      <c r="H378" s="58" t="s">
        <v>859</v>
      </c>
      <c r="I378" s="164">
        <v>43263</v>
      </c>
      <c r="J378" s="161" t="s">
        <v>5</v>
      </c>
      <c r="K378" s="152" t="s">
        <v>5</v>
      </c>
      <c r="L378" s="92"/>
      <c r="M378" s="92" t="s">
        <v>34</v>
      </c>
      <c r="N378" s="152"/>
      <c r="O378" s="154" t="s">
        <v>860</v>
      </c>
    </row>
    <row r="379" spans="2:15" x14ac:dyDescent="0.35">
      <c r="B379" s="200" t="s">
        <v>158</v>
      </c>
      <c r="C379" s="200"/>
      <c r="D379" s="73"/>
      <c r="E379" s="102"/>
      <c r="F379" s="124">
        <f>SUM(F365:F378)</f>
        <v>3173.444</v>
      </c>
      <c r="G379" s="124">
        <f>SUM(G365:G378)</f>
        <v>3173.444</v>
      </c>
      <c r="H379" s="64"/>
      <c r="I379" s="97"/>
      <c r="J379" s="64"/>
      <c r="K379" s="97"/>
      <c r="L379" s="105"/>
      <c r="M379" s="105"/>
      <c r="N379" s="105"/>
      <c r="O379" s="94"/>
    </row>
    <row r="380" spans="2:15" x14ac:dyDescent="0.35">
      <c r="B380" s="201" t="s">
        <v>861</v>
      </c>
      <c r="C380" s="201"/>
      <c r="D380" s="201"/>
      <c r="E380" s="106"/>
      <c r="F380" s="98"/>
      <c r="G380" s="98"/>
      <c r="H380" s="60"/>
      <c r="I380" s="99"/>
      <c r="J380" s="60"/>
      <c r="K380" s="99"/>
      <c r="L380" s="60"/>
      <c r="M380" s="60"/>
      <c r="N380" s="60"/>
      <c r="O380" s="99"/>
    </row>
    <row r="381" spans="2:15" ht="23" x14ac:dyDescent="0.35">
      <c r="B381" s="35">
        <f>B378+1</f>
        <v>295</v>
      </c>
      <c r="C381" s="148" t="s">
        <v>395</v>
      </c>
      <c r="D381" s="151" t="s">
        <v>862</v>
      </c>
      <c r="E381" s="152">
        <v>1</v>
      </c>
      <c r="F381" s="150">
        <v>445</v>
      </c>
      <c r="G381" s="150">
        <v>445</v>
      </c>
      <c r="H381" s="58" t="s">
        <v>863</v>
      </c>
      <c r="I381" s="152" t="s">
        <v>3</v>
      </c>
      <c r="J381" s="161" t="s">
        <v>5</v>
      </c>
      <c r="K381" s="152" t="s">
        <v>5</v>
      </c>
      <c r="L381" s="152" t="s">
        <v>34</v>
      </c>
      <c r="M381" s="152"/>
      <c r="N381" s="152"/>
      <c r="O381" s="152" t="s">
        <v>864</v>
      </c>
    </row>
    <row r="382" spans="2:15" x14ac:dyDescent="0.35">
      <c r="B382" s="35">
        <f t="shared" ref="B382:B394" si="21">B381+1</f>
        <v>296</v>
      </c>
      <c r="C382" s="148" t="s">
        <v>518</v>
      </c>
      <c r="D382" s="151" t="s">
        <v>489</v>
      </c>
      <c r="E382" s="152">
        <v>1</v>
      </c>
      <c r="F382" s="150" t="s">
        <v>3</v>
      </c>
      <c r="G382" s="150" t="s">
        <v>3</v>
      </c>
      <c r="H382" s="58" t="s">
        <v>865</v>
      </c>
      <c r="I382" s="152" t="s">
        <v>3</v>
      </c>
      <c r="J382" s="161" t="s">
        <v>5</v>
      </c>
      <c r="K382" s="152" t="s">
        <v>5</v>
      </c>
      <c r="L382" s="152"/>
      <c r="M382" s="152" t="s">
        <v>29</v>
      </c>
      <c r="N382" s="152"/>
      <c r="O382" s="152" t="s">
        <v>51</v>
      </c>
    </row>
    <row r="383" spans="2:15" x14ac:dyDescent="0.35">
      <c r="B383" s="35">
        <f t="shared" si="21"/>
        <v>297</v>
      </c>
      <c r="C383" s="148" t="s">
        <v>172</v>
      </c>
      <c r="D383" s="151" t="s">
        <v>629</v>
      </c>
      <c r="E383" s="152">
        <v>1</v>
      </c>
      <c r="F383" s="150">
        <v>50</v>
      </c>
      <c r="G383" s="150">
        <v>50</v>
      </c>
      <c r="H383" s="58" t="s">
        <v>866</v>
      </c>
      <c r="I383" s="152" t="s">
        <v>3</v>
      </c>
      <c r="J383" s="161" t="s">
        <v>5</v>
      </c>
      <c r="K383" s="152" t="s">
        <v>5</v>
      </c>
      <c r="L383" s="152"/>
      <c r="M383" s="152" t="s">
        <v>29</v>
      </c>
      <c r="N383" s="152"/>
      <c r="O383" s="152" t="s">
        <v>51</v>
      </c>
    </row>
    <row r="384" spans="2:15" ht="23" x14ac:dyDescent="0.35">
      <c r="B384" s="35">
        <f t="shared" si="21"/>
        <v>298</v>
      </c>
      <c r="C384" s="148" t="s">
        <v>54</v>
      </c>
      <c r="D384" s="151" t="s">
        <v>832</v>
      </c>
      <c r="E384" s="152">
        <v>1</v>
      </c>
      <c r="F384" s="150">
        <v>75</v>
      </c>
      <c r="G384" s="150">
        <v>75</v>
      </c>
      <c r="H384" s="58" t="s">
        <v>867</v>
      </c>
      <c r="I384" s="152" t="s">
        <v>3</v>
      </c>
      <c r="J384" s="161" t="s">
        <v>5</v>
      </c>
      <c r="K384" s="152" t="s">
        <v>5</v>
      </c>
      <c r="L384" s="152"/>
      <c r="M384" s="152" t="s">
        <v>29</v>
      </c>
      <c r="N384" s="152"/>
      <c r="O384" s="152" t="s">
        <v>51</v>
      </c>
    </row>
    <row r="385" spans="2:15" ht="23" x14ac:dyDescent="0.35">
      <c r="B385" s="35">
        <f t="shared" si="21"/>
        <v>299</v>
      </c>
      <c r="C385" s="148" t="s">
        <v>466</v>
      </c>
      <c r="D385" s="151" t="s">
        <v>868</v>
      </c>
      <c r="E385" s="152">
        <v>1</v>
      </c>
      <c r="F385" s="150">
        <v>125</v>
      </c>
      <c r="G385" s="150">
        <v>125</v>
      </c>
      <c r="H385" s="58" t="s">
        <v>869</v>
      </c>
      <c r="I385" s="152" t="s">
        <v>3</v>
      </c>
      <c r="J385" s="161" t="s">
        <v>5</v>
      </c>
      <c r="K385" s="152" t="s">
        <v>5</v>
      </c>
      <c r="L385" s="112"/>
      <c r="M385" s="152" t="s">
        <v>29</v>
      </c>
      <c r="N385" s="112"/>
      <c r="O385" s="152" t="s">
        <v>51</v>
      </c>
    </row>
    <row r="386" spans="2:15" x14ac:dyDescent="0.35">
      <c r="B386" s="35">
        <f t="shared" si="21"/>
        <v>300</v>
      </c>
      <c r="C386" s="202" t="s">
        <v>870</v>
      </c>
      <c r="D386" s="193" t="s">
        <v>871</v>
      </c>
      <c r="E386" s="203">
        <v>6</v>
      </c>
      <c r="F386" s="205">
        <v>50</v>
      </c>
      <c r="G386" s="205">
        <f>E386*F386</f>
        <v>300</v>
      </c>
      <c r="H386" s="61" t="s">
        <v>872</v>
      </c>
      <c r="I386" s="152" t="s">
        <v>3</v>
      </c>
      <c r="J386" s="161" t="s">
        <v>5</v>
      </c>
      <c r="K386" s="152" t="s">
        <v>5</v>
      </c>
      <c r="L386" s="112"/>
      <c r="M386" s="152" t="s">
        <v>29</v>
      </c>
      <c r="N386" s="112"/>
      <c r="O386" s="193" t="s">
        <v>873</v>
      </c>
    </row>
    <row r="387" spans="2:15" x14ac:dyDescent="0.35">
      <c r="B387" s="35">
        <f t="shared" si="21"/>
        <v>301</v>
      </c>
      <c r="C387" s="202"/>
      <c r="D387" s="193"/>
      <c r="E387" s="203"/>
      <c r="F387" s="205"/>
      <c r="G387" s="205"/>
      <c r="H387" s="61" t="s">
        <v>874</v>
      </c>
      <c r="I387" s="152" t="s">
        <v>3</v>
      </c>
      <c r="J387" s="161" t="s">
        <v>5</v>
      </c>
      <c r="K387" s="152" t="s">
        <v>5</v>
      </c>
      <c r="L387" s="112"/>
      <c r="M387" s="152" t="s">
        <v>29</v>
      </c>
      <c r="N387" s="112"/>
      <c r="O387" s="193"/>
    </row>
    <row r="388" spans="2:15" x14ac:dyDescent="0.35">
      <c r="B388" s="35">
        <f t="shared" si="21"/>
        <v>302</v>
      </c>
      <c r="C388" s="202"/>
      <c r="D388" s="193"/>
      <c r="E388" s="203"/>
      <c r="F388" s="205"/>
      <c r="G388" s="205"/>
      <c r="H388" s="61" t="s">
        <v>875</v>
      </c>
      <c r="I388" s="152" t="s">
        <v>3</v>
      </c>
      <c r="J388" s="161" t="s">
        <v>5</v>
      </c>
      <c r="K388" s="152" t="s">
        <v>5</v>
      </c>
      <c r="L388" s="112"/>
      <c r="M388" s="152" t="s">
        <v>29</v>
      </c>
      <c r="N388" s="112"/>
      <c r="O388" s="193"/>
    </row>
    <row r="389" spans="2:15" x14ac:dyDescent="0.35">
      <c r="B389" s="35">
        <f t="shared" si="21"/>
        <v>303</v>
      </c>
      <c r="C389" s="202"/>
      <c r="D389" s="193"/>
      <c r="E389" s="203"/>
      <c r="F389" s="205"/>
      <c r="G389" s="205"/>
      <c r="H389" s="61" t="s">
        <v>876</v>
      </c>
      <c r="I389" s="152" t="s">
        <v>3</v>
      </c>
      <c r="J389" s="161" t="s">
        <v>5</v>
      </c>
      <c r="K389" s="152" t="s">
        <v>5</v>
      </c>
      <c r="L389" s="112"/>
      <c r="M389" s="152" t="s">
        <v>29</v>
      </c>
      <c r="N389" s="112"/>
      <c r="O389" s="193"/>
    </row>
    <row r="390" spans="2:15" x14ac:dyDescent="0.35">
      <c r="B390" s="35">
        <f t="shared" si="21"/>
        <v>304</v>
      </c>
      <c r="C390" s="202"/>
      <c r="D390" s="193"/>
      <c r="E390" s="203"/>
      <c r="F390" s="205"/>
      <c r="G390" s="205"/>
      <c r="H390" s="61" t="s">
        <v>877</v>
      </c>
      <c r="I390" s="152" t="s">
        <v>3</v>
      </c>
      <c r="J390" s="161" t="s">
        <v>5</v>
      </c>
      <c r="K390" s="152" t="s">
        <v>5</v>
      </c>
      <c r="L390" s="112"/>
      <c r="M390" s="152" t="s">
        <v>29</v>
      </c>
      <c r="N390" s="112"/>
      <c r="O390" s="193"/>
    </row>
    <row r="391" spans="2:15" x14ac:dyDescent="0.35">
      <c r="B391" s="35">
        <f t="shared" si="21"/>
        <v>305</v>
      </c>
      <c r="C391" s="202"/>
      <c r="D391" s="193"/>
      <c r="E391" s="203"/>
      <c r="F391" s="205"/>
      <c r="G391" s="205"/>
      <c r="H391" s="61" t="s">
        <v>878</v>
      </c>
      <c r="I391" s="152" t="s">
        <v>3</v>
      </c>
      <c r="J391" s="161" t="s">
        <v>5</v>
      </c>
      <c r="K391" s="152" t="s">
        <v>5</v>
      </c>
      <c r="L391" s="112"/>
      <c r="M391" s="152" t="s">
        <v>29</v>
      </c>
      <c r="N391" s="112"/>
      <c r="O391" s="193"/>
    </row>
    <row r="392" spans="2:15" x14ac:dyDescent="0.35">
      <c r="B392" s="35">
        <f>B391+1</f>
        <v>306</v>
      </c>
      <c r="C392" s="202" t="s">
        <v>879</v>
      </c>
      <c r="D392" s="193"/>
      <c r="E392" s="203">
        <v>3</v>
      </c>
      <c r="F392" s="205">
        <v>18</v>
      </c>
      <c r="G392" s="205">
        <f>E392*F392</f>
        <v>54</v>
      </c>
      <c r="H392" s="61" t="s">
        <v>880</v>
      </c>
      <c r="I392" s="152" t="s">
        <v>3</v>
      </c>
      <c r="J392" s="161" t="s">
        <v>5</v>
      </c>
      <c r="K392" s="152" t="s">
        <v>5</v>
      </c>
      <c r="L392" s="112"/>
      <c r="M392" s="152" t="s">
        <v>29</v>
      </c>
      <c r="N392" s="112"/>
      <c r="O392" s="193" t="s">
        <v>873</v>
      </c>
    </row>
    <row r="393" spans="2:15" x14ac:dyDescent="0.35">
      <c r="B393" s="35">
        <f t="shared" si="21"/>
        <v>307</v>
      </c>
      <c r="C393" s="202"/>
      <c r="D393" s="193"/>
      <c r="E393" s="203"/>
      <c r="F393" s="205"/>
      <c r="G393" s="205"/>
      <c r="H393" s="61" t="s">
        <v>881</v>
      </c>
      <c r="I393" s="152" t="s">
        <v>3</v>
      </c>
      <c r="J393" s="161" t="s">
        <v>5</v>
      </c>
      <c r="K393" s="152" t="s">
        <v>5</v>
      </c>
      <c r="L393" s="112"/>
      <c r="M393" s="152" t="s">
        <v>29</v>
      </c>
      <c r="N393" s="112"/>
      <c r="O393" s="193"/>
    </row>
    <row r="394" spans="2:15" x14ac:dyDescent="0.35">
      <c r="B394" s="35">
        <f t="shared" si="21"/>
        <v>308</v>
      </c>
      <c r="C394" s="202"/>
      <c r="D394" s="193"/>
      <c r="E394" s="203"/>
      <c r="F394" s="205"/>
      <c r="G394" s="205"/>
      <c r="H394" s="61" t="s">
        <v>882</v>
      </c>
      <c r="I394" s="152" t="s">
        <v>3</v>
      </c>
      <c r="J394" s="161" t="s">
        <v>5</v>
      </c>
      <c r="K394" s="152" t="s">
        <v>5</v>
      </c>
      <c r="L394" s="112"/>
      <c r="M394" s="152" t="s">
        <v>29</v>
      </c>
      <c r="N394" s="112"/>
      <c r="O394" s="193"/>
    </row>
    <row r="395" spans="2:15" x14ac:dyDescent="0.35">
      <c r="B395" s="200" t="s">
        <v>158</v>
      </c>
      <c r="C395" s="200"/>
      <c r="D395" s="73"/>
      <c r="E395" s="102"/>
      <c r="F395" s="118">
        <f>SUM(F381:F394)</f>
        <v>763</v>
      </c>
      <c r="G395" s="118">
        <f>SUM(G381:G394)</f>
        <v>1049</v>
      </c>
      <c r="H395" s="67"/>
      <c r="I395" s="97"/>
      <c r="J395" s="64"/>
      <c r="K395" s="97"/>
      <c r="L395" s="64"/>
      <c r="M395" s="64"/>
      <c r="N395" s="64"/>
      <c r="O395" s="94"/>
    </row>
    <row r="396" spans="2:15" x14ac:dyDescent="0.35">
      <c r="B396" s="201" t="s">
        <v>883</v>
      </c>
      <c r="C396" s="201"/>
      <c r="D396" s="201"/>
      <c r="E396" s="106"/>
      <c r="F396" s="98"/>
      <c r="G396" s="98"/>
      <c r="H396" s="60"/>
      <c r="I396" s="99"/>
      <c r="J396" s="60"/>
      <c r="K396" s="99"/>
      <c r="L396" s="60"/>
      <c r="M396" s="60"/>
      <c r="N396" s="60"/>
      <c r="O396" s="99"/>
    </row>
    <row r="397" spans="2:15" ht="23" x14ac:dyDescent="0.35">
      <c r="B397" s="35">
        <f>B394+1</f>
        <v>309</v>
      </c>
      <c r="C397" s="148" t="s">
        <v>482</v>
      </c>
      <c r="D397" s="151" t="s">
        <v>483</v>
      </c>
      <c r="E397" s="152">
        <v>1</v>
      </c>
      <c r="F397" s="123">
        <v>87.043999999999997</v>
      </c>
      <c r="G397" s="123">
        <v>87.043999999999997</v>
      </c>
      <c r="H397" s="58" t="s">
        <v>889</v>
      </c>
      <c r="I397" s="164">
        <v>44407</v>
      </c>
      <c r="J397" s="161" t="s">
        <v>5</v>
      </c>
      <c r="K397" s="152" t="s">
        <v>5</v>
      </c>
      <c r="L397" s="152" t="s">
        <v>34</v>
      </c>
      <c r="M397" s="152"/>
      <c r="N397" s="152"/>
      <c r="O397" s="152" t="s">
        <v>684</v>
      </c>
    </row>
    <row r="398" spans="2:15" ht="69" x14ac:dyDescent="0.35">
      <c r="B398" s="35">
        <f t="shared" ref="B398:B401" si="22">B397+1</f>
        <v>310</v>
      </c>
      <c r="C398" s="148" t="s">
        <v>563</v>
      </c>
      <c r="D398" s="151" t="s">
        <v>890</v>
      </c>
      <c r="E398" s="152">
        <v>1</v>
      </c>
      <c r="F398" s="150" t="s">
        <v>3</v>
      </c>
      <c r="G398" s="150" t="s">
        <v>3</v>
      </c>
      <c r="H398" s="58" t="s">
        <v>891</v>
      </c>
      <c r="I398" s="152" t="s">
        <v>3</v>
      </c>
      <c r="J398" s="161" t="s">
        <v>5</v>
      </c>
      <c r="K398" s="152" t="s">
        <v>5</v>
      </c>
      <c r="L398" s="152"/>
      <c r="M398" s="152" t="s">
        <v>34</v>
      </c>
      <c r="N398" s="152"/>
      <c r="O398" s="152" t="s">
        <v>892</v>
      </c>
    </row>
    <row r="399" spans="2:15" ht="23" x14ac:dyDescent="0.35">
      <c r="B399" s="35">
        <f t="shared" si="22"/>
        <v>311</v>
      </c>
      <c r="C399" s="148" t="s">
        <v>466</v>
      </c>
      <c r="D399" s="151" t="s">
        <v>893</v>
      </c>
      <c r="E399" s="152">
        <v>1</v>
      </c>
      <c r="F399" s="150">
        <v>81.63</v>
      </c>
      <c r="G399" s="150">
        <v>81.63</v>
      </c>
      <c r="H399" s="58" t="s">
        <v>894</v>
      </c>
      <c r="I399" s="164">
        <v>43305</v>
      </c>
      <c r="J399" s="161" t="s">
        <v>5</v>
      </c>
      <c r="K399" s="152" t="s">
        <v>5</v>
      </c>
      <c r="L399" s="152"/>
      <c r="M399" s="152" t="s">
        <v>34</v>
      </c>
      <c r="N399" s="152"/>
      <c r="O399" s="152"/>
    </row>
    <row r="400" spans="2:15" ht="34.5" x14ac:dyDescent="0.35">
      <c r="B400" s="35">
        <f t="shared" si="22"/>
        <v>312</v>
      </c>
      <c r="C400" s="113" t="s">
        <v>518</v>
      </c>
      <c r="D400" s="114" t="s">
        <v>895</v>
      </c>
      <c r="E400" s="152">
        <v>1</v>
      </c>
      <c r="F400" s="150" t="s">
        <v>3</v>
      </c>
      <c r="G400" s="150" t="s">
        <v>3</v>
      </c>
      <c r="H400" s="58" t="s">
        <v>896</v>
      </c>
      <c r="I400" s="152" t="s">
        <v>3</v>
      </c>
      <c r="J400" s="161" t="s">
        <v>5</v>
      </c>
      <c r="K400" s="152" t="s">
        <v>5</v>
      </c>
      <c r="L400" s="112"/>
      <c r="M400" s="112" t="s">
        <v>34</v>
      </c>
      <c r="N400" s="152"/>
      <c r="O400" s="152" t="s">
        <v>897</v>
      </c>
    </row>
    <row r="401" spans="2:15" ht="24" x14ac:dyDescent="0.35">
      <c r="B401" s="35">
        <f t="shared" si="22"/>
        <v>313</v>
      </c>
      <c r="C401" s="71" t="s">
        <v>550</v>
      </c>
      <c r="D401" s="115" t="s">
        <v>898</v>
      </c>
      <c r="E401" s="152">
        <v>1</v>
      </c>
      <c r="F401" s="116">
        <v>92.15</v>
      </c>
      <c r="G401" s="116">
        <f>E401*F401</f>
        <v>92.15</v>
      </c>
      <c r="H401" s="58" t="s">
        <v>899</v>
      </c>
      <c r="I401" s="117">
        <v>44056</v>
      </c>
      <c r="J401" s="161" t="s">
        <v>5</v>
      </c>
      <c r="K401" s="152" t="s">
        <v>5</v>
      </c>
      <c r="L401" s="112"/>
      <c r="M401" s="112"/>
      <c r="N401" s="152" t="s">
        <v>34</v>
      </c>
      <c r="O401" s="152" t="s">
        <v>182</v>
      </c>
    </row>
    <row r="402" spans="2:15" x14ac:dyDescent="0.35">
      <c r="B402" s="200" t="s">
        <v>158</v>
      </c>
      <c r="C402" s="200"/>
      <c r="D402" s="73"/>
      <c r="E402" s="102"/>
      <c r="F402" s="124">
        <f>SUM(F397:F401)</f>
        <v>260.82399999999996</v>
      </c>
      <c r="G402" s="124">
        <f>SUM(G397:G401)</f>
        <v>260.82399999999996</v>
      </c>
      <c r="H402" s="64"/>
      <c r="I402" s="97"/>
      <c r="J402" s="64"/>
      <c r="K402" s="97"/>
      <c r="L402" s="64"/>
      <c r="M402" s="64"/>
      <c r="N402" s="64"/>
      <c r="O402" s="94"/>
    </row>
    <row r="403" spans="2:15" x14ac:dyDescent="0.35">
      <c r="B403" s="201" t="s">
        <v>900</v>
      </c>
      <c r="C403" s="201"/>
      <c r="D403" s="201"/>
      <c r="E403" s="201"/>
      <c r="F403" s="98"/>
      <c r="G403" s="98"/>
      <c r="H403" s="60"/>
      <c r="I403" s="99"/>
      <c r="J403" s="60"/>
      <c r="K403" s="99"/>
      <c r="L403" s="60"/>
      <c r="M403" s="60"/>
      <c r="N403" s="60"/>
      <c r="O403" s="99"/>
    </row>
    <row r="404" spans="2:15" x14ac:dyDescent="0.35">
      <c r="B404" s="35">
        <f>B401+1</f>
        <v>314</v>
      </c>
      <c r="C404" s="148" t="s">
        <v>518</v>
      </c>
      <c r="D404" s="151" t="s">
        <v>489</v>
      </c>
      <c r="E404" s="152">
        <v>1</v>
      </c>
      <c r="F404" s="150" t="s">
        <v>3</v>
      </c>
      <c r="G404" s="150" t="s">
        <v>3</v>
      </c>
      <c r="H404" s="58" t="s">
        <v>901</v>
      </c>
      <c r="I404" s="152" t="s">
        <v>3</v>
      </c>
      <c r="J404" s="161" t="s">
        <v>5</v>
      </c>
      <c r="K404" s="152" t="s">
        <v>5</v>
      </c>
      <c r="L404" s="152"/>
      <c r="M404" s="152" t="s">
        <v>34</v>
      </c>
      <c r="N404" s="152"/>
      <c r="O404" s="152" t="s">
        <v>51</v>
      </c>
    </row>
    <row r="405" spans="2:15" ht="34.5" x14ac:dyDescent="0.35">
      <c r="B405" s="35">
        <f t="shared" ref="B405:B410" si="23">B404+1</f>
        <v>315</v>
      </c>
      <c r="C405" s="148" t="s">
        <v>172</v>
      </c>
      <c r="D405" s="151" t="s">
        <v>551</v>
      </c>
      <c r="E405" s="152">
        <v>1</v>
      </c>
      <c r="F405" s="150">
        <v>84.75</v>
      </c>
      <c r="G405" s="150">
        <v>84.75</v>
      </c>
      <c r="H405" s="58" t="s">
        <v>691</v>
      </c>
      <c r="I405" s="164">
        <v>44407</v>
      </c>
      <c r="J405" s="161" t="s">
        <v>5</v>
      </c>
      <c r="K405" s="152" t="s">
        <v>5</v>
      </c>
      <c r="L405" s="152"/>
      <c r="M405" s="152"/>
      <c r="N405" s="152" t="s">
        <v>34</v>
      </c>
      <c r="O405" s="152" t="s">
        <v>182</v>
      </c>
    </row>
    <row r="406" spans="2:15" ht="23" x14ac:dyDescent="0.35">
      <c r="B406" s="35">
        <f t="shared" si="23"/>
        <v>316</v>
      </c>
      <c r="C406" s="148" t="s">
        <v>849</v>
      </c>
      <c r="D406" s="151" t="s">
        <v>902</v>
      </c>
      <c r="E406" s="152">
        <v>1</v>
      </c>
      <c r="F406" s="150" t="s">
        <v>3</v>
      </c>
      <c r="G406" s="150" t="s">
        <v>3</v>
      </c>
      <c r="H406" s="58" t="s">
        <v>903</v>
      </c>
      <c r="I406" s="152" t="s">
        <v>3</v>
      </c>
      <c r="J406" s="161" t="s">
        <v>5</v>
      </c>
      <c r="K406" s="152" t="s">
        <v>5</v>
      </c>
      <c r="L406" s="152"/>
      <c r="M406" s="152" t="s">
        <v>34</v>
      </c>
      <c r="N406" s="152"/>
      <c r="O406" s="152" t="s">
        <v>51</v>
      </c>
    </row>
    <row r="407" spans="2:15" x14ac:dyDescent="0.35">
      <c r="B407" s="35">
        <f t="shared" si="23"/>
        <v>317</v>
      </c>
      <c r="C407" s="202" t="s">
        <v>648</v>
      </c>
      <c r="D407" s="151" t="s">
        <v>501</v>
      </c>
      <c r="E407" s="203">
        <v>1</v>
      </c>
      <c r="F407" s="205" t="s">
        <v>3</v>
      </c>
      <c r="G407" s="205" t="s">
        <v>3</v>
      </c>
      <c r="H407" s="58" t="s">
        <v>904</v>
      </c>
      <c r="I407" s="152" t="s">
        <v>3</v>
      </c>
      <c r="J407" s="161" t="s">
        <v>5</v>
      </c>
      <c r="K407" s="152" t="s">
        <v>5</v>
      </c>
      <c r="L407" s="152"/>
      <c r="M407" s="152" t="s">
        <v>34</v>
      </c>
      <c r="N407" s="152"/>
      <c r="O407" s="152" t="s">
        <v>51</v>
      </c>
    </row>
    <row r="408" spans="2:15" x14ac:dyDescent="0.35">
      <c r="B408" s="35">
        <f t="shared" si="23"/>
        <v>318</v>
      </c>
      <c r="C408" s="202"/>
      <c r="D408" s="151" t="s">
        <v>535</v>
      </c>
      <c r="E408" s="203"/>
      <c r="F408" s="205"/>
      <c r="G408" s="205"/>
      <c r="H408" s="58" t="s">
        <v>905</v>
      </c>
      <c r="I408" s="152" t="s">
        <v>3</v>
      </c>
      <c r="J408" s="161" t="s">
        <v>5</v>
      </c>
      <c r="K408" s="152" t="s">
        <v>5</v>
      </c>
      <c r="L408" s="152" t="s">
        <v>34</v>
      </c>
      <c r="M408" s="152"/>
      <c r="N408" s="152"/>
      <c r="O408" s="152" t="s">
        <v>906</v>
      </c>
    </row>
    <row r="409" spans="2:15" x14ac:dyDescent="0.35">
      <c r="B409" s="35">
        <f t="shared" si="23"/>
        <v>319</v>
      </c>
      <c r="C409" s="202"/>
      <c r="D409" s="151" t="s">
        <v>480</v>
      </c>
      <c r="E409" s="203"/>
      <c r="F409" s="205"/>
      <c r="G409" s="205"/>
      <c r="H409" s="58" t="s">
        <v>907</v>
      </c>
      <c r="I409" s="152" t="s">
        <v>3</v>
      </c>
      <c r="J409" s="161" t="s">
        <v>5</v>
      </c>
      <c r="K409" s="152" t="s">
        <v>5</v>
      </c>
      <c r="L409" s="152"/>
      <c r="M409" s="152" t="s">
        <v>34</v>
      </c>
      <c r="N409" s="152"/>
      <c r="O409" s="152" t="s">
        <v>51</v>
      </c>
    </row>
    <row r="410" spans="2:15" ht="23" x14ac:dyDescent="0.35">
      <c r="B410" s="35">
        <f t="shared" si="23"/>
        <v>320</v>
      </c>
      <c r="C410" s="148" t="s">
        <v>482</v>
      </c>
      <c r="D410" s="151" t="s">
        <v>483</v>
      </c>
      <c r="E410" s="152">
        <v>1</v>
      </c>
      <c r="F410" s="123">
        <v>87.043999999999997</v>
      </c>
      <c r="G410" s="123">
        <v>87.043999999999997</v>
      </c>
      <c r="H410" s="58" t="s">
        <v>908</v>
      </c>
      <c r="I410" s="164">
        <v>44407</v>
      </c>
      <c r="J410" s="161" t="s">
        <v>5</v>
      </c>
      <c r="K410" s="152" t="s">
        <v>5</v>
      </c>
      <c r="L410" s="152"/>
      <c r="M410" s="152"/>
      <c r="N410" s="152" t="s">
        <v>34</v>
      </c>
      <c r="O410" s="152" t="s">
        <v>684</v>
      </c>
    </row>
    <row r="411" spans="2:15" x14ac:dyDescent="0.35">
      <c r="B411" s="200" t="s">
        <v>158</v>
      </c>
      <c r="C411" s="200"/>
      <c r="D411" s="73"/>
      <c r="E411" s="102"/>
      <c r="F411" s="124">
        <f>SUM(F404:F410)</f>
        <v>171.79399999999998</v>
      </c>
      <c r="G411" s="124">
        <f>SUM(G404:G410)</f>
        <v>171.79399999999998</v>
      </c>
      <c r="H411" s="64"/>
      <c r="I411" s="97"/>
      <c r="J411" s="64"/>
      <c r="K411" s="97"/>
      <c r="L411" s="64"/>
      <c r="M411" s="64"/>
      <c r="N411" s="64"/>
      <c r="O411" s="94"/>
    </row>
    <row r="412" spans="2:15" x14ac:dyDescent="0.35">
      <c r="B412" s="201" t="s">
        <v>909</v>
      </c>
      <c r="C412" s="201"/>
      <c r="D412" s="201"/>
      <c r="E412" s="201"/>
      <c r="F412" s="98"/>
      <c r="G412" s="98"/>
      <c r="H412" s="60"/>
      <c r="I412" s="99"/>
      <c r="J412" s="60"/>
      <c r="K412" s="99"/>
      <c r="L412" s="60"/>
      <c r="M412" s="60"/>
      <c r="N412" s="60"/>
      <c r="O412" s="99"/>
    </row>
    <row r="413" spans="2:15" x14ac:dyDescent="0.35">
      <c r="B413" s="35">
        <f>B410+1</f>
        <v>321</v>
      </c>
      <c r="C413" s="202" t="s">
        <v>474</v>
      </c>
      <c r="D413" s="151" t="s">
        <v>501</v>
      </c>
      <c r="E413" s="203">
        <v>1</v>
      </c>
      <c r="F413" s="204">
        <v>890</v>
      </c>
      <c r="G413" s="205">
        <v>890</v>
      </c>
      <c r="H413" s="58" t="s">
        <v>910</v>
      </c>
      <c r="I413" s="152" t="s">
        <v>3</v>
      </c>
      <c r="J413" s="198">
        <v>801</v>
      </c>
      <c r="K413" s="199">
        <v>89</v>
      </c>
      <c r="L413" s="152"/>
      <c r="M413" s="152" t="s">
        <v>29</v>
      </c>
      <c r="N413" s="152"/>
      <c r="O413" s="153" t="s">
        <v>51</v>
      </c>
    </row>
    <row r="414" spans="2:15" ht="23" x14ac:dyDescent="0.35">
      <c r="B414" s="35">
        <f>B413+1</f>
        <v>322</v>
      </c>
      <c r="C414" s="202"/>
      <c r="D414" s="151" t="s">
        <v>911</v>
      </c>
      <c r="E414" s="203"/>
      <c r="F414" s="204"/>
      <c r="G414" s="205"/>
      <c r="H414" s="58" t="s">
        <v>912</v>
      </c>
      <c r="I414" s="152" t="s">
        <v>3</v>
      </c>
      <c r="J414" s="198"/>
      <c r="K414" s="199"/>
      <c r="L414" s="152" t="s">
        <v>34</v>
      </c>
      <c r="M414" s="152"/>
      <c r="N414" s="152"/>
      <c r="O414" s="153" t="s">
        <v>913</v>
      </c>
    </row>
    <row r="415" spans="2:15" x14ac:dyDescent="0.35">
      <c r="B415" s="35">
        <f>B414+1</f>
        <v>323</v>
      </c>
      <c r="C415" s="202"/>
      <c r="D415" s="151" t="s">
        <v>480</v>
      </c>
      <c r="E415" s="203"/>
      <c r="F415" s="204"/>
      <c r="G415" s="205"/>
      <c r="H415" s="58" t="s">
        <v>914</v>
      </c>
      <c r="I415" s="152" t="s">
        <v>3</v>
      </c>
      <c r="J415" s="198"/>
      <c r="K415" s="199"/>
      <c r="L415" s="152"/>
      <c r="M415" s="152" t="s">
        <v>34</v>
      </c>
      <c r="N415" s="152"/>
      <c r="O415" s="153" t="s">
        <v>257</v>
      </c>
    </row>
    <row r="416" spans="2:15" ht="23" x14ac:dyDescent="0.35">
      <c r="B416" s="35">
        <f>B415+1</f>
        <v>324</v>
      </c>
      <c r="C416" s="148" t="s">
        <v>523</v>
      </c>
      <c r="D416" s="151" t="s">
        <v>915</v>
      </c>
      <c r="E416" s="152">
        <v>1</v>
      </c>
      <c r="F416" s="150">
        <v>125.77</v>
      </c>
      <c r="G416" s="150">
        <v>125.77</v>
      </c>
      <c r="H416" s="58" t="s">
        <v>916</v>
      </c>
      <c r="I416" s="152" t="s">
        <v>3</v>
      </c>
      <c r="J416" s="161" t="s">
        <v>5</v>
      </c>
      <c r="K416" s="152" t="s">
        <v>5</v>
      </c>
      <c r="L416" s="152"/>
      <c r="M416" s="152" t="s">
        <v>29</v>
      </c>
      <c r="N416" s="152"/>
      <c r="O416" s="152" t="s">
        <v>917</v>
      </c>
    </row>
    <row r="417" spans="2:15" ht="23" x14ac:dyDescent="0.35">
      <c r="B417" s="35">
        <f t="shared" ref="B417" si="24">B416+1</f>
        <v>325</v>
      </c>
      <c r="C417" s="148" t="s">
        <v>575</v>
      </c>
      <c r="D417" s="151" t="s">
        <v>489</v>
      </c>
      <c r="E417" s="152">
        <v>1</v>
      </c>
      <c r="F417" s="150">
        <v>155</v>
      </c>
      <c r="G417" s="150">
        <v>155</v>
      </c>
      <c r="H417" s="58" t="s">
        <v>918</v>
      </c>
      <c r="I417" s="152" t="s">
        <v>3</v>
      </c>
      <c r="J417" s="161" t="s">
        <v>5</v>
      </c>
      <c r="K417" s="152" t="s">
        <v>5</v>
      </c>
      <c r="L417" s="152"/>
      <c r="M417" s="152" t="s">
        <v>29</v>
      </c>
      <c r="N417" s="152"/>
      <c r="O417" s="152" t="s">
        <v>919</v>
      </c>
    </row>
    <row r="418" spans="2:15" x14ac:dyDescent="0.35">
      <c r="B418" s="200" t="s">
        <v>158</v>
      </c>
      <c r="C418" s="200"/>
      <c r="D418" s="73"/>
      <c r="E418" s="102"/>
      <c r="F418" s="124">
        <f>SUM(F413:F417)</f>
        <v>1170.77</v>
      </c>
      <c r="G418" s="124">
        <f>SUM(G413:G417)</f>
        <v>1170.77</v>
      </c>
      <c r="H418" s="64"/>
      <c r="I418" s="97"/>
      <c r="J418" s="64"/>
      <c r="K418" s="97"/>
      <c r="L418" s="105"/>
      <c r="M418" s="105"/>
      <c r="N418" s="105"/>
      <c r="O418" s="94"/>
    </row>
    <row r="419" spans="2:15" x14ac:dyDescent="0.35">
      <c r="B419" s="201" t="s">
        <v>920</v>
      </c>
      <c r="C419" s="201"/>
      <c r="D419" s="201"/>
      <c r="E419" s="201"/>
      <c r="F419" s="98"/>
      <c r="G419" s="98"/>
      <c r="H419" s="60"/>
      <c r="I419" s="99"/>
      <c r="J419" s="60"/>
      <c r="K419" s="99"/>
      <c r="L419" s="60"/>
      <c r="M419" s="60"/>
      <c r="N419" s="60"/>
      <c r="O419" s="99"/>
    </row>
    <row r="420" spans="2:15" x14ac:dyDescent="0.35">
      <c r="B420" s="35">
        <f>B417+1</f>
        <v>326</v>
      </c>
      <c r="C420" s="148" t="s">
        <v>575</v>
      </c>
      <c r="D420" s="151" t="s">
        <v>921</v>
      </c>
      <c r="E420" s="152">
        <v>1</v>
      </c>
      <c r="F420" s="150" t="s">
        <v>3</v>
      </c>
      <c r="G420" s="150" t="s">
        <v>3</v>
      </c>
      <c r="H420" s="58" t="s">
        <v>922</v>
      </c>
      <c r="I420" s="152" t="s">
        <v>3</v>
      </c>
      <c r="J420" s="161" t="s">
        <v>5</v>
      </c>
      <c r="K420" s="152" t="s">
        <v>5</v>
      </c>
      <c r="L420" s="152" t="s">
        <v>34</v>
      </c>
      <c r="M420" s="152"/>
      <c r="N420" s="152"/>
      <c r="O420" s="152" t="s">
        <v>257</v>
      </c>
    </row>
    <row r="421" spans="2:15" x14ac:dyDescent="0.35">
      <c r="B421" s="35">
        <f>B420+1</f>
        <v>327</v>
      </c>
      <c r="C421" s="148" t="s">
        <v>54</v>
      </c>
      <c r="D421" s="151" t="s">
        <v>923</v>
      </c>
      <c r="E421" s="152">
        <v>1</v>
      </c>
      <c r="F421" s="150" t="s">
        <v>3</v>
      </c>
      <c r="G421" s="150" t="s">
        <v>3</v>
      </c>
      <c r="H421" s="58" t="s">
        <v>924</v>
      </c>
      <c r="I421" s="152" t="s">
        <v>3</v>
      </c>
      <c r="J421" s="161" t="s">
        <v>5</v>
      </c>
      <c r="K421" s="152" t="s">
        <v>5</v>
      </c>
      <c r="L421" s="152" t="s">
        <v>34</v>
      </c>
      <c r="M421" s="152"/>
      <c r="N421" s="152"/>
      <c r="O421" s="152" t="s">
        <v>257</v>
      </c>
    </row>
    <row r="422" spans="2:15" x14ac:dyDescent="0.35">
      <c r="B422" s="35">
        <f>B421+1</f>
        <v>328</v>
      </c>
      <c r="C422" s="148" t="s">
        <v>172</v>
      </c>
      <c r="D422" s="151" t="s">
        <v>629</v>
      </c>
      <c r="E422" s="152">
        <v>1</v>
      </c>
      <c r="F422" s="150">
        <v>50</v>
      </c>
      <c r="G422" s="150">
        <v>50</v>
      </c>
      <c r="H422" s="58" t="s">
        <v>925</v>
      </c>
      <c r="I422" s="152" t="s">
        <v>3</v>
      </c>
      <c r="J422" s="161" t="s">
        <v>5</v>
      </c>
      <c r="K422" s="152" t="s">
        <v>5</v>
      </c>
      <c r="L422" s="152"/>
      <c r="M422" s="152" t="s">
        <v>34</v>
      </c>
      <c r="N422" s="152"/>
      <c r="O422" s="152" t="s">
        <v>51</v>
      </c>
    </row>
    <row r="423" spans="2:15" ht="57.5" x14ac:dyDescent="0.35">
      <c r="B423" s="35">
        <f>B422+1</f>
        <v>329</v>
      </c>
      <c r="C423" s="148" t="s">
        <v>926</v>
      </c>
      <c r="D423" s="151" t="s">
        <v>927</v>
      </c>
      <c r="E423" s="155">
        <v>1</v>
      </c>
      <c r="F423" s="119">
        <v>1257.3499999999999</v>
      </c>
      <c r="G423" s="119">
        <v>1257.3499999999999</v>
      </c>
      <c r="H423" s="58" t="s">
        <v>928</v>
      </c>
      <c r="I423" s="152" t="s">
        <v>929</v>
      </c>
      <c r="J423" s="161">
        <v>0</v>
      </c>
      <c r="K423" s="152">
        <v>125.74</v>
      </c>
      <c r="L423" s="69" t="s">
        <v>34</v>
      </c>
      <c r="M423" s="69"/>
      <c r="N423" s="69"/>
      <c r="O423" s="154" t="s">
        <v>930</v>
      </c>
    </row>
    <row r="424" spans="2:15" x14ac:dyDescent="0.35">
      <c r="B424" s="200" t="s">
        <v>158</v>
      </c>
      <c r="C424" s="200"/>
      <c r="D424" s="94"/>
      <c r="E424" s="102"/>
      <c r="F424" s="118">
        <f>SUM(F420:F423)</f>
        <v>1307.3499999999999</v>
      </c>
      <c r="G424" s="118">
        <f>SUM(G420:G423)</f>
        <v>1307.3499999999999</v>
      </c>
      <c r="H424" s="64"/>
      <c r="I424" s="97"/>
      <c r="J424" s="64"/>
      <c r="K424" s="97"/>
      <c r="L424" s="64"/>
      <c r="M424" s="64"/>
      <c r="N424" s="64"/>
      <c r="O424" s="94"/>
    </row>
    <row r="425" spans="2:15" x14ac:dyDescent="0.35">
      <c r="B425" s="226" t="s">
        <v>931</v>
      </c>
      <c r="C425" s="226"/>
      <c r="D425" s="226"/>
      <c r="E425" s="226"/>
      <c r="F425" s="227">
        <f>G425</f>
        <v>296229.53350000002</v>
      </c>
      <c r="G425" s="227">
        <f>G424+G418+G411+G402+G395+G379+G363+G358+G324+G313+G295+G277+G267+G254+G240+G216+G194+G182+G171+G151+G140+G116+G98+G79+G58</f>
        <v>296229.53350000002</v>
      </c>
      <c r="H425" s="171"/>
      <c r="I425" s="172"/>
      <c r="J425" s="171"/>
      <c r="K425" s="172"/>
      <c r="L425" s="171"/>
      <c r="M425" s="171"/>
      <c r="N425" s="171"/>
      <c r="O425" s="172"/>
    </row>
    <row r="426" spans="2:15" x14ac:dyDescent="0.35">
      <c r="B426" s="226"/>
      <c r="C426" s="226"/>
      <c r="D426" s="226"/>
      <c r="E426" s="226"/>
      <c r="F426" s="227"/>
      <c r="G426" s="227"/>
      <c r="H426" s="173"/>
      <c r="I426" s="174"/>
      <c r="J426" s="175"/>
      <c r="K426" s="174"/>
      <c r="L426" s="175"/>
      <c r="M426" s="175"/>
      <c r="N426" s="175"/>
      <c r="O426" s="176"/>
    </row>
    <row r="427" spans="2:15" ht="18.5" x14ac:dyDescent="0.45">
      <c r="B427" s="37"/>
      <c r="C427" s="40"/>
      <c r="E427" s="38"/>
      <c r="F427" s="39"/>
      <c r="G427" s="39"/>
      <c r="H427" s="53"/>
      <c r="L427" s="4"/>
      <c r="M427" s="4"/>
      <c r="N427" s="4"/>
      <c r="O427" s="5"/>
    </row>
    <row r="428" spans="2:15" ht="21" x14ac:dyDescent="0.5">
      <c r="B428" s="194"/>
      <c r="C428" s="194"/>
      <c r="D428" s="194"/>
      <c r="E428" s="194"/>
      <c r="F428" s="195"/>
      <c r="G428" s="195"/>
      <c r="H428" s="54"/>
      <c r="L428" s="4"/>
      <c r="M428" s="4"/>
      <c r="N428" s="4"/>
      <c r="O428" s="5"/>
    </row>
    <row r="429" spans="2:15" x14ac:dyDescent="0.35">
      <c r="B429" s="37"/>
      <c r="E429" s="38"/>
      <c r="F429" s="39"/>
      <c r="G429" s="39"/>
      <c r="H429" s="53"/>
      <c r="L429" s="4"/>
      <c r="M429" s="4"/>
      <c r="N429" s="4"/>
      <c r="O429" s="5"/>
    </row>
    <row r="430" spans="2:15" x14ac:dyDescent="0.35">
      <c r="B430" s="196"/>
      <c r="C430" s="196"/>
      <c r="D430" s="196"/>
      <c r="E430" s="196"/>
      <c r="F430" s="196"/>
      <c r="G430" s="196"/>
      <c r="H430" s="196"/>
      <c r="I430" s="196"/>
      <c r="J430" s="196"/>
      <c r="K430" s="196"/>
      <c r="L430" s="4"/>
      <c r="M430" s="4"/>
      <c r="N430" s="4"/>
      <c r="O430" s="5"/>
    </row>
    <row r="431" spans="2:15" x14ac:dyDescent="0.35">
      <c r="B431" s="197"/>
      <c r="C431" s="197"/>
      <c r="D431" s="197"/>
      <c r="E431" s="197"/>
      <c r="F431" s="197"/>
      <c r="G431" s="197"/>
      <c r="H431" s="197"/>
      <c r="I431" s="197"/>
      <c r="J431" s="197"/>
      <c r="K431" s="197"/>
      <c r="L431" s="4"/>
      <c r="M431" s="4"/>
      <c r="N431" s="4"/>
      <c r="O431" s="5"/>
    </row>
    <row r="432" spans="2:15" x14ac:dyDescent="0.35">
      <c r="B432" s="197"/>
      <c r="C432" s="197"/>
      <c r="D432" s="197"/>
      <c r="E432" s="197"/>
      <c r="F432" s="197"/>
      <c r="G432" s="197"/>
      <c r="H432" s="197"/>
      <c r="I432" s="197"/>
      <c r="J432" s="197"/>
      <c r="K432" s="197"/>
      <c r="M432" s="4"/>
      <c r="N432" s="4"/>
      <c r="O432" s="5"/>
    </row>
    <row r="433" spans="2:15" x14ac:dyDescent="0.35"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M433" s="4"/>
      <c r="N433" s="4"/>
      <c r="O433" s="5"/>
    </row>
    <row r="434" spans="2:15" x14ac:dyDescent="0.35"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M434" s="4"/>
      <c r="N434" s="4"/>
      <c r="O434" s="5"/>
    </row>
    <row r="435" spans="2:15" x14ac:dyDescent="0.35"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M435" s="4"/>
      <c r="N435" s="4"/>
      <c r="O435" s="5"/>
    </row>
    <row r="436" spans="2:15" x14ac:dyDescent="0.35"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M436" s="4"/>
      <c r="N436" s="4"/>
      <c r="O436" s="5"/>
    </row>
    <row r="437" spans="2:15" ht="18.5" x14ac:dyDescent="0.35">
      <c r="B437" s="41"/>
      <c r="C437" s="41"/>
      <c r="D437" s="41"/>
      <c r="G437" s="41"/>
      <c r="H437" s="55"/>
      <c r="I437" s="42"/>
      <c r="M437" s="4"/>
      <c r="N437" s="4"/>
      <c r="O437" s="5"/>
    </row>
    <row r="438" spans="2:15" ht="18.5" x14ac:dyDescent="0.35">
      <c r="B438" s="37"/>
      <c r="F438" s="38"/>
      <c r="G438" s="39"/>
      <c r="H438" s="55"/>
      <c r="I438" s="42"/>
      <c r="M438" s="4"/>
      <c r="N438" s="4"/>
      <c r="O438" s="5"/>
    </row>
    <row r="439" spans="2:15" ht="21" x14ac:dyDescent="0.5">
      <c r="B439" s="37"/>
      <c r="C439" s="192"/>
      <c r="D439" s="192"/>
      <c r="E439" s="192"/>
      <c r="F439" s="43"/>
      <c r="G439" s="44"/>
      <c r="H439" s="56"/>
      <c r="I439" s="45"/>
      <c r="J439" s="45"/>
      <c r="K439" s="46"/>
      <c r="L439" s="46"/>
      <c r="M439" s="4"/>
      <c r="N439" s="4"/>
      <c r="O439" s="5"/>
    </row>
    <row r="440" spans="2:15" ht="21" x14ac:dyDescent="0.5">
      <c r="B440" s="37"/>
      <c r="C440" s="192"/>
      <c r="D440" s="192"/>
      <c r="E440" s="192"/>
      <c r="F440" s="43"/>
      <c r="G440" s="44"/>
      <c r="H440" s="56"/>
      <c r="I440" s="45"/>
      <c r="J440" s="192"/>
      <c r="K440" s="192"/>
      <c r="L440" s="192"/>
      <c r="M440" s="4"/>
      <c r="N440" s="4"/>
      <c r="O440" s="5"/>
    </row>
    <row r="441" spans="2:15" ht="21" x14ac:dyDescent="0.5">
      <c r="B441" s="37"/>
      <c r="C441" s="46"/>
      <c r="D441" s="44"/>
      <c r="E441" s="44"/>
      <c r="F441" s="44"/>
      <c r="G441" s="44"/>
      <c r="H441" s="56"/>
      <c r="I441" s="45"/>
      <c r="J441" s="45"/>
      <c r="K441" s="44"/>
      <c r="L441" s="44"/>
      <c r="M441" s="4"/>
      <c r="N441" s="4"/>
      <c r="O441" s="5"/>
    </row>
    <row r="442" spans="2:15" ht="21" x14ac:dyDescent="0.5">
      <c r="B442" s="37"/>
      <c r="C442" s="46"/>
      <c r="D442" s="44"/>
      <c r="E442" s="44"/>
      <c r="F442" s="44"/>
      <c r="G442" s="44"/>
      <c r="H442" s="56"/>
      <c r="I442" s="45"/>
      <c r="J442" s="45"/>
      <c r="K442" s="44"/>
      <c r="L442" s="44"/>
      <c r="M442" s="4"/>
      <c r="N442" s="4"/>
      <c r="O442" s="5"/>
    </row>
    <row r="443" spans="2:15" ht="21" x14ac:dyDescent="0.5">
      <c r="B443" s="37"/>
      <c r="C443" s="47"/>
      <c r="D443" s="44"/>
      <c r="E443" s="44"/>
      <c r="F443" s="44"/>
      <c r="G443" s="44"/>
      <c r="H443" s="56"/>
      <c r="I443" s="45"/>
      <c r="J443" s="45"/>
      <c r="K443" s="44"/>
      <c r="L443" s="44"/>
      <c r="M443" s="4"/>
      <c r="N443" s="4"/>
      <c r="O443" s="5"/>
    </row>
    <row r="444" spans="2:15" ht="21" x14ac:dyDescent="0.5">
      <c r="B444" s="37"/>
      <c r="C444" s="192"/>
      <c r="D444" s="192"/>
      <c r="E444" s="192"/>
      <c r="F444" s="44"/>
      <c r="G444" s="44"/>
      <c r="H444" s="56"/>
      <c r="I444" s="45"/>
      <c r="J444" s="45"/>
      <c r="K444" s="46"/>
      <c r="L444" s="46"/>
      <c r="M444" s="4"/>
      <c r="N444" s="4"/>
      <c r="O444" s="5"/>
    </row>
    <row r="445" spans="2:15" ht="21" x14ac:dyDescent="0.5">
      <c r="B445" s="37"/>
      <c r="C445" s="192"/>
      <c r="D445" s="192"/>
      <c r="E445" s="192"/>
      <c r="F445" s="44"/>
      <c r="G445" s="44"/>
      <c r="H445" s="55"/>
      <c r="I445" s="45"/>
      <c r="J445" s="192"/>
      <c r="K445" s="192"/>
      <c r="L445" s="192"/>
      <c r="M445" s="4"/>
      <c r="N445" s="4"/>
      <c r="O445" s="5"/>
    </row>
    <row r="446" spans="2:15" ht="21" x14ac:dyDescent="0.5">
      <c r="B446" s="37"/>
      <c r="C446" s="48"/>
      <c r="D446" s="44"/>
      <c r="E446" s="44"/>
      <c r="F446" s="43"/>
      <c r="G446" s="49"/>
      <c r="H446" s="55"/>
      <c r="I446" s="45"/>
      <c r="J446" s="45"/>
      <c r="K446" s="44"/>
      <c r="L446" s="44"/>
      <c r="M446" s="4"/>
      <c r="N446" s="4"/>
      <c r="O446" s="5"/>
    </row>
    <row r="447" spans="2:15" ht="21" x14ac:dyDescent="0.5">
      <c r="B447" s="37"/>
      <c r="C447" s="48"/>
      <c r="D447" s="44"/>
      <c r="E447" s="44"/>
      <c r="F447" s="43"/>
      <c r="G447" s="49"/>
      <c r="H447" s="55"/>
      <c r="I447" s="45"/>
      <c r="J447" s="45"/>
      <c r="K447" s="44"/>
      <c r="L447" s="44"/>
      <c r="M447" s="4"/>
      <c r="N447" s="4"/>
      <c r="O447" s="5"/>
    </row>
  </sheetData>
  <autoFilter ref="B11:O426">
    <filterColumn colId="10" showButton="0"/>
    <filterColumn colId="11" showButton="0"/>
  </autoFilter>
  <mergeCells count="337">
    <mergeCell ref="B425:E426"/>
    <mergeCell ref="F425:F426"/>
    <mergeCell ref="G425:G426"/>
    <mergeCell ref="B1:O1"/>
    <mergeCell ref="B2:O2"/>
    <mergeCell ref="B8:O8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N11"/>
    <mergeCell ref="O11:O12"/>
    <mergeCell ref="B13:O13"/>
    <mergeCell ref="B14:O14"/>
    <mergeCell ref="C22:C26"/>
    <mergeCell ref="E22:E26"/>
    <mergeCell ref="F22:F26"/>
    <mergeCell ref="G22:G26"/>
    <mergeCell ref="B29:B30"/>
    <mergeCell ref="C29:C30"/>
    <mergeCell ref="D29:D30"/>
    <mergeCell ref="E29:E30"/>
    <mergeCell ref="F29:F30"/>
    <mergeCell ref="G29:G30"/>
    <mergeCell ref="O22:O26"/>
    <mergeCell ref="B27:B28"/>
    <mergeCell ref="C27:C28"/>
    <mergeCell ref="E27:E28"/>
    <mergeCell ref="F27:F28"/>
    <mergeCell ref="G27:G28"/>
    <mergeCell ref="O27:O28"/>
    <mergeCell ref="O29:O30"/>
    <mergeCell ref="O31:O38"/>
    <mergeCell ref="B58:C58"/>
    <mergeCell ref="B59:O59"/>
    <mergeCell ref="B60:B62"/>
    <mergeCell ref="C60:C62"/>
    <mergeCell ref="D60:D62"/>
    <mergeCell ref="E60:E62"/>
    <mergeCell ref="F60:F62"/>
    <mergeCell ref="G60:G62"/>
    <mergeCell ref="B31:B38"/>
    <mergeCell ref="C31:C38"/>
    <mergeCell ref="D31:D38"/>
    <mergeCell ref="E31:E38"/>
    <mergeCell ref="F31:F38"/>
    <mergeCell ref="G31:G38"/>
    <mergeCell ref="O63:O64"/>
    <mergeCell ref="C67:C78"/>
    <mergeCell ref="D67:D78"/>
    <mergeCell ref="E67:E78"/>
    <mergeCell ref="F67:F78"/>
    <mergeCell ref="G67:G78"/>
    <mergeCell ref="B63:B64"/>
    <mergeCell ref="C63:C64"/>
    <mergeCell ref="D63:D64"/>
    <mergeCell ref="E63:E64"/>
    <mergeCell ref="F63:F64"/>
    <mergeCell ref="G63:G64"/>
    <mergeCell ref="G90:G91"/>
    <mergeCell ref="B98:C98"/>
    <mergeCell ref="B99:O99"/>
    <mergeCell ref="C103:C104"/>
    <mergeCell ref="B116:C116"/>
    <mergeCell ref="B117:O117"/>
    <mergeCell ref="B79:C79"/>
    <mergeCell ref="B80:O80"/>
    <mergeCell ref="C81:C84"/>
    <mergeCell ref="G81:G84"/>
    <mergeCell ref="I81:I84"/>
    <mergeCell ref="B90:B91"/>
    <mergeCell ref="C90:C91"/>
    <mergeCell ref="D90:D91"/>
    <mergeCell ref="E90:E91"/>
    <mergeCell ref="F90:F91"/>
    <mergeCell ref="B122:B123"/>
    <mergeCell ref="C122:C123"/>
    <mergeCell ref="D122:D123"/>
    <mergeCell ref="E122:E123"/>
    <mergeCell ref="F122:F123"/>
    <mergeCell ref="G122:G123"/>
    <mergeCell ref="I122:I123"/>
    <mergeCell ref="J122:J123"/>
    <mergeCell ref="K122:K123"/>
    <mergeCell ref="O122:O123"/>
    <mergeCell ref="C131:C133"/>
    <mergeCell ref="C138:C139"/>
    <mergeCell ref="D138:D139"/>
    <mergeCell ref="E138:E139"/>
    <mergeCell ref="F138:F139"/>
    <mergeCell ref="G138:G139"/>
    <mergeCell ref="I138:I139"/>
    <mergeCell ref="O138:O139"/>
    <mergeCell ref="B151:C151"/>
    <mergeCell ref="B152:E152"/>
    <mergeCell ref="C158:C159"/>
    <mergeCell ref="D158:D159"/>
    <mergeCell ref="E158:E159"/>
    <mergeCell ref="F158:F159"/>
    <mergeCell ref="B140:C140"/>
    <mergeCell ref="B141:O141"/>
    <mergeCell ref="C148:C150"/>
    <mergeCell ref="D148:D150"/>
    <mergeCell ref="E148:E150"/>
    <mergeCell ref="F148:F150"/>
    <mergeCell ref="G148:G150"/>
    <mergeCell ref="B171:C171"/>
    <mergeCell ref="B172:E172"/>
    <mergeCell ref="C174:C176"/>
    <mergeCell ref="E174:E176"/>
    <mergeCell ref="F174:F176"/>
    <mergeCell ref="G174:G176"/>
    <mergeCell ref="G158:G159"/>
    <mergeCell ref="I158:I159"/>
    <mergeCell ref="O158:O159"/>
    <mergeCell ref="C160:C162"/>
    <mergeCell ref="D160:D162"/>
    <mergeCell ref="E160:E162"/>
    <mergeCell ref="F160:F162"/>
    <mergeCell ref="G160:G162"/>
    <mergeCell ref="B194:C194"/>
    <mergeCell ref="B195:E195"/>
    <mergeCell ref="C201:C203"/>
    <mergeCell ref="E201:E203"/>
    <mergeCell ref="F201:F203"/>
    <mergeCell ref="G201:G203"/>
    <mergeCell ref="I174:I176"/>
    <mergeCell ref="J174:J176"/>
    <mergeCell ref="K174:K176"/>
    <mergeCell ref="B182:C182"/>
    <mergeCell ref="B183:E183"/>
    <mergeCell ref="C185:C187"/>
    <mergeCell ref="E185:E187"/>
    <mergeCell ref="F185:F187"/>
    <mergeCell ref="G185:G187"/>
    <mergeCell ref="B226:B227"/>
    <mergeCell ref="C226:C227"/>
    <mergeCell ref="D226:D227"/>
    <mergeCell ref="E226:E227"/>
    <mergeCell ref="F226:F227"/>
    <mergeCell ref="G226:G227"/>
    <mergeCell ref="J201:J203"/>
    <mergeCell ref="K201:K203"/>
    <mergeCell ref="B216:C216"/>
    <mergeCell ref="B217:E217"/>
    <mergeCell ref="B219:B220"/>
    <mergeCell ref="C219:C220"/>
    <mergeCell ref="D219:D220"/>
    <mergeCell ref="F219:F220"/>
    <mergeCell ref="G219:G220"/>
    <mergeCell ref="O231:O236"/>
    <mergeCell ref="I232:I236"/>
    <mergeCell ref="B237:B238"/>
    <mergeCell ref="C237:C238"/>
    <mergeCell ref="D237:D238"/>
    <mergeCell ref="E237:E238"/>
    <mergeCell ref="F237:F238"/>
    <mergeCell ref="G237:G238"/>
    <mergeCell ref="I237:I238"/>
    <mergeCell ref="O237:O239"/>
    <mergeCell ref="B231:B236"/>
    <mergeCell ref="C231:C236"/>
    <mergeCell ref="D231:D236"/>
    <mergeCell ref="E231:E236"/>
    <mergeCell ref="F231:F236"/>
    <mergeCell ref="G231:G236"/>
    <mergeCell ref="G242:G244"/>
    <mergeCell ref="J242:J244"/>
    <mergeCell ref="K242:K244"/>
    <mergeCell ref="O242:O244"/>
    <mergeCell ref="B254:C254"/>
    <mergeCell ref="B255:E255"/>
    <mergeCell ref="B240:C240"/>
    <mergeCell ref="B241:E241"/>
    <mergeCell ref="B242:B244"/>
    <mergeCell ref="C242:C244"/>
    <mergeCell ref="E242:E244"/>
    <mergeCell ref="F242:F244"/>
    <mergeCell ref="K260:K262"/>
    <mergeCell ref="O260:O262"/>
    <mergeCell ref="B267:C267"/>
    <mergeCell ref="B268:O268"/>
    <mergeCell ref="C271:C272"/>
    <mergeCell ref="E271:E272"/>
    <mergeCell ref="F271:F272"/>
    <mergeCell ref="G271:G272"/>
    <mergeCell ref="I271:I272"/>
    <mergeCell ref="J271:J272"/>
    <mergeCell ref="B260:B262"/>
    <mergeCell ref="C260:C262"/>
    <mergeCell ref="E260:E262"/>
    <mergeCell ref="F260:F262"/>
    <mergeCell ref="G260:G262"/>
    <mergeCell ref="J260:J262"/>
    <mergeCell ref="J279:J281"/>
    <mergeCell ref="K279:K281"/>
    <mergeCell ref="L279:L281"/>
    <mergeCell ref="M279:M281"/>
    <mergeCell ref="N279:N281"/>
    <mergeCell ref="O279:O281"/>
    <mergeCell ref="K271:K272"/>
    <mergeCell ref="O271:O272"/>
    <mergeCell ref="B277:C277"/>
    <mergeCell ref="B278:E278"/>
    <mergeCell ref="C279:C281"/>
    <mergeCell ref="D279:D281"/>
    <mergeCell ref="E279:E281"/>
    <mergeCell ref="F279:F281"/>
    <mergeCell ref="G279:G281"/>
    <mergeCell ref="I279:I281"/>
    <mergeCell ref="K285:K286"/>
    <mergeCell ref="L285:L286"/>
    <mergeCell ref="M285:M286"/>
    <mergeCell ref="N285:N286"/>
    <mergeCell ref="O285:O286"/>
    <mergeCell ref="B295:C295"/>
    <mergeCell ref="C285:C286"/>
    <mergeCell ref="E285:E286"/>
    <mergeCell ref="F285:F286"/>
    <mergeCell ref="G285:G286"/>
    <mergeCell ref="I285:I286"/>
    <mergeCell ref="J285:J286"/>
    <mergeCell ref="B296:E296"/>
    <mergeCell ref="C297:C299"/>
    <mergeCell ref="O297:O299"/>
    <mergeCell ref="C305:C307"/>
    <mergeCell ref="E305:E307"/>
    <mergeCell ref="F305:F307"/>
    <mergeCell ref="G305:G307"/>
    <mergeCell ref="I305:I307"/>
    <mergeCell ref="J305:J307"/>
    <mergeCell ref="K305:K307"/>
    <mergeCell ref="O305:O307"/>
    <mergeCell ref="B313:C313"/>
    <mergeCell ref="B314:E314"/>
    <mergeCell ref="C315:C317"/>
    <mergeCell ref="E315:E317"/>
    <mergeCell ref="F315:F317"/>
    <mergeCell ref="G315:G317"/>
    <mergeCell ref="J315:J317"/>
    <mergeCell ref="K315:K317"/>
    <mergeCell ref="O315:O317"/>
    <mergeCell ref="J327:J329"/>
    <mergeCell ref="K327:K329"/>
    <mergeCell ref="O327:O329"/>
    <mergeCell ref="C332:C333"/>
    <mergeCell ref="D332:D333"/>
    <mergeCell ref="E332:E333"/>
    <mergeCell ref="G332:G333"/>
    <mergeCell ref="B324:C324"/>
    <mergeCell ref="B325:E325"/>
    <mergeCell ref="C327:C329"/>
    <mergeCell ref="F327:F329"/>
    <mergeCell ref="G327:G329"/>
    <mergeCell ref="I327:I329"/>
    <mergeCell ref="C334:C337"/>
    <mergeCell ref="D334:D337"/>
    <mergeCell ref="E334:E337"/>
    <mergeCell ref="F334:F337"/>
    <mergeCell ref="G334:G337"/>
    <mergeCell ref="C338:C341"/>
    <mergeCell ref="D338:D341"/>
    <mergeCell ref="E338:E341"/>
    <mergeCell ref="F338:F341"/>
    <mergeCell ref="G338:G341"/>
    <mergeCell ref="I368:I370"/>
    <mergeCell ref="J368:J370"/>
    <mergeCell ref="C354:C357"/>
    <mergeCell ref="E354:E357"/>
    <mergeCell ref="F354:F357"/>
    <mergeCell ref="G354:G357"/>
    <mergeCell ref="B358:C358"/>
    <mergeCell ref="B359:E359"/>
    <mergeCell ref="C347:C349"/>
    <mergeCell ref="E347:E349"/>
    <mergeCell ref="F347:F349"/>
    <mergeCell ref="G347:G349"/>
    <mergeCell ref="C352:C353"/>
    <mergeCell ref="D352:D353"/>
    <mergeCell ref="E352:E353"/>
    <mergeCell ref="F352:F353"/>
    <mergeCell ref="G352:G353"/>
    <mergeCell ref="B379:C379"/>
    <mergeCell ref="B380:D380"/>
    <mergeCell ref="C386:C391"/>
    <mergeCell ref="D386:D391"/>
    <mergeCell ref="E386:E391"/>
    <mergeCell ref="F386:F391"/>
    <mergeCell ref="G386:G391"/>
    <mergeCell ref="B363:C363"/>
    <mergeCell ref="B364:D364"/>
    <mergeCell ref="C368:C370"/>
    <mergeCell ref="E368:E370"/>
    <mergeCell ref="O386:O391"/>
    <mergeCell ref="C392:C394"/>
    <mergeCell ref="D392:D394"/>
    <mergeCell ref="E392:E394"/>
    <mergeCell ref="F392:F394"/>
    <mergeCell ref="G392:G394"/>
    <mergeCell ref="B403:E403"/>
    <mergeCell ref="C407:C409"/>
    <mergeCell ref="E407:E409"/>
    <mergeCell ref="F407:F409"/>
    <mergeCell ref="G407:G409"/>
    <mergeCell ref="O392:O394"/>
    <mergeCell ref="B395:C395"/>
    <mergeCell ref="B396:D396"/>
    <mergeCell ref="C444:E444"/>
    <mergeCell ref="C445:E445"/>
    <mergeCell ref="J445:L445"/>
    <mergeCell ref="D22:D28"/>
    <mergeCell ref="B428:E428"/>
    <mergeCell ref="F428:G428"/>
    <mergeCell ref="B430:K430"/>
    <mergeCell ref="B431:K432"/>
    <mergeCell ref="C439:E439"/>
    <mergeCell ref="C440:E440"/>
    <mergeCell ref="J440:L440"/>
    <mergeCell ref="J413:J415"/>
    <mergeCell ref="K413:K415"/>
    <mergeCell ref="B418:C418"/>
    <mergeCell ref="B419:E419"/>
    <mergeCell ref="B424:C424"/>
    <mergeCell ref="B411:C411"/>
    <mergeCell ref="B412:E412"/>
    <mergeCell ref="C413:C415"/>
    <mergeCell ref="E413:E415"/>
    <mergeCell ref="F413:F415"/>
    <mergeCell ref="G413:G415"/>
    <mergeCell ref="B402:C402"/>
    <mergeCell ref="K368:K370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6" orientation="landscape" r:id="rId1"/>
  <headerFooter>
    <oddFooter>Página &amp;P</oddFooter>
  </headerFooter>
  <rowBreaks count="4" manualBreakCount="4">
    <brk id="66" max="16383" man="1"/>
    <brk id="92" max="14" man="1"/>
    <brk id="116" max="16383" man="1"/>
    <brk id="418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"/>
  <sheetViews>
    <sheetView view="pageBreakPreview" topLeftCell="A24" zoomScale="60" zoomScaleNormal="100" workbookViewId="0">
      <selection activeCell="B9" sqref="B9:B10"/>
    </sheetView>
  </sheetViews>
  <sheetFormatPr baseColWidth="10" defaultRowHeight="14.5" x14ac:dyDescent="0.35"/>
  <cols>
    <col min="1" max="1" width="7.81640625" customWidth="1"/>
    <col min="2" max="2" width="3.54296875" customWidth="1"/>
    <col min="3" max="3" width="14.26953125" customWidth="1"/>
    <col min="4" max="4" width="15.54296875" customWidth="1"/>
    <col min="5" max="5" width="5.1796875" customWidth="1"/>
    <col min="6" max="6" width="13.1796875" customWidth="1"/>
    <col min="7" max="7" width="13.26953125" customWidth="1"/>
    <col min="8" max="8" width="19.54296875" style="57" customWidth="1"/>
    <col min="9" max="9" width="15" customWidth="1"/>
    <col min="12" max="12" width="5.7265625" customWidth="1"/>
    <col min="13" max="13" width="4.26953125" customWidth="1"/>
    <col min="14" max="14" width="4.7265625" customWidth="1"/>
    <col min="15" max="15" width="22.1796875" customWidth="1"/>
  </cols>
  <sheetData>
    <row r="1" spans="2:15" ht="21" customHeight="1" x14ac:dyDescent="0.35">
      <c r="B1" s="237" t="s">
        <v>936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2:15" ht="21" x14ac:dyDescent="0.5">
      <c r="B2" s="145"/>
      <c r="C2" s="145"/>
      <c r="D2" s="145"/>
      <c r="E2" s="145"/>
      <c r="F2" s="145"/>
      <c r="G2" s="228" t="s">
        <v>940</v>
      </c>
      <c r="H2" s="228"/>
      <c r="I2" s="228"/>
      <c r="J2" s="228"/>
      <c r="K2" s="4"/>
      <c r="L2" s="4"/>
      <c r="M2" s="4"/>
      <c r="N2" s="5"/>
    </row>
    <row r="3" spans="2:15" ht="21" x14ac:dyDescent="0.5">
      <c r="B3" s="2"/>
      <c r="D3" s="2"/>
      <c r="E3" s="2"/>
      <c r="F3" s="1" t="s">
        <v>2</v>
      </c>
      <c r="G3" s="3"/>
      <c r="H3"/>
      <c r="K3" s="4"/>
      <c r="L3" s="4"/>
      <c r="M3" s="4"/>
      <c r="N3" s="5"/>
    </row>
    <row r="4" spans="2:15" ht="21" x14ac:dyDescent="0.5">
      <c r="B4" s="6"/>
      <c r="E4" s="6"/>
      <c r="F4" s="1" t="s">
        <v>3</v>
      </c>
      <c r="G4" s="6" t="s">
        <v>4</v>
      </c>
      <c r="H4"/>
      <c r="K4" s="4"/>
      <c r="L4" s="4"/>
      <c r="M4" s="4"/>
      <c r="N4" s="5"/>
    </row>
    <row r="5" spans="2:15" ht="21" x14ac:dyDescent="0.5">
      <c r="B5" s="6"/>
      <c r="E5" s="6"/>
      <c r="F5" s="1" t="s">
        <v>5</v>
      </c>
      <c r="G5" s="6" t="s">
        <v>6</v>
      </c>
      <c r="H5"/>
      <c r="K5" s="4"/>
      <c r="L5" s="4"/>
      <c r="M5" s="4"/>
      <c r="N5" s="5"/>
    </row>
    <row r="6" spans="2:15" ht="21" x14ac:dyDescent="0.5">
      <c r="B6" s="6"/>
      <c r="E6" s="6"/>
      <c r="F6" s="1" t="s">
        <v>7</v>
      </c>
      <c r="G6" s="6" t="s">
        <v>8</v>
      </c>
      <c r="H6"/>
      <c r="K6" s="4"/>
      <c r="L6" s="4"/>
      <c r="M6" s="4"/>
      <c r="N6" s="5"/>
    </row>
    <row r="8" spans="2:15" ht="15" thickBot="1" x14ac:dyDescent="0.4"/>
    <row r="9" spans="2:15" x14ac:dyDescent="0.35">
      <c r="B9" s="262" t="s">
        <v>934</v>
      </c>
      <c r="C9" s="264" t="s">
        <v>10</v>
      </c>
      <c r="D9" s="266" t="s">
        <v>11</v>
      </c>
      <c r="E9" s="268" t="s">
        <v>12</v>
      </c>
      <c r="F9" s="270" t="s">
        <v>13</v>
      </c>
      <c r="G9" s="270" t="s">
        <v>14</v>
      </c>
      <c r="H9" s="259" t="s">
        <v>15</v>
      </c>
      <c r="I9" s="261" t="s">
        <v>16</v>
      </c>
      <c r="J9" s="261" t="s">
        <v>17</v>
      </c>
      <c r="K9" s="261" t="s">
        <v>18</v>
      </c>
      <c r="L9" s="274" t="s">
        <v>19</v>
      </c>
      <c r="M9" s="274"/>
      <c r="N9" s="274"/>
      <c r="O9" s="275" t="s">
        <v>20</v>
      </c>
    </row>
    <row r="10" spans="2:15" ht="24.75" customHeight="1" x14ac:dyDescent="0.35">
      <c r="B10" s="263"/>
      <c r="C10" s="265"/>
      <c r="D10" s="267"/>
      <c r="E10" s="269"/>
      <c r="F10" s="271"/>
      <c r="G10" s="271"/>
      <c r="H10" s="260"/>
      <c r="I10" s="234"/>
      <c r="J10" s="234"/>
      <c r="K10" s="234"/>
      <c r="L10" s="133" t="s">
        <v>21</v>
      </c>
      <c r="M10" s="133" t="s">
        <v>22</v>
      </c>
      <c r="N10" s="133" t="s">
        <v>23</v>
      </c>
      <c r="O10" s="276"/>
    </row>
    <row r="11" spans="2:15" ht="71.25" customHeight="1" x14ac:dyDescent="0.35">
      <c r="B11" s="135">
        <f t="shared" ref="B11" si="0">B10+1</f>
        <v>1</v>
      </c>
      <c r="C11" s="9" t="s">
        <v>39</v>
      </c>
      <c r="D11" s="20" t="s">
        <v>40</v>
      </c>
      <c r="E11" s="10">
        <v>1</v>
      </c>
      <c r="F11" s="11" t="s">
        <v>3</v>
      </c>
      <c r="G11" s="11" t="s">
        <v>3</v>
      </c>
      <c r="H11" s="58" t="s">
        <v>41</v>
      </c>
      <c r="I11" s="8" t="s">
        <v>3</v>
      </c>
      <c r="J11" s="8" t="s">
        <v>5</v>
      </c>
      <c r="K11" s="8" t="s">
        <v>5</v>
      </c>
      <c r="L11" s="12"/>
      <c r="M11" s="12" t="s">
        <v>34</v>
      </c>
      <c r="N11" s="12"/>
      <c r="O11" s="136" t="s">
        <v>42</v>
      </c>
    </row>
    <row r="12" spans="2:15" ht="52" x14ac:dyDescent="0.35">
      <c r="B12" s="135">
        <f>B11+1</f>
        <v>2</v>
      </c>
      <c r="C12" s="9" t="s">
        <v>85</v>
      </c>
      <c r="D12" s="13" t="s">
        <v>85</v>
      </c>
      <c r="E12" s="10">
        <v>1</v>
      </c>
      <c r="F12" s="11" t="s">
        <v>86</v>
      </c>
      <c r="G12" s="11" t="s">
        <v>87</v>
      </c>
      <c r="H12" s="58" t="s">
        <v>88</v>
      </c>
      <c r="I12" s="14">
        <v>44649</v>
      </c>
      <c r="J12" s="8" t="s">
        <v>5</v>
      </c>
      <c r="K12" s="8" t="s">
        <v>5</v>
      </c>
      <c r="L12" s="12"/>
      <c r="M12" s="12" t="s">
        <v>34</v>
      </c>
      <c r="N12" s="12"/>
      <c r="O12" s="136" t="s">
        <v>89</v>
      </c>
    </row>
    <row r="13" spans="2:15" ht="98.25" customHeight="1" x14ac:dyDescent="0.35">
      <c r="B13" s="135">
        <f t="shared" ref="B13:B31" si="1">B12+1</f>
        <v>3</v>
      </c>
      <c r="C13" s="36" t="s">
        <v>121</v>
      </c>
      <c r="D13" s="13" t="s">
        <v>122</v>
      </c>
      <c r="E13" s="10">
        <v>1</v>
      </c>
      <c r="F13" s="177">
        <v>340.45</v>
      </c>
      <c r="G13" s="177">
        <v>340.45</v>
      </c>
      <c r="H13" s="161" t="s">
        <v>123</v>
      </c>
      <c r="I13" s="14">
        <v>44673</v>
      </c>
      <c r="J13" s="8" t="s">
        <v>5</v>
      </c>
      <c r="K13" s="8" t="s">
        <v>5</v>
      </c>
      <c r="L13" s="12"/>
      <c r="M13" s="12" t="s">
        <v>34</v>
      </c>
      <c r="N13" s="12"/>
      <c r="O13" s="178" t="s">
        <v>937</v>
      </c>
    </row>
    <row r="14" spans="2:15" ht="26" x14ac:dyDescent="0.35">
      <c r="B14" s="135">
        <f t="shared" si="1"/>
        <v>4</v>
      </c>
      <c r="C14" s="22" t="s">
        <v>935</v>
      </c>
      <c r="D14" s="13"/>
      <c r="E14" s="247">
        <v>3</v>
      </c>
      <c r="F14" s="250">
        <v>25</v>
      </c>
      <c r="G14" s="250">
        <f>F14*E14</f>
        <v>75</v>
      </c>
      <c r="H14" s="58" t="s">
        <v>194</v>
      </c>
      <c r="I14" s="14">
        <v>43747</v>
      </c>
      <c r="J14" s="8" t="s">
        <v>5</v>
      </c>
      <c r="K14" s="8" t="s">
        <v>5</v>
      </c>
      <c r="L14" s="12" t="s">
        <v>34</v>
      </c>
      <c r="M14" s="12"/>
      <c r="N14" s="12"/>
      <c r="O14" s="137" t="s">
        <v>195</v>
      </c>
    </row>
    <row r="15" spans="2:15" ht="26" x14ac:dyDescent="0.35">
      <c r="B15" s="135">
        <f t="shared" si="1"/>
        <v>5</v>
      </c>
      <c r="C15" s="22" t="s">
        <v>935</v>
      </c>
      <c r="D15" s="13"/>
      <c r="E15" s="248"/>
      <c r="F15" s="251"/>
      <c r="G15" s="251"/>
      <c r="H15" s="58" t="s">
        <v>196</v>
      </c>
      <c r="I15" s="14">
        <v>43747</v>
      </c>
      <c r="J15" s="8" t="s">
        <v>5</v>
      </c>
      <c r="K15" s="8" t="s">
        <v>5</v>
      </c>
      <c r="L15" s="12" t="s">
        <v>34</v>
      </c>
      <c r="M15" s="12"/>
      <c r="N15" s="12"/>
      <c r="O15" s="137" t="s">
        <v>195</v>
      </c>
    </row>
    <row r="16" spans="2:15" ht="26" x14ac:dyDescent="0.35">
      <c r="B16" s="135">
        <f t="shared" si="1"/>
        <v>6</v>
      </c>
      <c r="C16" s="22" t="s">
        <v>935</v>
      </c>
      <c r="D16" s="13"/>
      <c r="E16" s="249"/>
      <c r="F16" s="252"/>
      <c r="G16" s="252"/>
      <c r="H16" s="58" t="s">
        <v>197</v>
      </c>
      <c r="I16" s="14">
        <v>43747</v>
      </c>
      <c r="J16" s="8" t="s">
        <v>5</v>
      </c>
      <c r="K16" s="8" t="s">
        <v>5</v>
      </c>
      <c r="L16" s="12" t="s">
        <v>34</v>
      </c>
      <c r="M16" s="12"/>
      <c r="N16" s="12"/>
      <c r="O16" s="137" t="s">
        <v>195</v>
      </c>
    </row>
    <row r="17" spans="2:15" ht="26" x14ac:dyDescent="0.35">
      <c r="B17" s="135">
        <f t="shared" si="1"/>
        <v>7</v>
      </c>
      <c r="C17" s="22" t="s">
        <v>263</v>
      </c>
      <c r="D17" s="28"/>
      <c r="E17" s="24">
        <v>1</v>
      </c>
      <c r="F17" s="15">
        <v>332.46</v>
      </c>
      <c r="G17" s="15">
        <f>E17*F17</f>
        <v>332.46</v>
      </c>
      <c r="H17" s="62" t="s">
        <v>266</v>
      </c>
      <c r="I17" s="29" t="s">
        <v>3</v>
      </c>
      <c r="J17" s="18" t="s">
        <v>5</v>
      </c>
      <c r="K17" s="18" t="s">
        <v>5</v>
      </c>
      <c r="L17" s="27" t="s">
        <v>34</v>
      </c>
      <c r="M17" s="27"/>
      <c r="N17" s="27"/>
      <c r="O17" s="136" t="s">
        <v>267</v>
      </c>
    </row>
    <row r="18" spans="2:15" ht="37.5" x14ac:dyDescent="0.35">
      <c r="B18" s="135">
        <f t="shared" si="1"/>
        <v>8</v>
      </c>
      <c r="C18" s="22" t="s">
        <v>74</v>
      </c>
      <c r="D18" s="134" t="s">
        <v>299</v>
      </c>
      <c r="E18" s="253">
        <v>4</v>
      </c>
      <c r="F18" s="256">
        <v>25</v>
      </c>
      <c r="G18" s="256">
        <v>100</v>
      </c>
      <c r="H18" s="62" t="s">
        <v>300</v>
      </c>
      <c r="I18" s="18" t="s">
        <v>3</v>
      </c>
      <c r="J18" s="18" t="s">
        <v>5</v>
      </c>
      <c r="K18" s="18" t="s">
        <v>5</v>
      </c>
      <c r="L18" s="27"/>
      <c r="M18" s="27"/>
      <c r="N18" s="27"/>
      <c r="O18" s="136" t="s">
        <v>301</v>
      </c>
    </row>
    <row r="19" spans="2:15" ht="37.5" x14ac:dyDescent="0.35">
      <c r="B19" s="135">
        <f t="shared" si="1"/>
        <v>9</v>
      </c>
      <c r="C19" s="22" t="s">
        <v>74</v>
      </c>
      <c r="D19" s="134" t="s">
        <v>299</v>
      </c>
      <c r="E19" s="254"/>
      <c r="F19" s="257"/>
      <c r="G19" s="257"/>
      <c r="H19" s="62" t="s">
        <v>302</v>
      </c>
      <c r="I19" s="18" t="s">
        <v>3</v>
      </c>
      <c r="J19" s="18" t="s">
        <v>5</v>
      </c>
      <c r="K19" s="18" t="s">
        <v>5</v>
      </c>
      <c r="L19" s="27"/>
      <c r="M19" s="27"/>
      <c r="N19" s="27"/>
      <c r="O19" s="136" t="s">
        <v>301</v>
      </c>
    </row>
    <row r="20" spans="2:15" ht="37.5" x14ac:dyDescent="0.35">
      <c r="B20" s="135">
        <f t="shared" si="1"/>
        <v>10</v>
      </c>
      <c r="C20" s="22" t="s">
        <v>74</v>
      </c>
      <c r="D20" s="134" t="s">
        <v>299</v>
      </c>
      <c r="E20" s="254"/>
      <c r="F20" s="257"/>
      <c r="G20" s="257"/>
      <c r="H20" s="62" t="s">
        <v>303</v>
      </c>
      <c r="I20" s="18" t="s">
        <v>3</v>
      </c>
      <c r="J20" s="18" t="s">
        <v>5</v>
      </c>
      <c r="K20" s="18" t="s">
        <v>5</v>
      </c>
      <c r="L20" s="27"/>
      <c r="M20" s="27"/>
      <c r="N20" s="27"/>
      <c r="O20" s="136" t="s">
        <v>301</v>
      </c>
    </row>
    <row r="21" spans="2:15" ht="37.5" x14ac:dyDescent="0.35">
      <c r="B21" s="135">
        <f t="shared" si="1"/>
        <v>11</v>
      </c>
      <c r="C21" s="22" t="s">
        <v>74</v>
      </c>
      <c r="D21" s="134" t="s">
        <v>299</v>
      </c>
      <c r="E21" s="255"/>
      <c r="F21" s="258"/>
      <c r="G21" s="258"/>
      <c r="H21" s="62" t="s">
        <v>304</v>
      </c>
      <c r="I21" s="18" t="s">
        <v>3</v>
      </c>
      <c r="J21" s="18" t="s">
        <v>5</v>
      </c>
      <c r="K21" s="18" t="s">
        <v>5</v>
      </c>
      <c r="L21" s="27" t="s">
        <v>34</v>
      </c>
      <c r="M21" s="27"/>
      <c r="N21" s="27"/>
      <c r="O21" s="136" t="s">
        <v>301</v>
      </c>
    </row>
    <row r="22" spans="2:15" ht="63" customHeight="1" x14ac:dyDescent="0.35">
      <c r="B22" s="135">
        <f t="shared" si="1"/>
        <v>12</v>
      </c>
      <c r="C22" s="22" t="s">
        <v>305</v>
      </c>
      <c r="D22" s="23" t="s">
        <v>306</v>
      </c>
      <c r="E22" s="24">
        <v>1</v>
      </c>
      <c r="F22" s="25">
        <v>749.19</v>
      </c>
      <c r="G22" s="25">
        <v>749.1</v>
      </c>
      <c r="H22" s="62" t="s">
        <v>307</v>
      </c>
      <c r="I22" s="30">
        <v>42064</v>
      </c>
      <c r="J22" s="15">
        <v>674.27</v>
      </c>
      <c r="K22" s="15">
        <v>74.92</v>
      </c>
      <c r="L22" s="26" t="s">
        <v>34</v>
      </c>
      <c r="M22" s="27"/>
      <c r="N22" s="26"/>
      <c r="O22" s="136" t="s">
        <v>308</v>
      </c>
    </row>
    <row r="23" spans="2:15" ht="26" x14ac:dyDescent="0.35">
      <c r="B23" s="135">
        <f t="shared" si="1"/>
        <v>13</v>
      </c>
      <c r="C23" s="238" t="s">
        <v>309</v>
      </c>
      <c r="D23" s="239" t="s">
        <v>310</v>
      </c>
      <c r="E23" s="241">
        <v>2</v>
      </c>
      <c r="F23" s="242" t="s">
        <v>3</v>
      </c>
      <c r="G23" s="242" t="s">
        <v>3</v>
      </c>
      <c r="H23" s="61" t="s">
        <v>311</v>
      </c>
      <c r="I23" s="31" t="s">
        <v>312</v>
      </c>
      <c r="J23" s="32" t="s">
        <v>5</v>
      </c>
      <c r="K23" s="32" t="s">
        <v>5</v>
      </c>
      <c r="L23" s="33" t="s">
        <v>34</v>
      </c>
      <c r="M23" s="34"/>
      <c r="N23" s="33"/>
      <c r="O23" s="272" t="s">
        <v>313</v>
      </c>
    </row>
    <row r="24" spans="2:15" ht="26" x14ac:dyDescent="0.35">
      <c r="B24" s="135">
        <f t="shared" si="1"/>
        <v>14</v>
      </c>
      <c r="C24" s="238"/>
      <c r="D24" s="240"/>
      <c r="E24" s="241"/>
      <c r="F24" s="242"/>
      <c r="G24" s="242"/>
      <c r="H24" s="61" t="s">
        <v>314</v>
      </c>
      <c r="I24" s="31" t="s">
        <v>46</v>
      </c>
      <c r="J24" s="32" t="s">
        <v>5</v>
      </c>
      <c r="K24" s="32" t="s">
        <v>5</v>
      </c>
      <c r="L24" s="33" t="s">
        <v>34</v>
      </c>
      <c r="M24" s="34"/>
      <c r="N24" s="33"/>
      <c r="O24" s="273"/>
    </row>
    <row r="25" spans="2:15" ht="50" x14ac:dyDescent="0.35">
      <c r="B25" s="135">
        <f t="shared" si="1"/>
        <v>15</v>
      </c>
      <c r="C25" s="22" t="s">
        <v>315</v>
      </c>
      <c r="D25" s="28" t="s">
        <v>316</v>
      </c>
      <c r="E25" s="24">
        <v>1</v>
      </c>
      <c r="F25" s="15">
        <v>223.74</v>
      </c>
      <c r="G25" s="15">
        <v>223.74</v>
      </c>
      <c r="H25" s="63" t="s">
        <v>317</v>
      </c>
      <c r="I25" s="18" t="s">
        <v>3</v>
      </c>
      <c r="J25" s="18" t="s">
        <v>5</v>
      </c>
      <c r="K25" s="18" t="s">
        <v>5</v>
      </c>
      <c r="L25" s="27" t="s">
        <v>34</v>
      </c>
      <c r="M25" s="27"/>
      <c r="N25" s="27"/>
      <c r="O25" s="136" t="s">
        <v>318</v>
      </c>
    </row>
    <row r="26" spans="2:15" ht="73.5" customHeight="1" x14ac:dyDescent="0.35">
      <c r="B26" s="138">
        <f t="shared" si="1"/>
        <v>16</v>
      </c>
      <c r="C26" s="22" t="s">
        <v>379</v>
      </c>
      <c r="D26" s="23" t="s">
        <v>380</v>
      </c>
      <c r="E26" s="24">
        <v>1</v>
      </c>
      <c r="F26" s="25">
        <v>200</v>
      </c>
      <c r="G26" s="25">
        <v>200</v>
      </c>
      <c r="H26" s="62" t="s">
        <v>381</v>
      </c>
      <c r="I26" s="18" t="s">
        <v>3</v>
      </c>
      <c r="J26" s="18" t="s">
        <v>5</v>
      </c>
      <c r="K26" s="18" t="s">
        <v>5</v>
      </c>
      <c r="L26" s="26" t="s">
        <v>34</v>
      </c>
      <c r="M26" s="27"/>
      <c r="N26" s="26"/>
      <c r="O26" s="136" t="s">
        <v>382</v>
      </c>
    </row>
    <row r="27" spans="2:15" ht="81" customHeight="1" x14ac:dyDescent="0.35">
      <c r="B27" s="138">
        <f t="shared" si="1"/>
        <v>17</v>
      </c>
      <c r="C27" s="9" t="s">
        <v>395</v>
      </c>
      <c r="D27" s="13" t="s">
        <v>396</v>
      </c>
      <c r="E27" s="8">
        <v>1</v>
      </c>
      <c r="F27" s="11">
        <v>795.71</v>
      </c>
      <c r="G27" s="11">
        <v>795.71</v>
      </c>
      <c r="H27" s="61" t="s">
        <v>397</v>
      </c>
      <c r="I27" s="8" t="s">
        <v>3</v>
      </c>
      <c r="J27" s="8" t="s">
        <v>3</v>
      </c>
      <c r="K27" s="8" t="s">
        <v>3</v>
      </c>
      <c r="L27" s="12" t="s">
        <v>34</v>
      </c>
      <c r="M27" s="12"/>
      <c r="N27" s="12"/>
      <c r="O27" s="136" t="s">
        <v>398</v>
      </c>
    </row>
    <row r="28" spans="2:15" ht="119.25" customHeight="1" x14ac:dyDescent="0.35">
      <c r="B28" s="138">
        <f t="shared" si="1"/>
        <v>18</v>
      </c>
      <c r="C28" s="9" t="s">
        <v>401</v>
      </c>
      <c r="D28" s="16" t="s">
        <v>402</v>
      </c>
      <c r="E28" s="10">
        <v>1</v>
      </c>
      <c r="F28" s="21">
        <v>900</v>
      </c>
      <c r="G28" s="17">
        <f>E28*F28</f>
        <v>900</v>
      </c>
      <c r="H28" s="61" t="s">
        <v>403</v>
      </c>
      <c r="I28" s="8" t="s">
        <v>3</v>
      </c>
      <c r="J28" s="8" t="s">
        <v>3</v>
      </c>
      <c r="K28" s="8" t="s">
        <v>3</v>
      </c>
      <c r="L28" s="19"/>
      <c r="M28" s="12" t="s">
        <v>34</v>
      </c>
      <c r="N28" s="19"/>
      <c r="O28" s="136" t="s">
        <v>404</v>
      </c>
    </row>
    <row r="29" spans="2:15" ht="23" x14ac:dyDescent="0.35">
      <c r="B29" s="138">
        <f t="shared" si="1"/>
        <v>19</v>
      </c>
      <c r="C29" s="243" t="s">
        <v>474</v>
      </c>
      <c r="D29" s="13" t="s">
        <v>884</v>
      </c>
      <c r="E29" s="235">
        <v>1</v>
      </c>
      <c r="F29" s="245" t="s">
        <v>3</v>
      </c>
      <c r="G29" s="245" t="s">
        <v>3</v>
      </c>
      <c r="H29" s="58" t="s">
        <v>885</v>
      </c>
      <c r="I29" s="235" t="s">
        <v>3</v>
      </c>
      <c r="J29" s="235" t="s">
        <v>5</v>
      </c>
      <c r="K29" s="235" t="s">
        <v>5</v>
      </c>
      <c r="L29" s="12" t="s">
        <v>29</v>
      </c>
      <c r="M29" s="12"/>
      <c r="N29" s="12"/>
      <c r="O29" s="139" t="s">
        <v>886</v>
      </c>
    </row>
    <row r="30" spans="2:15" ht="23" x14ac:dyDescent="0.35">
      <c r="B30" s="138">
        <f t="shared" si="1"/>
        <v>20</v>
      </c>
      <c r="C30" s="243"/>
      <c r="D30" s="13" t="s">
        <v>478</v>
      </c>
      <c r="E30" s="235"/>
      <c r="F30" s="245"/>
      <c r="G30" s="245"/>
      <c r="H30" s="58" t="s">
        <v>887</v>
      </c>
      <c r="I30" s="235"/>
      <c r="J30" s="235"/>
      <c r="K30" s="235"/>
      <c r="L30" s="12" t="s">
        <v>29</v>
      </c>
      <c r="M30" s="12"/>
      <c r="N30" s="12"/>
      <c r="O30" s="139" t="s">
        <v>886</v>
      </c>
    </row>
    <row r="31" spans="2:15" ht="23.5" thickBot="1" x14ac:dyDescent="0.4">
      <c r="B31" s="140">
        <f t="shared" si="1"/>
        <v>21</v>
      </c>
      <c r="C31" s="244"/>
      <c r="D31" s="141" t="s">
        <v>480</v>
      </c>
      <c r="E31" s="236"/>
      <c r="F31" s="246"/>
      <c r="G31" s="246"/>
      <c r="H31" s="142" t="s">
        <v>888</v>
      </c>
      <c r="I31" s="236"/>
      <c r="J31" s="236"/>
      <c r="K31" s="236"/>
      <c r="L31" s="143" t="s">
        <v>29</v>
      </c>
      <c r="M31" s="143"/>
      <c r="N31" s="143"/>
      <c r="O31" s="144" t="s">
        <v>886</v>
      </c>
    </row>
  </sheetData>
  <mergeCells count="33">
    <mergeCell ref="O23:O24"/>
    <mergeCell ref="G2:J2"/>
    <mergeCell ref="J9:J10"/>
    <mergeCell ref="K9:K10"/>
    <mergeCell ref="L9:N9"/>
    <mergeCell ref="O9:O10"/>
    <mergeCell ref="G9:G10"/>
    <mergeCell ref="B9:B10"/>
    <mergeCell ref="C9:C10"/>
    <mergeCell ref="D9:D10"/>
    <mergeCell ref="E9:E10"/>
    <mergeCell ref="F9:F10"/>
    <mergeCell ref="E18:E21"/>
    <mergeCell ref="F18:F21"/>
    <mergeCell ref="G18:G21"/>
    <mergeCell ref="H9:H10"/>
    <mergeCell ref="I9:I10"/>
    <mergeCell ref="I29:I31"/>
    <mergeCell ref="J29:J31"/>
    <mergeCell ref="K29:K31"/>
    <mergeCell ref="B1:O1"/>
    <mergeCell ref="C23:C24"/>
    <mergeCell ref="D23:D24"/>
    <mergeCell ref="E23:E24"/>
    <mergeCell ref="F23:F24"/>
    <mergeCell ref="G23:G24"/>
    <mergeCell ref="C29:C31"/>
    <mergeCell ref="E29:E31"/>
    <mergeCell ref="F29:F31"/>
    <mergeCell ref="G29:G31"/>
    <mergeCell ref="E14:E16"/>
    <mergeCell ref="F14:F16"/>
    <mergeCell ref="G14:G1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9"/>
  <sheetViews>
    <sheetView view="pageBreakPreview" topLeftCell="A16" zoomScale="60" zoomScaleNormal="100" workbookViewId="0">
      <selection activeCell="O13" sqref="O13"/>
    </sheetView>
  </sheetViews>
  <sheetFormatPr baseColWidth="10" defaultRowHeight="14.5" x14ac:dyDescent="0.35"/>
  <cols>
    <col min="1" max="1" width="4.54296875" customWidth="1"/>
    <col min="2" max="2" width="3.54296875" customWidth="1"/>
    <col min="3" max="3" width="14.26953125" customWidth="1"/>
    <col min="4" max="4" width="15.54296875" customWidth="1"/>
    <col min="5" max="5" width="5.1796875" customWidth="1"/>
    <col min="6" max="6" width="13.1796875" customWidth="1"/>
    <col min="7" max="7" width="13.26953125" customWidth="1"/>
    <col min="8" max="8" width="19.54296875" style="57" customWidth="1"/>
    <col min="9" max="9" width="15" customWidth="1"/>
    <col min="12" max="12" width="5.7265625" customWidth="1"/>
    <col min="13" max="13" width="4.26953125" customWidth="1"/>
    <col min="14" max="14" width="4.7265625" customWidth="1"/>
    <col min="15" max="15" width="22.1796875" customWidth="1"/>
  </cols>
  <sheetData>
    <row r="1" spans="2:15" ht="21" customHeight="1" x14ac:dyDescent="0.35">
      <c r="B1" s="237" t="s">
        <v>936</v>
      </c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</row>
    <row r="2" spans="2:15" ht="21" x14ac:dyDescent="0.5">
      <c r="B2" s="145"/>
      <c r="C2" s="145"/>
      <c r="D2" s="145"/>
      <c r="E2" s="145"/>
      <c r="F2" s="145"/>
      <c r="G2" s="228" t="s">
        <v>940</v>
      </c>
      <c r="H2" s="228"/>
      <c r="I2" s="228"/>
      <c r="J2" s="228"/>
      <c r="K2" s="4"/>
      <c r="L2" s="4"/>
      <c r="M2" s="4"/>
      <c r="N2" s="5"/>
    </row>
    <row r="3" spans="2:15" ht="21" x14ac:dyDescent="0.5">
      <c r="B3" s="2"/>
      <c r="D3" s="2"/>
      <c r="E3" s="2"/>
      <c r="F3" s="1" t="s">
        <v>2</v>
      </c>
      <c r="G3" s="3"/>
      <c r="H3"/>
      <c r="K3" s="4"/>
      <c r="L3" s="4"/>
      <c r="M3" s="4"/>
      <c r="N3" s="5"/>
    </row>
    <row r="4" spans="2:15" ht="21" x14ac:dyDescent="0.5">
      <c r="B4" s="6"/>
      <c r="E4" s="6"/>
      <c r="F4" s="1" t="s">
        <v>3</v>
      </c>
      <c r="G4" s="6" t="s">
        <v>4</v>
      </c>
      <c r="H4"/>
      <c r="K4" s="4"/>
      <c r="L4" s="4"/>
      <c r="M4" s="4"/>
      <c r="N4" s="5"/>
    </row>
    <row r="5" spans="2:15" ht="21" x14ac:dyDescent="0.5">
      <c r="B5" s="6"/>
      <c r="E5" s="6"/>
      <c r="F5" s="1" t="s">
        <v>5</v>
      </c>
      <c r="G5" s="6" t="s">
        <v>6</v>
      </c>
      <c r="H5"/>
      <c r="K5" s="4"/>
      <c r="L5" s="4"/>
      <c r="M5" s="4"/>
      <c r="N5" s="5"/>
    </row>
    <row r="6" spans="2:15" ht="21" x14ac:dyDescent="0.5">
      <c r="B6" s="6"/>
      <c r="E6" s="6"/>
      <c r="F6" s="1" t="s">
        <v>7</v>
      </c>
      <c r="G6" s="6" t="s">
        <v>8</v>
      </c>
      <c r="H6"/>
      <c r="K6" s="4"/>
      <c r="L6" s="4"/>
      <c r="M6" s="4"/>
      <c r="N6" s="5"/>
    </row>
    <row r="8" spans="2:15" ht="15" thickBot="1" x14ac:dyDescent="0.4"/>
    <row r="9" spans="2:15" x14ac:dyDescent="0.35">
      <c r="B9" s="262" t="s">
        <v>934</v>
      </c>
      <c r="C9" s="264" t="s">
        <v>10</v>
      </c>
      <c r="D9" s="266" t="s">
        <v>11</v>
      </c>
      <c r="E9" s="268" t="s">
        <v>12</v>
      </c>
      <c r="F9" s="270" t="s">
        <v>13</v>
      </c>
      <c r="G9" s="270" t="s">
        <v>14</v>
      </c>
      <c r="H9" s="259" t="s">
        <v>15</v>
      </c>
      <c r="I9" s="261" t="s">
        <v>16</v>
      </c>
      <c r="J9" s="261" t="s">
        <v>17</v>
      </c>
      <c r="K9" s="261" t="s">
        <v>18</v>
      </c>
      <c r="L9" s="274" t="s">
        <v>19</v>
      </c>
      <c r="M9" s="274"/>
      <c r="N9" s="274"/>
      <c r="O9" s="275" t="s">
        <v>20</v>
      </c>
    </row>
    <row r="10" spans="2:15" ht="24.75" customHeight="1" x14ac:dyDescent="0.35">
      <c r="B10" s="263"/>
      <c r="C10" s="265"/>
      <c r="D10" s="267"/>
      <c r="E10" s="269"/>
      <c r="F10" s="271"/>
      <c r="G10" s="271"/>
      <c r="H10" s="260"/>
      <c r="I10" s="234"/>
      <c r="J10" s="234"/>
      <c r="K10" s="234"/>
      <c r="L10" s="133" t="s">
        <v>21</v>
      </c>
      <c r="M10" s="133" t="s">
        <v>22</v>
      </c>
      <c r="N10" s="133" t="s">
        <v>23</v>
      </c>
      <c r="O10" s="276"/>
    </row>
    <row r="11" spans="2:15" ht="71.25" customHeight="1" x14ac:dyDescent="0.35">
      <c r="B11" s="135">
        <f t="shared" ref="B11" si="0">B10+1</f>
        <v>1</v>
      </c>
      <c r="C11" s="9" t="s">
        <v>39</v>
      </c>
      <c r="D11" s="20" t="s">
        <v>40</v>
      </c>
      <c r="E11" s="10">
        <v>1</v>
      </c>
      <c r="F11" s="11" t="s">
        <v>3</v>
      </c>
      <c r="G11" s="11" t="s">
        <v>3</v>
      </c>
      <c r="H11" s="58" t="s">
        <v>41</v>
      </c>
      <c r="I11" s="8" t="s">
        <v>3</v>
      </c>
      <c r="J11" s="8" t="s">
        <v>5</v>
      </c>
      <c r="K11" s="8" t="s">
        <v>5</v>
      </c>
      <c r="L11" s="12"/>
      <c r="M11" s="12" t="s">
        <v>34</v>
      </c>
      <c r="N11" s="12"/>
      <c r="O11" s="136" t="s">
        <v>42</v>
      </c>
    </row>
    <row r="12" spans="2:15" ht="52" x14ac:dyDescent="0.35">
      <c r="B12" s="135">
        <f>B11+1</f>
        <v>2</v>
      </c>
      <c r="C12" s="9" t="s">
        <v>85</v>
      </c>
      <c r="D12" s="13" t="s">
        <v>85</v>
      </c>
      <c r="E12" s="10">
        <v>1</v>
      </c>
      <c r="F12" s="11" t="s">
        <v>86</v>
      </c>
      <c r="G12" s="11" t="s">
        <v>87</v>
      </c>
      <c r="H12" s="58" t="s">
        <v>88</v>
      </c>
      <c r="I12" s="14">
        <v>44649</v>
      </c>
      <c r="J12" s="8" t="s">
        <v>5</v>
      </c>
      <c r="K12" s="8" t="s">
        <v>5</v>
      </c>
      <c r="L12" s="12"/>
      <c r="M12" s="12" t="s">
        <v>34</v>
      </c>
      <c r="N12" s="12"/>
      <c r="O12" s="136" t="s">
        <v>89</v>
      </c>
    </row>
    <row r="13" spans="2:15" ht="98.25" customHeight="1" x14ac:dyDescent="0.35">
      <c r="B13" s="135">
        <f t="shared" ref="B13:B29" si="1">B12+1</f>
        <v>3</v>
      </c>
      <c r="C13" s="36" t="s">
        <v>121</v>
      </c>
      <c r="D13" s="13" t="s">
        <v>122</v>
      </c>
      <c r="E13" s="10">
        <v>1</v>
      </c>
      <c r="F13" s="177">
        <v>340.45</v>
      </c>
      <c r="G13" s="177">
        <v>340.45</v>
      </c>
      <c r="H13" s="161" t="s">
        <v>123</v>
      </c>
      <c r="I13" s="14">
        <v>44673</v>
      </c>
      <c r="J13" s="8" t="s">
        <v>5</v>
      </c>
      <c r="K13" s="8" t="s">
        <v>5</v>
      </c>
      <c r="L13" s="12"/>
      <c r="M13" s="12" t="s">
        <v>34</v>
      </c>
      <c r="N13" s="12"/>
      <c r="O13" s="178" t="s">
        <v>937</v>
      </c>
    </row>
    <row r="14" spans="2:15" ht="26" x14ac:dyDescent="0.35">
      <c r="B14" s="135">
        <f t="shared" si="1"/>
        <v>4</v>
      </c>
      <c r="C14" s="22" t="s">
        <v>935</v>
      </c>
      <c r="D14" s="13"/>
      <c r="E14" s="247">
        <v>3</v>
      </c>
      <c r="F14" s="250">
        <v>25</v>
      </c>
      <c r="G14" s="250">
        <f>F14*E14</f>
        <v>75</v>
      </c>
      <c r="H14" s="58" t="s">
        <v>194</v>
      </c>
      <c r="I14" s="14">
        <v>43747</v>
      </c>
      <c r="J14" s="8" t="s">
        <v>5</v>
      </c>
      <c r="K14" s="8" t="s">
        <v>5</v>
      </c>
      <c r="L14" s="12" t="s">
        <v>34</v>
      </c>
      <c r="M14" s="12"/>
      <c r="N14" s="12"/>
      <c r="O14" s="137" t="s">
        <v>195</v>
      </c>
    </row>
    <row r="15" spans="2:15" ht="26" x14ac:dyDescent="0.35">
      <c r="B15" s="135">
        <f t="shared" si="1"/>
        <v>5</v>
      </c>
      <c r="C15" s="22" t="s">
        <v>935</v>
      </c>
      <c r="D15" s="13"/>
      <c r="E15" s="248"/>
      <c r="F15" s="251"/>
      <c r="G15" s="251"/>
      <c r="H15" s="58" t="s">
        <v>196</v>
      </c>
      <c r="I15" s="14">
        <v>43747</v>
      </c>
      <c r="J15" s="8" t="s">
        <v>5</v>
      </c>
      <c r="K15" s="8" t="s">
        <v>5</v>
      </c>
      <c r="L15" s="12" t="s">
        <v>34</v>
      </c>
      <c r="M15" s="12"/>
      <c r="N15" s="12"/>
      <c r="O15" s="137" t="s">
        <v>195</v>
      </c>
    </row>
    <row r="16" spans="2:15" ht="26" x14ac:dyDescent="0.35">
      <c r="B16" s="135">
        <f t="shared" si="1"/>
        <v>6</v>
      </c>
      <c r="C16" s="22" t="s">
        <v>935</v>
      </c>
      <c r="D16" s="13"/>
      <c r="E16" s="249"/>
      <c r="F16" s="252"/>
      <c r="G16" s="252"/>
      <c r="H16" s="58" t="s">
        <v>197</v>
      </c>
      <c r="I16" s="14">
        <v>43747</v>
      </c>
      <c r="J16" s="8" t="s">
        <v>5</v>
      </c>
      <c r="K16" s="8" t="s">
        <v>5</v>
      </c>
      <c r="L16" s="12" t="s">
        <v>34</v>
      </c>
      <c r="M16" s="12"/>
      <c r="N16" s="12"/>
      <c r="O16" s="137" t="s">
        <v>195</v>
      </c>
    </row>
    <row r="17" spans="2:15" ht="26" x14ac:dyDescent="0.35">
      <c r="B17" s="135">
        <f t="shared" si="1"/>
        <v>7</v>
      </c>
      <c r="C17" s="22" t="s">
        <v>263</v>
      </c>
      <c r="D17" s="28"/>
      <c r="E17" s="24">
        <v>1</v>
      </c>
      <c r="F17" s="15">
        <v>332.46</v>
      </c>
      <c r="G17" s="15">
        <f>E17*F17</f>
        <v>332.46</v>
      </c>
      <c r="H17" s="62" t="s">
        <v>266</v>
      </c>
      <c r="I17" s="29" t="s">
        <v>3</v>
      </c>
      <c r="J17" s="18" t="s">
        <v>5</v>
      </c>
      <c r="K17" s="18" t="s">
        <v>5</v>
      </c>
      <c r="L17" s="27" t="s">
        <v>34</v>
      </c>
      <c r="M17" s="27"/>
      <c r="N17" s="27"/>
      <c r="O17" s="136" t="s">
        <v>267</v>
      </c>
    </row>
    <row r="18" spans="2:15" ht="37.5" x14ac:dyDescent="0.35">
      <c r="B18" s="135">
        <f t="shared" si="1"/>
        <v>8</v>
      </c>
      <c r="C18" s="22" t="s">
        <v>74</v>
      </c>
      <c r="D18" s="134" t="s">
        <v>299</v>
      </c>
      <c r="E18" s="253">
        <v>4</v>
      </c>
      <c r="F18" s="256">
        <v>25</v>
      </c>
      <c r="G18" s="256">
        <v>100</v>
      </c>
      <c r="H18" s="62" t="s">
        <v>300</v>
      </c>
      <c r="I18" s="18" t="s">
        <v>3</v>
      </c>
      <c r="J18" s="18" t="s">
        <v>5</v>
      </c>
      <c r="K18" s="18" t="s">
        <v>5</v>
      </c>
      <c r="L18" s="27"/>
      <c r="M18" s="27"/>
      <c r="N18" s="27"/>
      <c r="O18" s="136" t="s">
        <v>301</v>
      </c>
    </row>
    <row r="19" spans="2:15" ht="37.5" x14ac:dyDescent="0.35">
      <c r="B19" s="135">
        <f t="shared" si="1"/>
        <v>9</v>
      </c>
      <c r="C19" s="22" t="s">
        <v>74</v>
      </c>
      <c r="D19" s="134" t="s">
        <v>299</v>
      </c>
      <c r="E19" s="254"/>
      <c r="F19" s="257"/>
      <c r="G19" s="257"/>
      <c r="H19" s="62" t="s">
        <v>302</v>
      </c>
      <c r="I19" s="18" t="s">
        <v>3</v>
      </c>
      <c r="J19" s="18" t="s">
        <v>5</v>
      </c>
      <c r="K19" s="18" t="s">
        <v>5</v>
      </c>
      <c r="L19" s="27"/>
      <c r="M19" s="27"/>
      <c r="N19" s="27"/>
      <c r="O19" s="136" t="s">
        <v>301</v>
      </c>
    </row>
    <row r="20" spans="2:15" ht="37.5" x14ac:dyDescent="0.35">
      <c r="B20" s="135">
        <f t="shared" si="1"/>
        <v>10</v>
      </c>
      <c r="C20" s="22" t="s">
        <v>74</v>
      </c>
      <c r="D20" s="134" t="s">
        <v>299</v>
      </c>
      <c r="E20" s="254"/>
      <c r="F20" s="257"/>
      <c r="G20" s="257"/>
      <c r="H20" s="62" t="s">
        <v>303</v>
      </c>
      <c r="I20" s="18" t="s">
        <v>3</v>
      </c>
      <c r="J20" s="18" t="s">
        <v>5</v>
      </c>
      <c r="K20" s="18" t="s">
        <v>5</v>
      </c>
      <c r="L20" s="27"/>
      <c r="M20" s="27"/>
      <c r="N20" s="27"/>
      <c r="O20" s="136" t="s">
        <v>301</v>
      </c>
    </row>
    <row r="21" spans="2:15" ht="37.5" x14ac:dyDescent="0.35">
      <c r="B21" s="135">
        <f t="shared" si="1"/>
        <v>11</v>
      </c>
      <c r="C21" s="22" t="s">
        <v>74</v>
      </c>
      <c r="D21" s="134" t="s">
        <v>299</v>
      </c>
      <c r="E21" s="255"/>
      <c r="F21" s="258"/>
      <c r="G21" s="258"/>
      <c r="H21" s="62" t="s">
        <v>304</v>
      </c>
      <c r="I21" s="18" t="s">
        <v>3</v>
      </c>
      <c r="J21" s="18" t="s">
        <v>5</v>
      </c>
      <c r="K21" s="18" t="s">
        <v>5</v>
      </c>
      <c r="L21" s="27" t="s">
        <v>34</v>
      </c>
      <c r="M21" s="27"/>
      <c r="N21" s="27"/>
      <c r="O21" s="136" t="s">
        <v>301</v>
      </c>
    </row>
    <row r="22" spans="2:15" ht="26" x14ac:dyDescent="0.35">
      <c r="B22" s="135">
        <f t="shared" si="1"/>
        <v>12</v>
      </c>
      <c r="C22" s="238" t="s">
        <v>309</v>
      </c>
      <c r="D22" s="239" t="s">
        <v>310</v>
      </c>
      <c r="E22" s="241">
        <v>2</v>
      </c>
      <c r="F22" s="242" t="s">
        <v>3</v>
      </c>
      <c r="G22" s="242" t="s">
        <v>3</v>
      </c>
      <c r="H22" s="61" t="s">
        <v>311</v>
      </c>
      <c r="I22" s="31" t="s">
        <v>312</v>
      </c>
      <c r="J22" s="32" t="s">
        <v>5</v>
      </c>
      <c r="K22" s="32" t="s">
        <v>5</v>
      </c>
      <c r="L22" s="33" t="s">
        <v>34</v>
      </c>
      <c r="M22" s="34"/>
      <c r="N22" s="33"/>
      <c r="O22" s="272" t="s">
        <v>313</v>
      </c>
    </row>
    <row r="23" spans="2:15" ht="26" x14ac:dyDescent="0.35">
      <c r="B23" s="135">
        <f t="shared" si="1"/>
        <v>13</v>
      </c>
      <c r="C23" s="238"/>
      <c r="D23" s="240"/>
      <c r="E23" s="241"/>
      <c r="F23" s="242"/>
      <c r="G23" s="242"/>
      <c r="H23" s="61" t="s">
        <v>314</v>
      </c>
      <c r="I23" s="31" t="s">
        <v>46</v>
      </c>
      <c r="J23" s="32" t="s">
        <v>5</v>
      </c>
      <c r="K23" s="32" t="s">
        <v>5</v>
      </c>
      <c r="L23" s="33" t="s">
        <v>34</v>
      </c>
      <c r="M23" s="34"/>
      <c r="N23" s="33"/>
      <c r="O23" s="273"/>
    </row>
    <row r="24" spans="2:15" ht="50" x14ac:dyDescent="0.35">
      <c r="B24" s="135">
        <f t="shared" si="1"/>
        <v>14</v>
      </c>
      <c r="C24" s="22" t="s">
        <v>315</v>
      </c>
      <c r="D24" s="28" t="s">
        <v>316</v>
      </c>
      <c r="E24" s="24">
        <v>1</v>
      </c>
      <c r="F24" s="15">
        <v>223.74</v>
      </c>
      <c r="G24" s="15">
        <v>223.74</v>
      </c>
      <c r="H24" s="63" t="s">
        <v>317</v>
      </c>
      <c r="I24" s="18" t="s">
        <v>3</v>
      </c>
      <c r="J24" s="18" t="s">
        <v>5</v>
      </c>
      <c r="K24" s="18" t="s">
        <v>5</v>
      </c>
      <c r="L24" s="27" t="s">
        <v>34</v>
      </c>
      <c r="M24" s="27"/>
      <c r="N24" s="27"/>
      <c r="O24" s="136" t="s">
        <v>318</v>
      </c>
    </row>
    <row r="25" spans="2:15" ht="73.5" customHeight="1" x14ac:dyDescent="0.35">
      <c r="B25" s="135">
        <f t="shared" si="1"/>
        <v>15</v>
      </c>
      <c r="C25" s="22" t="s">
        <v>379</v>
      </c>
      <c r="D25" s="23" t="s">
        <v>380</v>
      </c>
      <c r="E25" s="24">
        <v>1</v>
      </c>
      <c r="F25" s="25">
        <v>200</v>
      </c>
      <c r="G25" s="25">
        <v>200</v>
      </c>
      <c r="H25" s="62" t="s">
        <v>381</v>
      </c>
      <c r="I25" s="18" t="s">
        <v>3</v>
      </c>
      <c r="J25" s="18" t="s">
        <v>5</v>
      </c>
      <c r="K25" s="18" t="s">
        <v>5</v>
      </c>
      <c r="L25" s="26" t="s">
        <v>34</v>
      </c>
      <c r="M25" s="27"/>
      <c r="N25" s="26"/>
      <c r="O25" s="136" t="s">
        <v>382</v>
      </c>
    </row>
    <row r="26" spans="2:15" ht="81" customHeight="1" x14ac:dyDescent="0.35">
      <c r="B26" s="135">
        <f t="shared" si="1"/>
        <v>16</v>
      </c>
      <c r="C26" s="9" t="s">
        <v>395</v>
      </c>
      <c r="D26" s="13" t="s">
        <v>396</v>
      </c>
      <c r="E26" s="8">
        <v>1</v>
      </c>
      <c r="F26" s="11">
        <v>795.71</v>
      </c>
      <c r="G26" s="11">
        <v>795.71</v>
      </c>
      <c r="H26" s="61" t="s">
        <v>397</v>
      </c>
      <c r="I26" s="8" t="s">
        <v>3</v>
      </c>
      <c r="J26" s="8" t="s">
        <v>3</v>
      </c>
      <c r="K26" s="8" t="s">
        <v>3</v>
      </c>
      <c r="L26" s="12" t="s">
        <v>34</v>
      </c>
      <c r="M26" s="12"/>
      <c r="N26" s="12"/>
      <c r="O26" s="136" t="s">
        <v>398</v>
      </c>
    </row>
    <row r="27" spans="2:15" ht="23" x14ac:dyDescent="0.35">
      <c r="B27" s="135">
        <f t="shared" si="1"/>
        <v>17</v>
      </c>
      <c r="C27" s="243" t="s">
        <v>474</v>
      </c>
      <c r="D27" s="13" t="s">
        <v>884</v>
      </c>
      <c r="E27" s="235">
        <v>1</v>
      </c>
      <c r="F27" s="245" t="s">
        <v>3</v>
      </c>
      <c r="G27" s="245" t="s">
        <v>3</v>
      </c>
      <c r="H27" s="58" t="s">
        <v>885</v>
      </c>
      <c r="I27" s="235" t="s">
        <v>3</v>
      </c>
      <c r="J27" s="235" t="s">
        <v>5</v>
      </c>
      <c r="K27" s="235" t="s">
        <v>5</v>
      </c>
      <c r="L27" s="12" t="s">
        <v>29</v>
      </c>
      <c r="M27" s="12"/>
      <c r="N27" s="12"/>
      <c r="O27" s="139" t="s">
        <v>886</v>
      </c>
    </row>
    <row r="28" spans="2:15" ht="23" x14ac:dyDescent="0.35">
      <c r="B28" s="135">
        <f t="shared" si="1"/>
        <v>18</v>
      </c>
      <c r="C28" s="243"/>
      <c r="D28" s="13" t="s">
        <v>478</v>
      </c>
      <c r="E28" s="235"/>
      <c r="F28" s="245"/>
      <c r="G28" s="245"/>
      <c r="H28" s="58" t="s">
        <v>887</v>
      </c>
      <c r="I28" s="235"/>
      <c r="J28" s="235"/>
      <c r="K28" s="235"/>
      <c r="L28" s="12" t="s">
        <v>29</v>
      </c>
      <c r="M28" s="12"/>
      <c r="N28" s="12"/>
      <c r="O28" s="139" t="s">
        <v>886</v>
      </c>
    </row>
    <row r="29" spans="2:15" ht="23.5" thickBot="1" x14ac:dyDescent="0.4">
      <c r="B29" s="135">
        <f t="shared" si="1"/>
        <v>19</v>
      </c>
      <c r="C29" s="244"/>
      <c r="D29" s="141" t="s">
        <v>480</v>
      </c>
      <c r="E29" s="236"/>
      <c r="F29" s="246"/>
      <c r="G29" s="246"/>
      <c r="H29" s="142" t="s">
        <v>888</v>
      </c>
      <c r="I29" s="236"/>
      <c r="J29" s="236"/>
      <c r="K29" s="236"/>
      <c r="L29" s="143" t="s">
        <v>29</v>
      </c>
      <c r="M29" s="143"/>
      <c r="N29" s="143"/>
      <c r="O29" s="144" t="s">
        <v>886</v>
      </c>
    </row>
  </sheetData>
  <mergeCells count="33">
    <mergeCell ref="B1:O1"/>
    <mergeCell ref="G2:J2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N9"/>
    <mergeCell ref="O9:O10"/>
    <mergeCell ref="E14:E16"/>
    <mergeCell ref="F14:F16"/>
    <mergeCell ref="G14:G16"/>
    <mergeCell ref="E18:E21"/>
    <mergeCell ref="F18:F21"/>
    <mergeCell ref="G18:G21"/>
    <mergeCell ref="O22:O23"/>
    <mergeCell ref="C27:C29"/>
    <mergeCell ref="E27:E29"/>
    <mergeCell ref="F27:F29"/>
    <mergeCell ref="G27:G29"/>
    <mergeCell ref="I27:I29"/>
    <mergeCell ref="J27:J29"/>
    <mergeCell ref="K27:K29"/>
    <mergeCell ref="C22:C23"/>
    <mergeCell ref="D22:D23"/>
    <mergeCell ref="E22:E23"/>
    <mergeCell ref="F22:F23"/>
    <mergeCell ref="G22:G23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O449"/>
  <sheetViews>
    <sheetView tabSelected="1" view="pageBreakPreview" topLeftCell="A2" zoomScaleNormal="100" zoomScaleSheetLayoutView="100" workbookViewId="0">
      <selection activeCell="H129" sqref="H129"/>
    </sheetView>
  </sheetViews>
  <sheetFormatPr baseColWidth="10" defaultColWidth="7.54296875" defaultRowHeight="14.5" x14ac:dyDescent="0.35"/>
  <cols>
    <col min="1" max="1" width="2.54296875" customWidth="1"/>
    <col min="2" max="2" width="4" customWidth="1"/>
    <col min="3" max="3" width="14.26953125" customWidth="1"/>
    <col min="4" max="4" width="17.453125" customWidth="1"/>
    <col min="5" max="5" width="2.54296875" customWidth="1"/>
    <col min="6" max="6" width="10.7265625" customWidth="1"/>
    <col min="7" max="7" width="10.81640625" customWidth="1"/>
    <col min="8" max="8" width="14" style="52" customWidth="1"/>
    <col min="9" max="9" width="12.1796875" customWidth="1"/>
    <col min="10" max="10" width="10.453125" style="4" customWidth="1"/>
    <col min="11" max="11" width="10" customWidth="1"/>
    <col min="14" max="14" width="6.453125" customWidth="1"/>
    <col min="15" max="15" width="21.26953125" customWidth="1"/>
  </cols>
  <sheetData>
    <row r="1" spans="2:15" ht="21" x14ac:dyDescent="0.5">
      <c r="B1" s="228" t="s">
        <v>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2:15" ht="21" x14ac:dyDescent="0.5">
      <c r="B2" s="228" t="s">
        <v>948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4" spans="2:15" ht="21" x14ac:dyDescent="0.5">
      <c r="B4" s="1"/>
      <c r="C4" s="2"/>
      <c r="D4" s="1" t="s">
        <v>2</v>
      </c>
      <c r="E4" s="2"/>
      <c r="F4" s="2"/>
      <c r="G4" s="2"/>
      <c r="H4" s="50"/>
      <c r="L4" s="4"/>
      <c r="M4" s="4"/>
      <c r="N4" s="4"/>
      <c r="O4" s="5"/>
    </row>
    <row r="5" spans="2:15" ht="21" x14ac:dyDescent="0.5">
      <c r="B5" s="1"/>
      <c r="C5" s="6"/>
      <c r="D5" s="1" t="s">
        <v>3</v>
      </c>
      <c r="E5" s="6" t="s">
        <v>4</v>
      </c>
      <c r="F5" s="6"/>
      <c r="G5" s="7"/>
      <c r="H5" s="51"/>
      <c r="L5" s="4"/>
      <c r="M5" s="4"/>
      <c r="N5" s="4"/>
      <c r="O5" s="5"/>
    </row>
    <row r="6" spans="2:15" ht="21" x14ac:dyDescent="0.5">
      <c r="B6" s="1"/>
      <c r="C6" s="6"/>
      <c r="D6" s="1" t="s">
        <v>5</v>
      </c>
      <c r="E6" s="6" t="s">
        <v>6</v>
      </c>
      <c r="F6" s="6"/>
      <c r="G6" s="7"/>
      <c r="H6" s="51"/>
      <c r="L6" s="4"/>
      <c r="M6" s="4"/>
      <c r="N6" s="4"/>
      <c r="O6" s="5"/>
    </row>
    <row r="7" spans="2:15" ht="21" x14ac:dyDescent="0.5">
      <c r="B7" s="1"/>
      <c r="C7" s="6"/>
      <c r="D7" s="1" t="s">
        <v>7</v>
      </c>
      <c r="E7" s="6" t="s">
        <v>8</v>
      </c>
      <c r="F7" s="6"/>
      <c r="G7" s="7"/>
      <c r="H7" s="51"/>
      <c r="L7" s="4"/>
      <c r="M7" s="4"/>
      <c r="N7" s="4"/>
      <c r="O7" s="5"/>
    </row>
    <row r="8" spans="2:15" ht="0.75" customHeight="1" x14ac:dyDescent="0.35">
      <c r="B8" s="229" t="s">
        <v>9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</row>
    <row r="9" spans="2:15" ht="7.5" hidden="1" customHeight="1" x14ac:dyDescent="0.35"/>
    <row r="10" spans="2:15" hidden="1" x14ac:dyDescent="0.35"/>
    <row r="11" spans="2:15" ht="50.25" customHeight="1" x14ac:dyDescent="0.35">
      <c r="B11" s="230" t="s">
        <v>933</v>
      </c>
      <c r="C11" s="231" t="s">
        <v>10</v>
      </c>
      <c r="D11" s="232" t="s">
        <v>11</v>
      </c>
      <c r="E11" s="232" t="s">
        <v>12</v>
      </c>
      <c r="F11" s="233" t="s">
        <v>13</v>
      </c>
      <c r="G11" s="233" t="s">
        <v>14</v>
      </c>
      <c r="H11" s="234" t="s">
        <v>15</v>
      </c>
      <c r="I11" s="232" t="s">
        <v>16</v>
      </c>
      <c r="J11" s="234" t="s">
        <v>17</v>
      </c>
      <c r="K11" s="232" t="s">
        <v>18</v>
      </c>
      <c r="L11" s="232" t="s">
        <v>19</v>
      </c>
      <c r="M11" s="232"/>
      <c r="N11" s="232"/>
      <c r="O11" s="232" t="s">
        <v>20</v>
      </c>
    </row>
    <row r="12" spans="2:15" ht="28.5" hidden="1" customHeight="1" x14ac:dyDescent="0.35">
      <c r="B12" s="230"/>
      <c r="C12" s="231"/>
      <c r="D12" s="232"/>
      <c r="E12" s="232"/>
      <c r="F12" s="233"/>
      <c r="G12" s="233"/>
      <c r="H12" s="234"/>
      <c r="I12" s="232"/>
      <c r="J12" s="234"/>
      <c r="K12" s="232"/>
      <c r="L12" s="146" t="s">
        <v>21</v>
      </c>
      <c r="M12" s="146" t="s">
        <v>22</v>
      </c>
      <c r="N12" s="146" t="s">
        <v>23</v>
      </c>
      <c r="O12" s="232"/>
    </row>
    <row r="13" spans="2:15" hidden="1" x14ac:dyDescent="0.35">
      <c r="B13" s="201" t="s">
        <v>24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</row>
    <row r="14" spans="2:15" hidden="1" x14ac:dyDescent="0.35">
      <c r="B14" s="219" t="s">
        <v>25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</row>
    <row r="15" spans="2:15" ht="34.5" hidden="1" x14ac:dyDescent="0.35">
      <c r="B15" s="68">
        <v>1</v>
      </c>
      <c r="C15" s="148" t="s">
        <v>26</v>
      </c>
      <c r="D15" s="151" t="s">
        <v>27</v>
      </c>
      <c r="E15" s="149">
        <v>1</v>
      </c>
      <c r="F15" s="156" t="s">
        <v>3</v>
      </c>
      <c r="G15" s="150" t="s">
        <v>3</v>
      </c>
      <c r="H15" s="58" t="s">
        <v>28</v>
      </c>
      <c r="I15" s="152" t="s">
        <v>3</v>
      </c>
      <c r="J15" s="161" t="s">
        <v>5</v>
      </c>
      <c r="K15" s="152" t="s">
        <v>5</v>
      </c>
      <c r="L15" s="152" t="s">
        <v>29</v>
      </c>
      <c r="M15" s="152"/>
      <c r="N15" s="152"/>
      <c r="O15" s="152" t="s">
        <v>30</v>
      </c>
    </row>
    <row r="16" spans="2:15" ht="34.5" hidden="1" x14ac:dyDescent="0.35">
      <c r="B16" s="68">
        <f t="shared" ref="B16:B57" si="0">B15+1</f>
        <v>2</v>
      </c>
      <c r="C16" s="148" t="s">
        <v>31</v>
      </c>
      <c r="D16" s="151" t="s">
        <v>32</v>
      </c>
      <c r="E16" s="149">
        <v>1</v>
      </c>
      <c r="F16" s="156">
        <v>1524</v>
      </c>
      <c r="G16" s="150">
        <v>1524</v>
      </c>
      <c r="H16" s="58" t="s">
        <v>33</v>
      </c>
      <c r="I16" s="164">
        <v>43365</v>
      </c>
      <c r="J16" s="156">
        <v>53.34</v>
      </c>
      <c r="K16" s="166">
        <v>358.14</v>
      </c>
      <c r="L16" s="152"/>
      <c r="M16" s="152"/>
      <c r="N16" s="152" t="s">
        <v>34</v>
      </c>
      <c r="O16" s="152" t="s">
        <v>35</v>
      </c>
    </row>
    <row r="17" spans="2:15" ht="57.5" hidden="1" x14ac:dyDescent="0.35">
      <c r="B17" s="68">
        <f t="shared" si="0"/>
        <v>3</v>
      </c>
      <c r="C17" s="148" t="s">
        <v>31</v>
      </c>
      <c r="D17" s="154" t="s">
        <v>36</v>
      </c>
      <c r="E17" s="149">
        <v>1</v>
      </c>
      <c r="F17" s="122">
        <v>450</v>
      </c>
      <c r="G17" s="119">
        <v>450</v>
      </c>
      <c r="H17" s="58" t="s">
        <v>37</v>
      </c>
      <c r="I17" s="152" t="s">
        <v>3</v>
      </c>
      <c r="J17" s="168" t="s">
        <v>5</v>
      </c>
      <c r="K17" s="169" t="s">
        <v>5</v>
      </c>
      <c r="L17" s="69"/>
      <c r="M17" s="152" t="s">
        <v>34</v>
      </c>
      <c r="N17" s="69"/>
      <c r="O17" s="152" t="s">
        <v>38</v>
      </c>
    </row>
    <row r="18" spans="2:15" ht="34.5" hidden="1" x14ac:dyDescent="0.35">
      <c r="B18" s="68">
        <f t="shared" si="0"/>
        <v>4</v>
      </c>
      <c r="C18" s="148" t="s">
        <v>43</v>
      </c>
      <c r="D18" s="151" t="s">
        <v>44</v>
      </c>
      <c r="E18" s="149">
        <v>1</v>
      </c>
      <c r="F18" s="156">
        <v>66</v>
      </c>
      <c r="G18" s="150">
        <v>66</v>
      </c>
      <c r="H18" s="58" t="s">
        <v>45</v>
      </c>
      <c r="I18" s="152" t="s">
        <v>46</v>
      </c>
      <c r="J18" s="161" t="s">
        <v>5</v>
      </c>
      <c r="K18" s="152" t="s">
        <v>5</v>
      </c>
      <c r="L18" s="152" t="s">
        <v>34</v>
      </c>
      <c r="M18" s="152"/>
      <c r="N18" s="152"/>
      <c r="O18" s="152" t="s">
        <v>47</v>
      </c>
    </row>
    <row r="19" spans="2:15" ht="23" hidden="1" x14ac:dyDescent="0.35">
      <c r="B19" s="68">
        <f t="shared" si="0"/>
        <v>5</v>
      </c>
      <c r="C19" s="148" t="s">
        <v>48</v>
      </c>
      <c r="D19" s="151" t="s">
        <v>49</v>
      </c>
      <c r="E19" s="149">
        <v>1</v>
      </c>
      <c r="F19" s="156">
        <v>25</v>
      </c>
      <c r="G19" s="150">
        <v>25</v>
      </c>
      <c r="H19" s="58" t="s">
        <v>50</v>
      </c>
      <c r="I19" s="152" t="s">
        <v>3</v>
      </c>
      <c r="J19" s="161" t="s">
        <v>5</v>
      </c>
      <c r="K19" s="152" t="s">
        <v>5</v>
      </c>
      <c r="L19" s="152"/>
      <c r="M19" s="152" t="s">
        <v>34</v>
      </c>
      <c r="N19" s="152"/>
      <c r="O19" s="152" t="s">
        <v>51</v>
      </c>
    </row>
    <row r="20" spans="2:15" ht="23" hidden="1" x14ac:dyDescent="0.35">
      <c r="B20" s="68">
        <f t="shared" si="0"/>
        <v>6</v>
      </c>
      <c r="C20" s="148" t="s">
        <v>48</v>
      </c>
      <c r="D20" s="151" t="s">
        <v>52</v>
      </c>
      <c r="E20" s="149">
        <v>1</v>
      </c>
      <c r="F20" s="156">
        <v>25</v>
      </c>
      <c r="G20" s="150">
        <v>25</v>
      </c>
      <c r="H20" s="58" t="s">
        <v>53</v>
      </c>
      <c r="I20" s="152" t="s">
        <v>3</v>
      </c>
      <c r="J20" s="161" t="s">
        <v>5</v>
      </c>
      <c r="K20" s="152" t="s">
        <v>5</v>
      </c>
      <c r="L20" s="152"/>
      <c r="M20" s="152" t="s">
        <v>34</v>
      </c>
      <c r="N20" s="152"/>
      <c r="O20" s="152" t="s">
        <v>51</v>
      </c>
    </row>
    <row r="21" spans="2:15" hidden="1" x14ac:dyDescent="0.35">
      <c r="B21" s="68">
        <f t="shared" si="0"/>
        <v>7</v>
      </c>
      <c r="C21" s="148" t="s">
        <v>54</v>
      </c>
      <c r="D21" s="151" t="s">
        <v>55</v>
      </c>
      <c r="E21" s="149">
        <v>1</v>
      </c>
      <c r="F21" s="156">
        <v>50</v>
      </c>
      <c r="G21" s="150">
        <v>50</v>
      </c>
      <c r="H21" s="58" t="s">
        <v>56</v>
      </c>
      <c r="I21" s="152" t="s">
        <v>3</v>
      </c>
      <c r="J21" s="161" t="s">
        <v>5</v>
      </c>
      <c r="K21" s="152" t="s">
        <v>5</v>
      </c>
      <c r="L21" s="152" t="s">
        <v>29</v>
      </c>
      <c r="M21" s="152"/>
      <c r="N21" s="152"/>
      <c r="O21" s="152" t="s">
        <v>57</v>
      </c>
    </row>
    <row r="22" spans="2:15" ht="15" hidden="1" customHeight="1" x14ac:dyDescent="0.35">
      <c r="B22" s="68">
        <f t="shared" si="0"/>
        <v>8</v>
      </c>
      <c r="C22" s="202" t="s">
        <v>58</v>
      </c>
      <c r="D22" s="193" t="s">
        <v>59</v>
      </c>
      <c r="E22" s="220">
        <v>2</v>
      </c>
      <c r="F22" s="209" t="s">
        <v>3</v>
      </c>
      <c r="G22" s="205" t="s">
        <v>3</v>
      </c>
      <c r="H22" s="58" t="s">
        <v>60</v>
      </c>
      <c r="I22" s="152" t="s">
        <v>3</v>
      </c>
      <c r="J22" s="161" t="s">
        <v>5</v>
      </c>
      <c r="K22" s="152" t="s">
        <v>5</v>
      </c>
      <c r="L22" s="152"/>
      <c r="M22" s="152" t="s">
        <v>29</v>
      </c>
      <c r="N22" s="152"/>
      <c r="O22" s="203" t="s">
        <v>61</v>
      </c>
    </row>
    <row r="23" spans="2:15" hidden="1" x14ac:dyDescent="0.35">
      <c r="B23" s="68">
        <f t="shared" si="0"/>
        <v>9</v>
      </c>
      <c r="C23" s="202"/>
      <c r="D23" s="193"/>
      <c r="E23" s="220"/>
      <c r="F23" s="209"/>
      <c r="G23" s="205"/>
      <c r="H23" s="58" t="s">
        <v>62</v>
      </c>
      <c r="I23" s="152" t="s">
        <v>3</v>
      </c>
      <c r="J23" s="161" t="s">
        <v>5</v>
      </c>
      <c r="K23" s="152" t="s">
        <v>5</v>
      </c>
      <c r="L23" s="152"/>
      <c r="M23" s="152" t="s">
        <v>29</v>
      </c>
      <c r="N23" s="152"/>
      <c r="O23" s="203"/>
    </row>
    <row r="24" spans="2:15" hidden="1" x14ac:dyDescent="0.35">
      <c r="B24" s="68">
        <f t="shared" si="0"/>
        <v>10</v>
      </c>
      <c r="C24" s="202"/>
      <c r="D24" s="193"/>
      <c r="E24" s="220"/>
      <c r="F24" s="209"/>
      <c r="G24" s="205"/>
      <c r="H24" s="58" t="s">
        <v>63</v>
      </c>
      <c r="I24" s="152" t="s">
        <v>3</v>
      </c>
      <c r="J24" s="161" t="s">
        <v>5</v>
      </c>
      <c r="K24" s="152" t="s">
        <v>5</v>
      </c>
      <c r="L24" s="152"/>
      <c r="M24" s="152" t="s">
        <v>29</v>
      </c>
      <c r="N24" s="152"/>
      <c r="O24" s="203"/>
    </row>
    <row r="25" spans="2:15" hidden="1" x14ac:dyDescent="0.35">
      <c r="B25" s="68">
        <f t="shared" si="0"/>
        <v>11</v>
      </c>
      <c r="C25" s="202"/>
      <c r="D25" s="193"/>
      <c r="E25" s="220"/>
      <c r="F25" s="209"/>
      <c r="G25" s="205"/>
      <c r="H25" s="58" t="s">
        <v>64</v>
      </c>
      <c r="I25" s="152" t="s">
        <v>3</v>
      </c>
      <c r="J25" s="161" t="s">
        <v>5</v>
      </c>
      <c r="K25" s="152" t="s">
        <v>5</v>
      </c>
      <c r="L25" s="152" t="s">
        <v>29</v>
      </c>
      <c r="M25" s="152"/>
      <c r="N25" s="152"/>
      <c r="O25" s="203"/>
    </row>
    <row r="26" spans="2:15" hidden="1" x14ac:dyDescent="0.35">
      <c r="B26" s="68">
        <f t="shared" si="0"/>
        <v>12</v>
      </c>
      <c r="C26" s="202"/>
      <c r="D26" s="193"/>
      <c r="E26" s="220"/>
      <c r="F26" s="209"/>
      <c r="G26" s="205"/>
      <c r="H26" s="58" t="s">
        <v>65</v>
      </c>
      <c r="I26" s="152" t="s">
        <v>3</v>
      </c>
      <c r="J26" s="161" t="s">
        <v>5</v>
      </c>
      <c r="K26" s="152" t="s">
        <v>5</v>
      </c>
      <c r="L26" s="152"/>
      <c r="M26" s="152" t="s">
        <v>29</v>
      </c>
      <c r="N26" s="152"/>
      <c r="O26" s="203"/>
    </row>
    <row r="27" spans="2:15" ht="15" hidden="1" customHeight="1" x14ac:dyDescent="0.35">
      <c r="B27" s="225">
        <f>B26+1</f>
        <v>13</v>
      </c>
      <c r="C27" s="202" t="s">
        <v>66</v>
      </c>
      <c r="D27" s="193"/>
      <c r="E27" s="220">
        <v>2</v>
      </c>
      <c r="F27" s="209" t="s">
        <v>3</v>
      </c>
      <c r="G27" s="205" t="s">
        <v>3</v>
      </c>
      <c r="H27" s="58" t="s">
        <v>67</v>
      </c>
      <c r="I27" s="152" t="s">
        <v>3</v>
      </c>
      <c r="J27" s="161" t="s">
        <v>5</v>
      </c>
      <c r="K27" s="152" t="s">
        <v>5</v>
      </c>
      <c r="L27" s="152"/>
      <c r="M27" s="152" t="s">
        <v>29</v>
      </c>
      <c r="N27" s="152"/>
      <c r="O27" s="203" t="s">
        <v>61</v>
      </c>
    </row>
    <row r="28" spans="2:15" hidden="1" x14ac:dyDescent="0.35">
      <c r="B28" s="225"/>
      <c r="C28" s="202"/>
      <c r="D28" s="193"/>
      <c r="E28" s="220"/>
      <c r="F28" s="209"/>
      <c r="G28" s="205"/>
      <c r="H28" s="58" t="s">
        <v>68</v>
      </c>
      <c r="I28" s="152" t="s">
        <v>3</v>
      </c>
      <c r="J28" s="161" t="s">
        <v>5</v>
      </c>
      <c r="K28" s="152" t="s">
        <v>5</v>
      </c>
      <c r="L28" s="152"/>
      <c r="M28" s="152" t="s">
        <v>29</v>
      </c>
      <c r="N28" s="152"/>
      <c r="O28" s="203"/>
    </row>
    <row r="29" spans="2:15" hidden="1" x14ac:dyDescent="0.35">
      <c r="B29" s="225">
        <f>B27+1</f>
        <v>14</v>
      </c>
      <c r="C29" s="202" t="s">
        <v>69</v>
      </c>
      <c r="D29" s="221" t="s">
        <v>70</v>
      </c>
      <c r="E29" s="220">
        <v>2</v>
      </c>
      <c r="F29" s="209">
        <v>125</v>
      </c>
      <c r="G29" s="205">
        <f>E29*F29</f>
        <v>250</v>
      </c>
      <c r="H29" s="58" t="s">
        <v>71</v>
      </c>
      <c r="I29" s="164">
        <v>43747</v>
      </c>
      <c r="J29" s="161" t="s">
        <v>5</v>
      </c>
      <c r="K29" s="152" t="s">
        <v>5</v>
      </c>
      <c r="L29" s="152"/>
      <c r="M29" s="152" t="s">
        <v>29</v>
      </c>
      <c r="N29" s="152"/>
      <c r="O29" s="203" t="s">
        <v>72</v>
      </c>
    </row>
    <row r="30" spans="2:15" ht="20.25" hidden="1" customHeight="1" x14ac:dyDescent="0.35">
      <c r="B30" s="225"/>
      <c r="C30" s="202"/>
      <c r="D30" s="221"/>
      <c r="E30" s="220"/>
      <c r="F30" s="209"/>
      <c r="G30" s="205"/>
      <c r="H30" s="58" t="s">
        <v>73</v>
      </c>
      <c r="I30" s="164">
        <v>43747</v>
      </c>
      <c r="J30" s="161" t="s">
        <v>5</v>
      </c>
      <c r="K30" s="152" t="s">
        <v>5</v>
      </c>
      <c r="L30" s="152"/>
      <c r="M30" s="152" t="s">
        <v>29</v>
      </c>
      <c r="N30" s="152"/>
      <c r="O30" s="203"/>
    </row>
    <row r="31" spans="2:15" hidden="1" x14ac:dyDescent="0.35">
      <c r="B31" s="225">
        <f>B29+1</f>
        <v>15</v>
      </c>
      <c r="C31" s="202" t="s">
        <v>74</v>
      </c>
      <c r="D31" s="212" t="s">
        <v>75</v>
      </c>
      <c r="E31" s="220">
        <v>8</v>
      </c>
      <c r="F31" s="209">
        <v>29</v>
      </c>
      <c r="G31" s="205">
        <f>E31*F31</f>
        <v>232</v>
      </c>
      <c r="H31" s="58" t="s">
        <v>76</v>
      </c>
      <c r="I31" s="164">
        <v>43747</v>
      </c>
      <c r="J31" s="161" t="s">
        <v>5</v>
      </c>
      <c r="K31" s="152" t="s">
        <v>5</v>
      </c>
      <c r="L31" s="152"/>
      <c r="M31" s="152" t="s">
        <v>29</v>
      </c>
      <c r="N31" s="152"/>
      <c r="O31" s="203" t="s">
        <v>77</v>
      </c>
    </row>
    <row r="32" spans="2:15" hidden="1" x14ac:dyDescent="0.35">
      <c r="B32" s="225"/>
      <c r="C32" s="202"/>
      <c r="D32" s="212"/>
      <c r="E32" s="220"/>
      <c r="F32" s="209"/>
      <c r="G32" s="205"/>
      <c r="H32" s="58" t="s">
        <v>78</v>
      </c>
      <c r="I32" s="164">
        <v>43747</v>
      </c>
      <c r="J32" s="161" t="s">
        <v>5</v>
      </c>
      <c r="K32" s="152" t="s">
        <v>5</v>
      </c>
      <c r="L32" s="152"/>
      <c r="M32" s="152" t="s">
        <v>29</v>
      </c>
      <c r="N32" s="152"/>
      <c r="O32" s="203"/>
    </row>
    <row r="33" spans="2:15" hidden="1" x14ac:dyDescent="0.35">
      <c r="B33" s="225"/>
      <c r="C33" s="202"/>
      <c r="D33" s="212"/>
      <c r="E33" s="220"/>
      <c r="F33" s="209"/>
      <c r="G33" s="205"/>
      <c r="H33" s="58" t="s">
        <v>79</v>
      </c>
      <c r="I33" s="164">
        <v>43747</v>
      </c>
      <c r="J33" s="161" t="s">
        <v>5</v>
      </c>
      <c r="K33" s="152" t="s">
        <v>5</v>
      </c>
      <c r="L33" s="152"/>
      <c r="M33" s="152" t="s">
        <v>29</v>
      </c>
      <c r="N33" s="152"/>
      <c r="O33" s="203"/>
    </row>
    <row r="34" spans="2:15" hidden="1" x14ac:dyDescent="0.35">
      <c r="B34" s="225"/>
      <c r="C34" s="202"/>
      <c r="D34" s="212"/>
      <c r="E34" s="220"/>
      <c r="F34" s="209"/>
      <c r="G34" s="205"/>
      <c r="H34" s="58" t="s">
        <v>80</v>
      </c>
      <c r="I34" s="164">
        <v>43747</v>
      </c>
      <c r="J34" s="161" t="s">
        <v>5</v>
      </c>
      <c r="K34" s="152" t="s">
        <v>5</v>
      </c>
      <c r="L34" s="152"/>
      <c r="M34" s="152" t="s">
        <v>29</v>
      </c>
      <c r="N34" s="152"/>
      <c r="O34" s="203"/>
    </row>
    <row r="35" spans="2:15" hidden="1" x14ac:dyDescent="0.35">
      <c r="B35" s="225"/>
      <c r="C35" s="202"/>
      <c r="D35" s="212"/>
      <c r="E35" s="220"/>
      <c r="F35" s="209"/>
      <c r="G35" s="205"/>
      <c r="H35" s="58" t="s">
        <v>81</v>
      </c>
      <c r="I35" s="164">
        <v>43747</v>
      </c>
      <c r="J35" s="161" t="s">
        <v>5</v>
      </c>
      <c r="K35" s="152" t="s">
        <v>5</v>
      </c>
      <c r="L35" s="152"/>
      <c r="M35" s="152" t="s">
        <v>29</v>
      </c>
      <c r="N35" s="152"/>
      <c r="O35" s="203"/>
    </row>
    <row r="36" spans="2:15" hidden="1" x14ac:dyDescent="0.35">
      <c r="B36" s="225"/>
      <c r="C36" s="202"/>
      <c r="D36" s="212"/>
      <c r="E36" s="220"/>
      <c r="F36" s="209"/>
      <c r="G36" s="205"/>
      <c r="H36" s="58" t="s">
        <v>82</v>
      </c>
      <c r="I36" s="164">
        <v>43747</v>
      </c>
      <c r="J36" s="161" t="s">
        <v>5</v>
      </c>
      <c r="K36" s="152" t="s">
        <v>5</v>
      </c>
      <c r="L36" s="152"/>
      <c r="M36" s="152" t="s">
        <v>29</v>
      </c>
      <c r="N36" s="152"/>
      <c r="O36" s="203"/>
    </row>
    <row r="37" spans="2:15" hidden="1" x14ac:dyDescent="0.35">
      <c r="B37" s="225"/>
      <c r="C37" s="202"/>
      <c r="D37" s="212"/>
      <c r="E37" s="220"/>
      <c r="F37" s="209"/>
      <c r="G37" s="205"/>
      <c r="H37" s="58" t="s">
        <v>83</v>
      </c>
      <c r="I37" s="164">
        <v>43747</v>
      </c>
      <c r="J37" s="161" t="s">
        <v>5</v>
      </c>
      <c r="K37" s="152" t="s">
        <v>5</v>
      </c>
      <c r="L37" s="152"/>
      <c r="M37" s="152" t="s">
        <v>29</v>
      </c>
      <c r="N37" s="152"/>
      <c r="O37" s="203"/>
    </row>
    <row r="38" spans="2:15" hidden="1" x14ac:dyDescent="0.35">
      <c r="B38" s="225"/>
      <c r="C38" s="202"/>
      <c r="D38" s="212"/>
      <c r="E38" s="220"/>
      <c r="F38" s="209"/>
      <c r="G38" s="205"/>
      <c r="H38" s="58" t="s">
        <v>84</v>
      </c>
      <c r="I38" s="164">
        <v>43747</v>
      </c>
      <c r="J38" s="161" t="s">
        <v>5</v>
      </c>
      <c r="K38" s="152" t="s">
        <v>5</v>
      </c>
      <c r="L38" s="152"/>
      <c r="M38" s="152" t="s">
        <v>29</v>
      </c>
      <c r="N38" s="152"/>
      <c r="O38" s="203"/>
    </row>
    <row r="39" spans="2:15" ht="46" hidden="1" x14ac:dyDescent="0.35">
      <c r="B39" s="68">
        <f>B31+1</f>
        <v>16</v>
      </c>
      <c r="C39" s="148" t="s">
        <v>90</v>
      </c>
      <c r="D39" s="151" t="s">
        <v>91</v>
      </c>
      <c r="E39" s="149">
        <v>1</v>
      </c>
      <c r="F39" s="188">
        <v>120</v>
      </c>
      <c r="G39" s="70">
        <v>120</v>
      </c>
      <c r="H39" s="58" t="s">
        <v>92</v>
      </c>
      <c r="I39" s="164">
        <v>44649</v>
      </c>
      <c r="J39" s="161" t="s">
        <v>5</v>
      </c>
      <c r="K39" s="152" t="s">
        <v>5</v>
      </c>
      <c r="L39" s="152"/>
      <c r="M39" s="152" t="s">
        <v>34</v>
      </c>
      <c r="N39" s="152"/>
      <c r="O39" s="152" t="s">
        <v>93</v>
      </c>
    </row>
    <row r="40" spans="2:15" ht="34.5" hidden="1" x14ac:dyDescent="0.35">
      <c r="B40" s="68">
        <f t="shared" si="0"/>
        <v>17</v>
      </c>
      <c r="C40" s="148" t="s">
        <v>94</v>
      </c>
      <c r="D40" s="151" t="s">
        <v>95</v>
      </c>
      <c r="E40" s="149">
        <v>1</v>
      </c>
      <c r="F40" s="188">
        <v>62.5</v>
      </c>
      <c r="G40" s="70">
        <v>62.5</v>
      </c>
      <c r="H40" s="58" t="s">
        <v>96</v>
      </c>
      <c r="I40" s="164">
        <v>44649</v>
      </c>
      <c r="J40" s="161" t="s">
        <v>5</v>
      </c>
      <c r="K40" s="152" t="s">
        <v>5</v>
      </c>
      <c r="L40" s="152"/>
      <c r="M40" s="152" t="s">
        <v>34</v>
      </c>
      <c r="N40" s="152"/>
      <c r="O40" s="152" t="s">
        <v>97</v>
      </c>
    </row>
    <row r="41" spans="2:15" ht="34.5" hidden="1" x14ac:dyDescent="0.35">
      <c r="B41" s="68">
        <f t="shared" si="0"/>
        <v>18</v>
      </c>
      <c r="C41" s="148" t="s">
        <v>98</v>
      </c>
      <c r="D41" s="151" t="s">
        <v>99</v>
      </c>
      <c r="E41" s="149">
        <v>1</v>
      </c>
      <c r="F41" s="188">
        <v>62.45</v>
      </c>
      <c r="G41" s="70">
        <v>62.45</v>
      </c>
      <c r="H41" s="58" t="s">
        <v>100</v>
      </c>
      <c r="I41" s="164">
        <v>44673</v>
      </c>
      <c r="J41" s="161" t="s">
        <v>5</v>
      </c>
      <c r="K41" s="152" t="s">
        <v>5</v>
      </c>
      <c r="L41" s="152"/>
      <c r="M41" s="152" t="s">
        <v>34</v>
      </c>
      <c r="N41" s="152"/>
      <c r="O41" s="152" t="s">
        <v>101</v>
      </c>
    </row>
    <row r="42" spans="2:15" ht="46" hidden="1" x14ac:dyDescent="0.35">
      <c r="B42" s="68">
        <f t="shared" si="0"/>
        <v>19</v>
      </c>
      <c r="C42" s="148" t="s">
        <v>102</v>
      </c>
      <c r="D42" s="151" t="s">
        <v>103</v>
      </c>
      <c r="E42" s="149">
        <v>1</v>
      </c>
      <c r="F42" s="188">
        <v>441.45</v>
      </c>
      <c r="G42" s="70">
        <v>441.45</v>
      </c>
      <c r="H42" s="58" t="s">
        <v>104</v>
      </c>
      <c r="I42" s="164">
        <v>44673</v>
      </c>
      <c r="J42" s="161" t="s">
        <v>5</v>
      </c>
      <c r="K42" s="152" t="s">
        <v>5</v>
      </c>
      <c r="L42" s="152"/>
      <c r="M42" s="152" t="s">
        <v>34</v>
      </c>
      <c r="N42" s="152"/>
      <c r="O42" s="152" t="s">
        <v>105</v>
      </c>
    </row>
    <row r="43" spans="2:15" ht="34.5" hidden="1" x14ac:dyDescent="0.35">
      <c r="B43" s="68">
        <f t="shared" si="0"/>
        <v>20</v>
      </c>
      <c r="C43" s="148" t="s">
        <v>106</v>
      </c>
      <c r="D43" s="151" t="s">
        <v>107</v>
      </c>
      <c r="E43" s="149">
        <v>1</v>
      </c>
      <c r="F43" s="188">
        <v>339.15</v>
      </c>
      <c r="G43" s="70">
        <v>339.15</v>
      </c>
      <c r="H43" s="58" t="s">
        <v>108</v>
      </c>
      <c r="I43" s="164">
        <v>44673</v>
      </c>
      <c r="J43" s="161" t="s">
        <v>5</v>
      </c>
      <c r="K43" s="152" t="s">
        <v>5</v>
      </c>
      <c r="L43" s="152"/>
      <c r="M43" s="152" t="s">
        <v>34</v>
      </c>
      <c r="N43" s="152"/>
      <c r="O43" s="152" t="s">
        <v>101</v>
      </c>
    </row>
    <row r="44" spans="2:15" ht="34.5" hidden="1" x14ac:dyDescent="0.35">
      <c r="B44" s="68">
        <f t="shared" si="0"/>
        <v>21</v>
      </c>
      <c r="C44" s="148" t="s">
        <v>109</v>
      </c>
      <c r="D44" s="151" t="s">
        <v>110</v>
      </c>
      <c r="E44" s="149">
        <v>1</v>
      </c>
      <c r="F44" s="188">
        <v>274.75</v>
      </c>
      <c r="G44" s="70">
        <v>274.75</v>
      </c>
      <c r="H44" s="58" t="s">
        <v>111</v>
      </c>
      <c r="I44" s="164">
        <v>44673</v>
      </c>
      <c r="J44" s="161" t="s">
        <v>5</v>
      </c>
      <c r="K44" s="152" t="s">
        <v>5</v>
      </c>
      <c r="L44" s="152"/>
      <c r="M44" s="152" t="s">
        <v>34</v>
      </c>
      <c r="N44" s="152"/>
      <c r="O44" s="152" t="s">
        <v>101</v>
      </c>
    </row>
    <row r="45" spans="2:15" ht="23" hidden="1" x14ac:dyDescent="0.35">
      <c r="B45" s="68">
        <f t="shared" si="0"/>
        <v>22</v>
      </c>
      <c r="C45" s="71" t="s">
        <v>112</v>
      </c>
      <c r="D45" s="151" t="s">
        <v>113</v>
      </c>
      <c r="E45" s="149">
        <v>1</v>
      </c>
      <c r="F45" s="188">
        <v>155</v>
      </c>
      <c r="G45" s="70">
        <v>155</v>
      </c>
      <c r="H45" s="58" t="s">
        <v>114</v>
      </c>
      <c r="I45" s="164">
        <v>44673</v>
      </c>
      <c r="J45" s="161" t="s">
        <v>5</v>
      </c>
      <c r="K45" s="152" t="s">
        <v>5</v>
      </c>
      <c r="L45" s="152"/>
      <c r="M45" s="152" t="s">
        <v>34</v>
      </c>
      <c r="N45" s="152"/>
      <c r="O45" s="152" t="s">
        <v>101</v>
      </c>
    </row>
    <row r="46" spans="2:15" ht="34.5" hidden="1" x14ac:dyDescent="0.35">
      <c r="B46" s="68">
        <f t="shared" si="0"/>
        <v>23</v>
      </c>
      <c r="C46" s="71" t="s">
        <v>115</v>
      </c>
      <c r="D46" s="151" t="s">
        <v>116</v>
      </c>
      <c r="E46" s="149">
        <v>1</v>
      </c>
      <c r="F46" s="188">
        <v>1282.25</v>
      </c>
      <c r="G46" s="70">
        <v>1282.25</v>
      </c>
      <c r="H46" s="58" t="s">
        <v>117</v>
      </c>
      <c r="I46" s="164">
        <v>44673</v>
      </c>
      <c r="J46" s="161" t="s">
        <v>5</v>
      </c>
      <c r="K46" s="152" t="s">
        <v>5</v>
      </c>
      <c r="L46" s="152"/>
      <c r="M46" s="152"/>
      <c r="N46" s="152" t="s">
        <v>34</v>
      </c>
      <c r="O46" s="152" t="s">
        <v>101</v>
      </c>
    </row>
    <row r="47" spans="2:15" ht="46" hidden="1" x14ac:dyDescent="0.35">
      <c r="B47" s="68">
        <f t="shared" si="0"/>
        <v>24</v>
      </c>
      <c r="C47" s="72" t="s">
        <v>118</v>
      </c>
      <c r="D47" s="151" t="s">
        <v>119</v>
      </c>
      <c r="E47" s="149">
        <v>1</v>
      </c>
      <c r="F47" s="188">
        <v>261.95</v>
      </c>
      <c r="G47" s="70">
        <v>261.95</v>
      </c>
      <c r="H47" s="58" t="s">
        <v>120</v>
      </c>
      <c r="I47" s="164">
        <v>44673</v>
      </c>
      <c r="J47" s="161" t="s">
        <v>5</v>
      </c>
      <c r="K47" s="152" t="s">
        <v>5</v>
      </c>
      <c r="L47" s="152"/>
      <c r="M47" s="152"/>
      <c r="N47" s="152" t="s">
        <v>34</v>
      </c>
      <c r="O47" s="152" t="s">
        <v>101</v>
      </c>
    </row>
    <row r="48" spans="2:15" ht="36.5" hidden="1" x14ac:dyDescent="0.35">
      <c r="B48" s="68">
        <f t="shared" si="0"/>
        <v>25</v>
      </c>
      <c r="C48" s="72" t="s">
        <v>124</v>
      </c>
      <c r="D48" s="151" t="s">
        <v>125</v>
      </c>
      <c r="E48" s="149">
        <v>1</v>
      </c>
      <c r="F48" s="188">
        <v>929.9</v>
      </c>
      <c r="G48" s="70">
        <v>929.9</v>
      </c>
      <c r="H48" s="58" t="s">
        <v>126</v>
      </c>
      <c r="I48" s="164">
        <v>44673</v>
      </c>
      <c r="J48" s="161" t="s">
        <v>5</v>
      </c>
      <c r="K48" s="152" t="s">
        <v>5</v>
      </c>
      <c r="L48" s="152" t="s">
        <v>34</v>
      </c>
      <c r="M48" s="152"/>
      <c r="N48" s="152"/>
      <c r="O48" s="152" t="s">
        <v>127</v>
      </c>
    </row>
    <row r="49" spans="2:15" ht="24.5" hidden="1" x14ac:dyDescent="0.35">
      <c r="B49" s="68">
        <f t="shared" si="0"/>
        <v>26</v>
      </c>
      <c r="C49" s="72" t="s">
        <v>128</v>
      </c>
      <c r="D49" s="151" t="s">
        <v>129</v>
      </c>
      <c r="E49" s="149">
        <v>1</v>
      </c>
      <c r="F49" s="188">
        <v>425.3</v>
      </c>
      <c r="G49" s="70">
        <v>425.3</v>
      </c>
      <c r="H49" s="58" t="s">
        <v>130</v>
      </c>
      <c r="I49" s="164">
        <v>44673</v>
      </c>
      <c r="J49" s="161" t="s">
        <v>5</v>
      </c>
      <c r="K49" s="152" t="s">
        <v>5</v>
      </c>
      <c r="L49" s="152"/>
      <c r="M49" s="152" t="s">
        <v>34</v>
      </c>
      <c r="N49" s="152"/>
      <c r="O49" s="152" t="s">
        <v>131</v>
      </c>
    </row>
    <row r="50" spans="2:15" ht="23" hidden="1" x14ac:dyDescent="0.35">
      <c r="B50" s="68">
        <f t="shared" si="0"/>
        <v>27</v>
      </c>
      <c r="C50" s="71" t="s">
        <v>132</v>
      </c>
      <c r="D50" s="151" t="s">
        <v>133</v>
      </c>
      <c r="E50" s="149">
        <v>1</v>
      </c>
      <c r="F50" s="188">
        <v>218.1</v>
      </c>
      <c r="G50" s="70">
        <v>218.1</v>
      </c>
      <c r="H50" s="58" t="s">
        <v>134</v>
      </c>
      <c r="I50" s="164">
        <v>44673</v>
      </c>
      <c r="J50" s="161" t="s">
        <v>5</v>
      </c>
      <c r="K50" s="152" t="s">
        <v>5</v>
      </c>
      <c r="L50" s="152"/>
      <c r="M50" s="152" t="s">
        <v>34</v>
      </c>
      <c r="N50" s="152"/>
      <c r="O50" s="152" t="s">
        <v>135</v>
      </c>
    </row>
    <row r="51" spans="2:15" hidden="1" x14ac:dyDescent="0.35">
      <c r="B51" s="68">
        <f t="shared" si="0"/>
        <v>28</v>
      </c>
      <c r="C51" s="71" t="s">
        <v>136</v>
      </c>
      <c r="D51" s="151" t="s">
        <v>137</v>
      </c>
      <c r="E51" s="149">
        <v>1</v>
      </c>
      <c r="F51" s="188">
        <v>208.6</v>
      </c>
      <c r="G51" s="70">
        <v>208.6</v>
      </c>
      <c r="H51" s="58" t="s">
        <v>138</v>
      </c>
      <c r="I51" s="164">
        <v>44673</v>
      </c>
      <c r="J51" s="161" t="s">
        <v>5</v>
      </c>
      <c r="K51" s="152" t="s">
        <v>5</v>
      </c>
      <c r="L51" s="152"/>
      <c r="M51" s="152" t="s">
        <v>34</v>
      </c>
      <c r="N51" s="152"/>
      <c r="O51" s="152" t="s">
        <v>101</v>
      </c>
    </row>
    <row r="52" spans="2:15" ht="23" hidden="1" x14ac:dyDescent="0.35">
      <c r="B52" s="68">
        <f t="shared" si="0"/>
        <v>29</v>
      </c>
      <c r="C52" s="71" t="s">
        <v>139</v>
      </c>
      <c r="D52" s="151" t="s">
        <v>140</v>
      </c>
      <c r="E52" s="149">
        <v>1</v>
      </c>
      <c r="F52" s="188">
        <v>332.3</v>
      </c>
      <c r="G52" s="70">
        <v>332.3</v>
      </c>
      <c r="H52" s="58" t="s">
        <v>141</v>
      </c>
      <c r="I52" s="164">
        <v>44673</v>
      </c>
      <c r="J52" s="161" t="s">
        <v>5</v>
      </c>
      <c r="K52" s="152" t="s">
        <v>5</v>
      </c>
      <c r="L52" s="152"/>
      <c r="M52" s="152" t="s">
        <v>34</v>
      </c>
      <c r="N52" s="152"/>
      <c r="O52" s="152" t="s">
        <v>142</v>
      </c>
    </row>
    <row r="53" spans="2:15" hidden="1" x14ac:dyDescent="0.35">
      <c r="B53" s="68">
        <f t="shared" si="0"/>
        <v>30</v>
      </c>
      <c r="C53" s="71" t="s">
        <v>143</v>
      </c>
      <c r="D53" s="151" t="s">
        <v>137</v>
      </c>
      <c r="E53" s="149">
        <v>1</v>
      </c>
      <c r="F53" s="188">
        <v>80.5</v>
      </c>
      <c r="G53" s="70">
        <v>80.5</v>
      </c>
      <c r="H53" s="58" t="s">
        <v>144</v>
      </c>
      <c r="I53" s="164">
        <v>44673</v>
      </c>
      <c r="J53" s="161" t="s">
        <v>5</v>
      </c>
      <c r="K53" s="152" t="s">
        <v>5</v>
      </c>
      <c r="L53" s="152"/>
      <c r="M53" s="152" t="s">
        <v>34</v>
      </c>
      <c r="N53" s="152"/>
      <c r="O53" s="152" t="s">
        <v>142</v>
      </c>
    </row>
    <row r="54" spans="2:15" hidden="1" x14ac:dyDescent="0.35">
      <c r="B54" s="68">
        <f t="shared" si="0"/>
        <v>31</v>
      </c>
      <c r="C54" s="71" t="s">
        <v>145</v>
      </c>
      <c r="D54" s="151" t="s">
        <v>146</v>
      </c>
      <c r="E54" s="149">
        <v>1</v>
      </c>
      <c r="F54" s="188">
        <v>57.25</v>
      </c>
      <c r="G54" s="70">
        <v>57.25</v>
      </c>
      <c r="H54" s="58" t="s">
        <v>147</v>
      </c>
      <c r="I54" s="164">
        <v>44676</v>
      </c>
      <c r="J54" s="161" t="s">
        <v>5</v>
      </c>
      <c r="K54" s="152" t="s">
        <v>5</v>
      </c>
      <c r="L54" s="152"/>
      <c r="M54" s="152" t="s">
        <v>34</v>
      </c>
      <c r="N54" s="152"/>
      <c r="O54" s="152" t="s">
        <v>51</v>
      </c>
    </row>
    <row r="55" spans="2:15" ht="48.5" hidden="1" x14ac:dyDescent="0.35">
      <c r="B55" s="68">
        <f t="shared" si="0"/>
        <v>32</v>
      </c>
      <c r="C55" s="72" t="s">
        <v>148</v>
      </c>
      <c r="D55" s="151" t="s">
        <v>149</v>
      </c>
      <c r="E55" s="149">
        <v>1</v>
      </c>
      <c r="F55" s="188" t="s">
        <v>150</v>
      </c>
      <c r="G55" s="70" t="s">
        <v>150</v>
      </c>
      <c r="H55" s="58" t="s">
        <v>151</v>
      </c>
      <c r="I55" s="164">
        <v>44742</v>
      </c>
      <c r="J55" s="161" t="s">
        <v>5</v>
      </c>
      <c r="K55" s="152" t="s">
        <v>5</v>
      </c>
      <c r="L55" s="152"/>
      <c r="M55" s="152" t="s">
        <v>34</v>
      </c>
      <c r="N55" s="152"/>
      <c r="O55" s="152" t="s">
        <v>51</v>
      </c>
    </row>
    <row r="56" spans="2:15" ht="24.5" hidden="1" x14ac:dyDescent="0.35">
      <c r="B56" s="68">
        <f t="shared" si="0"/>
        <v>33</v>
      </c>
      <c r="C56" s="72" t="s">
        <v>152</v>
      </c>
      <c r="D56" s="151" t="s">
        <v>153</v>
      </c>
      <c r="E56" s="149">
        <v>1</v>
      </c>
      <c r="F56" s="188">
        <v>270</v>
      </c>
      <c r="G56" s="70">
        <v>270</v>
      </c>
      <c r="H56" s="58" t="s">
        <v>154</v>
      </c>
      <c r="I56" s="164">
        <v>44701</v>
      </c>
      <c r="J56" s="161" t="s">
        <v>5</v>
      </c>
      <c r="K56" s="152" t="s">
        <v>5</v>
      </c>
      <c r="L56" s="152"/>
      <c r="M56" s="152" t="s">
        <v>34</v>
      </c>
      <c r="N56" s="152"/>
      <c r="O56" s="152" t="s">
        <v>51</v>
      </c>
    </row>
    <row r="57" spans="2:15" ht="36.5" hidden="1" x14ac:dyDescent="0.35">
      <c r="B57" s="68">
        <f t="shared" si="0"/>
        <v>34</v>
      </c>
      <c r="C57" s="72" t="s">
        <v>155</v>
      </c>
      <c r="D57" s="151" t="s">
        <v>156</v>
      </c>
      <c r="E57" s="149">
        <v>1</v>
      </c>
      <c r="F57" s="188">
        <v>443.5</v>
      </c>
      <c r="G57" s="70">
        <v>443.5</v>
      </c>
      <c r="H57" s="58" t="s">
        <v>157</v>
      </c>
      <c r="I57" s="164">
        <v>44760</v>
      </c>
      <c r="J57" s="161" t="s">
        <v>5</v>
      </c>
      <c r="K57" s="152" t="s">
        <v>5</v>
      </c>
      <c r="L57" s="152"/>
      <c r="M57" s="152" t="s">
        <v>34</v>
      </c>
      <c r="N57" s="152"/>
      <c r="O57" s="152" t="s">
        <v>51</v>
      </c>
    </row>
    <row r="58" spans="2:15" hidden="1" x14ac:dyDescent="0.35">
      <c r="B58" s="200" t="s">
        <v>158</v>
      </c>
      <c r="C58" s="200"/>
      <c r="D58" s="73"/>
      <c r="E58" s="74"/>
      <c r="F58" s="120">
        <f>SUM(F16:F57)</f>
        <v>8258.9500000000007</v>
      </c>
      <c r="G58" s="120">
        <f>SUM(G16:G57)</f>
        <v>8586.9500000000007</v>
      </c>
      <c r="H58" s="59"/>
      <c r="I58" s="147"/>
      <c r="J58" s="128"/>
      <c r="K58" s="147"/>
      <c r="L58" s="147"/>
      <c r="M58" s="147"/>
      <c r="N58" s="147"/>
      <c r="O58" s="147"/>
    </row>
    <row r="59" spans="2:15" hidden="1" x14ac:dyDescent="0.35">
      <c r="B59" s="219" t="s">
        <v>159</v>
      </c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</row>
    <row r="60" spans="2:15" hidden="1" x14ac:dyDescent="0.35">
      <c r="B60" s="225">
        <f>B57+1</f>
        <v>35</v>
      </c>
      <c r="C60" s="217" t="s">
        <v>160</v>
      </c>
      <c r="D60" s="223" t="s">
        <v>161</v>
      </c>
      <c r="E60" s="220">
        <v>3</v>
      </c>
      <c r="F60" s="209">
        <v>0</v>
      </c>
      <c r="G60" s="205">
        <v>0</v>
      </c>
      <c r="H60" s="58" t="s">
        <v>162</v>
      </c>
      <c r="I60" s="152" t="s">
        <v>3</v>
      </c>
      <c r="J60" s="161" t="s">
        <v>5</v>
      </c>
      <c r="K60" s="152" t="s">
        <v>5</v>
      </c>
      <c r="L60" s="152"/>
      <c r="M60" s="152" t="s">
        <v>34</v>
      </c>
      <c r="N60" s="152"/>
      <c r="O60" s="152" t="s">
        <v>163</v>
      </c>
    </row>
    <row r="61" spans="2:15" hidden="1" x14ac:dyDescent="0.35">
      <c r="B61" s="225"/>
      <c r="C61" s="217"/>
      <c r="D61" s="223"/>
      <c r="E61" s="220"/>
      <c r="F61" s="209"/>
      <c r="G61" s="205"/>
      <c r="H61" s="58" t="s">
        <v>164</v>
      </c>
      <c r="I61" s="152" t="s">
        <v>3</v>
      </c>
      <c r="J61" s="161" t="s">
        <v>5</v>
      </c>
      <c r="K61" s="152" t="s">
        <v>5</v>
      </c>
      <c r="L61" s="152"/>
      <c r="M61" s="152" t="s">
        <v>34</v>
      </c>
      <c r="N61" s="152"/>
      <c r="O61" s="152" t="s">
        <v>159</v>
      </c>
    </row>
    <row r="62" spans="2:15" hidden="1" x14ac:dyDescent="0.35">
      <c r="B62" s="225"/>
      <c r="C62" s="217"/>
      <c r="D62" s="223"/>
      <c r="E62" s="220"/>
      <c r="F62" s="209"/>
      <c r="G62" s="205"/>
      <c r="H62" s="58" t="s">
        <v>165</v>
      </c>
      <c r="I62" s="152" t="s">
        <v>3</v>
      </c>
      <c r="J62" s="161" t="s">
        <v>5</v>
      </c>
      <c r="K62" s="152" t="s">
        <v>5</v>
      </c>
      <c r="L62" s="152"/>
      <c r="M62" s="152" t="s">
        <v>34</v>
      </c>
      <c r="N62" s="152"/>
      <c r="O62" s="152" t="s">
        <v>166</v>
      </c>
    </row>
    <row r="63" spans="2:15" hidden="1" x14ac:dyDescent="0.35">
      <c r="B63" s="225">
        <f>B60+1</f>
        <v>36</v>
      </c>
      <c r="C63" s="202" t="s">
        <v>167</v>
      </c>
      <c r="D63" s="222" t="s">
        <v>168</v>
      </c>
      <c r="E63" s="220">
        <v>2</v>
      </c>
      <c r="F63" s="209">
        <v>84.9</v>
      </c>
      <c r="G63" s="205">
        <f>E63*F63</f>
        <v>169.8</v>
      </c>
      <c r="H63" s="58" t="s">
        <v>169</v>
      </c>
      <c r="I63" s="164">
        <v>43747</v>
      </c>
      <c r="J63" s="161" t="s">
        <v>5</v>
      </c>
      <c r="K63" s="152" t="s">
        <v>5</v>
      </c>
      <c r="L63" s="152"/>
      <c r="M63" s="152"/>
      <c r="N63" s="152" t="s">
        <v>34</v>
      </c>
      <c r="O63" s="203" t="s">
        <v>170</v>
      </c>
    </row>
    <row r="64" spans="2:15" hidden="1" x14ac:dyDescent="0.35">
      <c r="B64" s="225"/>
      <c r="C64" s="202"/>
      <c r="D64" s="222"/>
      <c r="E64" s="220"/>
      <c r="F64" s="209"/>
      <c r="G64" s="205"/>
      <c r="H64" s="58" t="s">
        <v>171</v>
      </c>
      <c r="I64" s="164">
        <v>43748</v>
      </c>
      <c r="J64" s="161" t="s">
        <v>5</v>
      </c>
      <c r="K64" s="152" t="s">
        <v>5</v>
      </c>
      <c r="L64" s="152"/>
      <c r="M64" s="152"/>
      <c r="N64" s="152" t="s">
        <v>34</v>
      </c>
      <c r="O64" s="203"/>
    </row>
    <row r="65" spans="2:15" ht="23" hidden="1" x14ac:dyDescent="0.35">
      <c r="B65" s="68">
        <f>B63+1</f>
        <v>37</v>
      </c>
      <c r="C65" s="148" t="s">
        <v>172</v>
      </c>
      <c r="D65" s="155" t="s">
        <v>173</v>
      </c>
      <c r="E65" s="149">
        <v>1</v>
      </c>
      <c r="F65" s="156">
        <v>100</v>
      </c>
      <c r="G65" s="150">
        <v>100</v>
      </c>
      <c r="H65" s="58" t="s">
        <v>174</v>
      </c>
      <c r="I65" s="152" t="s">
        <v>3</v>
      </c>
      <c r="J65" s="161" t="s">
        <v>5</v>
      </c>
      <c r="K65" s="152" t="s">
        <v>5</v>
      </c>
      <c r="L65" s="152"/>
      <c r="M65" s="152" t="s">
        <v>29</v>
      </c>
      <c r="N65" s="152"/>
      <c r="O65" s="152" t="s">
        <v>159</v>
      </c>
    </row>
    <row r="66" spans="2:15" ht="31.5" hidden="1" customHeight="1" x14ac:dyDescent="0.35">
      <c r="B66" s="68">
        <f t="shared" ref="B66:B78" si="1">B65+1</f>
        <v>38</v>
      </c>
      <c r="C66" s="148" t="s">
        <v>175</v>
      </c>
      <c r="D66" s="151" t="s">
        <v>176</v>
      </c>
      <c r="E66" s="149">
        <v>1</v>
      </c>
      <c r="F66" s="156">
        <v>300</v>
      </c>
      <c r="G66" s="150">
        <v>300</v>
      </c>
      <c r="H66" s="58" t="s">
        <v>177</v>
      </c>
      <c r="I66" s="152" t="s">
        <v>3</v>
      </c>
      <c r="J66" s="161" t="s">
        <v>5</v>
      </c>
      <c r="K66" s="152" t="s">
        <v>5</v>
      </c>
      <c r="L66" s="152" t="s">
        <v>29</v>
      </c>
      <c r="M66" s="152"/>
      <c r="N66" s="152"/>
      <c r="O66" s="152" t="s">
        <v>178</v>
      </c>
    </row>
    <row r="67" spans="2:15" hidden="1" x14ac:dyDescent="0.35">
      <c r="B67" s="68">
        <f t="shared" si="1"/>
        <v>39</v>
      </c>
      <c r="C67" s="202" t="s">
        <v>179</v>
      </c>
      <c r="D67" s="212" t="s">
        <v>180</v>
      </c>
      <c r="E67" s="220">
        <v>15</v>
      </c>
      <c r="F67" s="209">
        <v>25</v>
      </c>
      <c r="G67" s="205">
        <f>E67*F67</f>
        <v>375</v>
      </c>
      <c r="H67" s="58" t="s">
        <v>181</v>
      </c>
      <c r="I67" s="164">
        <v>43747</v>
      </c>
      <c r="J67" s="161" t="s">
        <v>5</v>
      </c>
      <c r="K67" s="152" t="s">
        <v>5</v>
      </c>
      <c r="L67" s="152"/>
      <c r="M67" s="152"/>
      <c r="N67" s="152" t="s">
        <v>34</v>
      </c>
      <c r="O67" s="152" t="s">
        <v>182</v>
      </c>
    </row>
    <row r="68" spans="2:15" hidden="1" x14ac:dyDescent="0.35">
      <c r="B68" s="68">
        <f t="shared" si="1"/>
        <v>40</v>
      </c>
      <c r="C68" s="202"/>
      <c r="D68" s="212"/>
      <c r="E68" s="220"/>
      <c r="F68" s="209"/>
      <c r="G68" s="205"/>
      <c r="H68" s="58" t="s">
        <v>183</v>
      </c>
      <c r="I68" s="164">
        <v>43747</v>
      </c>
      <c r="J68" s="161" t="s">
        <v>5</v>
      </c>
      <c r="K68" s="152" t="s">
        <v>5</v>
      </c>
      <c r="L68" s="152"/>
      <c r="M68" s="152"/>
      <c r="N68" s="152" t="s">
        <v>34</v>
      </c>
      <c r="O68" s="152" t="s">
        <v>182</v>
      </c>
    </row>
    <row r="69" spans="2:15" hidden="1" x14ac:dyDescent="0.35">
      <c r="B69" s="68">
        <f t="shared" si="1"/>
        <v>41</v>
      </c>
      <c r="C69" s="202"/>
      <c r="D69" s="212"/>
      <c r="E69" s="220"/>
      <c r="F69" s="209"/>
      <c r="G69" s="205"/>
      <c r="H69" s="58" t="s">
        <v>184</v>
      </c>
      <c r="I69" s="164">
        <v>43747</v>
      </c>
      <c r="J69" s="161" t="s">
        <v>5</v>
      </c>
      <c r="K69" s="152" t="s">
        <v>5</v>
      </c>
      <c r="L69" s="152"/>
      <c r="M69" s="152"/>
      <c r="N69" s="152" t="s">
        <v>34</v>
      </c>
      <c r="O69" s="152" t="s">
        <v>182</v>
      </c>
    </row>
    <row r="70" spans="2:15" hidden="1" x14ac:dyDescent="0.35">
      <c r="B70" s="68">
        <f t="shared" si="1"/>
        <v>42</v>
      </c>
      <c r="C70" s="202"/>
      <c r="D70" s="212"/>
      <c r="E70" s="220"/>
      <c r="F70" s="209"/>
      <c r="G70" s="205"/>
      <c r="H70" s="58" t="s">
        <v>185</v>
      </c>
      <c r="I70" s="164">
        <v>43747</v>
      </c>
      <c r="J70" s="161" t="s">
        <v>5</v>
      </c>
      <c r="K70" s="152" t="s">
        <v>5</v>
      </c>
      <c r="L70" s="152"/>
      <c r="M70" s="152"/>
      <c r="N70" s="152" t="s">
        <v>34</v>
      </c>
      <c r="O70" s="152" t="s">
        <v>182</v>
      </c>
    </row>
    <row r="71" spans="2:15" hidden="1" x14ac:dyDescent="0.35">
      <c r="B71" s="68">
        <f t="shared" si="1"/>
        <v>43</v>
      </c>
      <c r="C71" s="202"/>
      <c r="D71" s="212"/>
      <c r="E71" s="220"/>
      <c r="F71" s="209"/>
      <c r="G71" s="205"/>
      <c r="H71" s="58" t="s">
        <v>186</v>
      </c>
      <c r="I71" s="164">
        <v>43747</v>
      </c>
      <c r="J71" s="161" t="s">
        <v>5</v>
      </c>
      <c r="K71" s="152" t="s">
        <v>5</v>
      </c>
      <c r="L71" s="152"/>
      <c r="M71" s="152"/>
      <c r="N71" s="152" t="s">
        <v>34</v>
      </c>
      <c r="O71" s="152" t="s">
        <v>182</v>
      </c>
    </row>
    <row r="72" spans="2:15" hidden="1" x14ac:dyDescent="0.35">
      <c r="B72" s="68">
        <f t="shared" si="1"/>
        <v>44</v>
      </c>
      <c r="C72" s="202"/>
      <c r="D72" s="212"/>
      <c r="E72" s="220"/>
      <c r="F72" s="209"/>
      <c r="G72" s="205"/>
      <c r="H72" s="58" t="s">
        <v>187</v>
      </c>
      <c r="I72" s="164">
        <v>43747</v>
      </c>
      <c r="J72" s="161" t="s">
        <v>5</v>
      </c>
      <c r="K72" s="152" t="s">
        <v>5</v>
      </c>
      <c r="L72" s="152"/>
      <c r="M72" s="152"/>
      <c r="N72" s="152" t="s">
        <v>34</v>
      </c>
      <c r="O72" s="152" t="s">
        <v>182</v>
      </c>
    </row>
    <row r="73" spans="2:15" hidden="1" x14ac:dyDescent="0.35">
      <c r="B73" s="68">
        <f t="shared" si="1"/>
        <v>45</v>
      </c>
      <c r="C73" s="202"/>
      <c r="D73" s="212"/>
      <c r="E73" s="220"/>
      <c r="F73" s="209"/>
      <c r="G73" s="205"/>
      <c r="H73" s="58" t="s">
        <v>188</v>
      </c>
      <c r="I73" s="164">
        <v>43747</v>
      </c>
      <c r="J73" s="161" t="s">
        <v>5</v>
      </c>
      <c r="K73" s="152" t="s">
        <v>5</v>
      </c>
      <c r="L73" s="152"/>
      <c r="M73" s="152"/>
      <c r="N73" s="152" t="s">
        <v>34</v>
      </c>
      <c r="O73" s="152" t="s">
        <v>182</v>
      </c>
    </row>
    <row r="74" spans="2:15" hidden="1" x14ac:dyDescent="0.35">
      <c r="B74" s="68">
        <f t="shared" si="1"/>
        <v>46</v>
      </c>
      <c r="C74" s="202"/>
      <c r="D74" s="212"/>
      <c r="E74" s="220"/>
      <c r="F74" s="209"/>
      <c r="G74" s="205"/>
      <c r="H74" s="58" t="s">
        <v>189</v>
      </c>
      <c r="I74" s="164">
        <v>43747</v>
      </c>
      <c r="J74" s="161" t="s">
        <v>5</v>
      </c>
      <c r="K74" s="152" t="s">
        <v>5</v>
      </c>
      <c r="L74" s="152"/>
      <c r="M74" s="152"/>
      <c r="N74" s="152" t="s">
        <v>34</v>
      </c>
      <c r="O74" s="152" t="s">
        <v>182</v>
      </c>
    </row>
    <row r="75" spans="2:15" hidden="1" x14ac:dyDescent="0.35">
      <c r="B75" s="68">
        <f t="shared" si="1"/>
        <v>47</v>
      </c>
      <c r="C75" s="202"/>
      <c r="D75" s="212"/>
      <c r="E75" s="220"/>
      <c r="F75" s="209"/>
      <c r="G75" s="205"/>
      <c r="H75" s="58" t="s">
        <v>190</v>
      </c>
      <c r="I75" s="164">
        <v>43747</v>
      </c>
      <c r="J75" s="161" t="s">
        <v>5</v>
      </c>
      <c r="K75" s="152" t="s">
        <v>5</v>
      </c>
      <c r="L75" s="152"/>
      <c r="M75" s="152"/>
      <c r="N75" s="152" t="s">
        <v>34</v>
      </c>
      <c r="O75" s="152" t="s">
        <v>182</v>
      </c>
    </row>
    <row r="76" spans="2:15" hidden="1" x14ac:dyDescent="0.35">
      <c r="B76" s="68">
        <f t="shared" si="1"/>
        <v>48</v>
      </c>
      <c r="C76" s="202"/>
      <c r="D76" s="212"/>
      <c r="E76" s="220"/>
      <c r="F76" s="209"/>
      <c r="G76" s="205"/>
      <c r="H76" s="58" t="s">
        <v>191</v>
      </c>
      <c r="I76" s="164">
        <v>43747</v>
      </c>
      <c r="J76" s="161" t="s">
        <v>5</v>
      </c>
      <c r="K76" s="152" t="s">
        <v>5</v>
      </c>
      <c r="L76" s="152"/>
      <c r="M76" s="152"/>
      <c r="N76" s="152" t="s">
        <v>34</v>
      </c>
      <c r="O76" s="152" t="s">
        <v>182</v>
      </c>
    </row>
    <row r="77" spans="2:15" hidden="1" x14ac:dyDescent="0.35">
      <c r="B77" s="68">
        <f t="shared" si="1"/>
        <v>49</v>
      </c>
      <c r="C77" s="202"/>
      <c r="D77" s="212"/>
      <c r="E77" s="220"/>
      <c r="F77" s="209"/>
      <c r="G77" s="205"/>
      <c r="H77" s="58" t="s">
        <v>192</v>
      </c>
      <c r="I77" s="164">
        <v>43747</v>
      </c>
      <c r="J77" s="161" t="s">
        <v>5</v>
      </c>
      <c r="K77" s="152" t="s">
        <v>5</v>
      </c>
      <c r="L77" s="152"/>
      <c r="M77" s="152"/>
      <c r="N77" s="152" t="s">
        <v>34</v>
      </c>
      <c r="O77" s="152" t="s">
        <v>182</v>
      </c>
    </row>
    <row r="78" spans="2:15" hidden="1" x14ac:dyDescent="0.35">
      <c r="B78" s="68">
        <f t="shared" si="1"/>
        <v>50</v>
      </c>
      <c r="C78" s="202"/>
      <c r="D78" s="212"/>
      <c r="E78" s="220"/>
      <c r="F78" s="209"/>
      <c r="G78" s="205"/>
      <c r="H78" s="58" t="s">
        <v>193</v>
      </c>
      <c r="I78" s="164">
        <v>43747</v>
      </c>
      <c r="J78" s="161" t="s">
        <v>5</v>
      </c>
      <c r="K78" s="152" t="s">
        <v>5</v>
      </c>
      <c r="L78" s="152"/>
      <c r="M78" s="152"/>
      <c r="N78" s="152" t="s">
        <v>34</v>
      </c>
      <c r="O78" s="152" t="s">
        <v>182</v>
      </c>
    </row>
    <row r="79" spans="2:15" hidden="1" x14ac:dyDescent="0.35">
      <c r="B79" s="224" t="s">
        <v>158</v>
      </c>
      <c r="C79" s="224"/>
      <c r="D79" s="75"/>
      <c r="E79" s="76"/>
      <c r="F79" s="121">
        <f>SUM(F60:F78)</f>
        <v>509.9</v>
      </c>
      <c r="G79" s="121">
        <f>SUM(G60:G78)</f>
        <v>944.8</v>
      </c>
      <c r="H79" s="60"/>
      <c r="I79" s="77"/>
      <c r="J79" s="129"/>
      <c r="K79" s="77"/>
      <c r="L79" s="77"/>
      <c r="M79" s="77"/>
      <c r="N79" s="77"/>
      <c r="O79" s="77"/>
    </row>
    <row r="80" spans="2:15" hidden="1" x14ac:dyDescent="0.35">
      <c r="B80" s="219" t="s">
        <v>198</v>
      </c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</row>
    <row r="81" spans="2:15" ht="34.5" hidden="1" x14ac:dyDescent="0.35">
      <c r="B81" s="35">
        <f>B78+1</f>
        <v>51</v>
      </c>
      <c r="C81" s="202" t="s">
        <v>199</v>
      </c>
      <c r="D81" s="154" t="s">
        <v>200</v>
      </c>
      <c r="E81" s="149">
        <v>1</v>
      </c>
      <c r="F81" s="122">
        <v>955</v>
      </c>
      <c r="G81" s="205">
        <v>1245</v>
      </c>
      <c r="H81" s="61" t="s">
        <v>201</v>
      </c>
      <c r="I81" s="215">
        <v>43556</v>
      </c>
      <c r="J81" s="131">
        <v>249</v>
      </c>
      <c r="K81" s="78">
        <v>380.03</v>
      </c>
      <c r="L81" s="152" t="s">
        <v>34</v>
      </c>
      <c r="M81" s="152"/>
      <c r="N81" s="152"/>
      <c r="O81" s="152" t="s">
        <v>202</v>
      </c>
    </row>
    <row r="82" spans="2:15" ht="23" hidden="1" x14ac:dyDescent="0.35">
      <c r="B82" s="35">
        <f>B81+1</f>
        <v>52</v>
      </c>
      <c r="C82" s="202"/>
      <c r="D82" s="154" t="s">
        <v>203</v>
      </c>
      <c r="E82" s="149">
        <v>1</v>
      </c>
      <c r="F82" s="122">
        <v>30</v>
      </c>
      <c r="G82" s="205"/>
      <c r="H82" s="58" t="s">
        <v>204</v>
      </c>
      <c r="I82" s="215"/>
      <c r="J82" s="165" t="s">
        <v>5</v>
      </c>
      <c r="K82" s="79" t="s">
        <v>5</v>
      </c>
      <c r="L82" s="152"/>
      <c r="M82" s="152" t="s">
        <v>34</v>
      </c>
      <c r="N82" s="152"/>
      <c r="O82" s="152" t="s">
        <v>51</v>
      </c>
    </row>
    <row r="83" spans="2:15" hidden="1" x14ac:dyDescent="0.35">
      <c r="B83" s="35">
        <f>B82+1</f>
        <v>53</v>
      </c>
      <c r="C83" s="202"/>
      <c r="D83" s="154" t="s">
        <v>205</v>
      </c>
      <c r="E83" s="149">
        <v>1</v>
      </c>
      <c r="F83" s="122">
        <v>75</v>
      </c>
      <c r="G83" s="205"/>
      <c r="H83" s="58" t="s">
        <v>206</v>
      </c>
      <c r="I83" s="215"/>
      <c r="J83" s="165" t="s">
        <v>5</v>
      </c>
      <c r="K83" s="79" t="s">
        <v>5</v>
      </c>
      <c r="L83" s="152"/>
      <c r="M83" s="152" t="s">
        <v>34</v>
      </c>
      <c r="N83" s="152"/>
      <c r="O83" s="152" t="s">
        <v>51</v>
      </c>
    </row>
    <row r="84" spans="2:15" hidden="1" x14ac:dyDescent="0.35">
      <c r="B84" s="35">
        <f t="shared" ref="B84:B86" si="2">B81+1</f>
        <v>52</v>
      </c>
      <c r="C84" s="202"/>
      <c r="D84" s="154" t="s">
        <v>207</v>
      </c>
      <c r="E84" s="149">
        <v>1</v>
      </c>
      <c r="F84" s="122">
        <v>185</v>
      </c>
      <c r="G84" s="205"/>
      <c r="H84" s="58" t="s">
        <v>208</v>
      </c>
      <c r="I84" s="215"/>
      <c r="J84" s="165" t="s">
        <v>5</v>
      </c>
      <c r="K84" s="79" t="s">
        <v>5</v>
      </c>
      <c r="L84" s="152"/>
      <c r="M84" s="152" t="s">
        <v>34</v>
      </c>
      <c r="N84" s="152"/>
      <c r="O84" s="152" t="s">
        <v>51</v>
      </c>
    </row>
    <row r="85" spans="2:15" ht="34.5" hidden="1" x14ac:dyDescent="0.35">
      <c r="B85" s="35">
        <f t="shared" si="2"/>
        <v>53</v>
      </c>
      <c r="C85" s="148" t="s">
        <v>209</v>
      </c>
      <c r="D85" s="151" t="s">
        <v>210</v>
      </c>
      <c r="E85" s="149">
        <v>1</v>
      </c>
      <c r="F85" s="156" t="s">
        <v>3</v>
      </c>
      <c r="G85" s="150" t="s">
        <v>3</v>
      </c>
      <c r="H85" s="61" t="s">
        <v>211</v>
      </c>
      <c r="I85" s="152" t="s">
        <v>3</v>
      </c>
      <c r="J85" s="161" t="s">
        <v>5</v>
      </c>
      <c r="K85" s="152" t="s">
        <v>5</v>
      </c>
      <c r="L85" s="152"/>
      <c r="M85" s="152" t="s">
        <v>34</v>
      </c>
      <c r="N85" s="152"/>
      <c r="O85" s="152" t="s">
        <v>51</v>
      </c>
    </row>
    <row r="86" spans="2:15" ht="34.5" hidden="1" x14ac:dyDescent="0.35">
      <c r="B86" s="35">
        <f t="shared" si="2"/>
        <v>54</v>
      </c>
      <c r="C86" s="148" t="s">
        <v>209</v>
      </c>
      <c r="D86" s="151" t="s">
        <v>212</v>
      </c>
      <c r="E86" s="149">
        <v>1</v>
      </c>
      <c r="F86" s="156" t="s">
        <v>3</v>
      </c>
      <c r="G86" s="150" t="s">
        <v>3</v>
      </c>
      <c r="H86" s="61" t="s">
        <v>213</v>
      </c>
      <c r="I86" s="152" t="s">
        <v>3</v>
      </c>
      <c r="J86" s="161" t="s">
        <v>5</v>
      </c>
      <c r="K86" s="152" t="s">
        <v>5</v>
      </c>
      <c r="L86" s="152"/>
      <c r="M86" s="152" t="s">
        <v>34</v>
      </c>
      <c r="N86" s="152"/>
      <c r="O86" s="152" t="s">
        <v>51</v>
      </c>
    </row>
    <row r="87" spans="2:15" ht="23" hidden="1" x14ac:dyDescent="0.35">
      <c r="B87" s="35">
        <f t="shared" ref="B87:B97" si="3">B86+1</f>
        <v>55</v>
      </c>
      <c r="C87" s="148" t="s">
        <v>214</v>
      </c>
      <c r="D87" s="151" t="s">
        <v>215</v>
      </c>
      <c r="E87" s="149">
        <v>1</v>
      </c>
      <c r="F87" s="156" t="s">
        <v>3</v>
      </c>
      <c r="G87" s="150" t="s">
        <v>3</v>
      </c>
      <c r="H87" s="61" t="s">
        <v>216</v>
      </c>
      <c r="I87" s="152" t="s">
        <v>3</v>
      </c>
      <c r="J87" s="161" t="s">
        <v>5</v>
      </c>
      <c r="K87" s="152" t="s">
        <v>5</v>
      </c>
      <c r="L87" s="152"/>
      <c r="M87" s="152" t="s">
        <v>34</v>
      </c>
      <c r="N87" s="152"/>
      <c r="O87" s="152" t="s">
        <v>51</v>
      </c>
    </row>
    <row r="88" spans="2:15" ht="34.5" hidden="1" x14ac:dyDescent="0.35">
      <c r="B88" s="35">
        <f t="shared" si="3"/>
        <v>56</v>
      </c>
      <c r="C88" s="148" t="s">
        <v>217</v>
      </c>
      <c r="D88" s="151" t="s">
        <v>218</v>
      </c>
      <c r="E88" s="149">
        <v>1</v>
      </c>
      <c r="F88" s="156">
        <v>215</v>
      </c>
      <c r="G88" s="150">
        <v>215</v>
      </c>
      <c r="H88" s="61" t="s">
        <v>219</v>
      </c>
      <c r="I88" s="158">
        <v>43221</v>
      </c>
      <c r="J88" s="161" t="s">
        <v>5</v>
      </c>
      <c r="K88" s="152" t="s">
        <v>5</v>
      </c>
      <c r="L88" s="152"/>
      <c r="M88" s="152"/>
      <c r="N88" s="152" t="s">
        <v>34</v>
      </c>
      <c r="O88" s="152" t="s">
        <v>182</v>
      </c>
    </row>
    <row r="89" spans="2:15" ht="23" hidden="1" x14ac:dyDescent="0.35">
      <c r="B89" s="35">
        <f t="shared" si="3"/>
        <v>57</v>
      </c>
      <c r="C89" s="148" t="s">
        <v>220</v>
      </c>
      <c r="D89" s="151" t="s">
        <v>221</v>
      </c>
      <c r="E89" s="149">
        <v>1</v>
      </c>
      <c r="F89" s="156">
        <v>0</v>
      </c>
      <c r="G89" s="150">
        <v>0</v>
      </c>
      <c r="H89" s="61" t="s">
        <v>222</v>
      </c>
      <c r="I89" s="152" t="s">
        <v>3</v>
      </c>
      <c r="J89" s="161" t="s">
        <v>5</v>
      </c>
      <c r="K89" s="152" t="s">
        <v>5</v>
      </c>
      <c r="L89" s="152"/>
      <c r="M89" s="152" t="s">
        <v>34</v>
      </c>
      <c r="N89" s="152"/>
      <c r="O89" s="152" t="s">
        <v>223</v>
      </c>
    </row>
    <row r="90" spans="2:15" hidden="1" x14ac:dyDescent="0.35">
      <c r="B90" s="216">
        <f t="shared" si="3"/>
        <v>58</v>
      </c>
      <c r="C90" s="202" t="s">
        <v>224</v>
      </c>
      <c r="D90" s="212" t="s">
        <v>225</v>
      </c>
      <c r="E90" s="220">
        <v>2</v>
      </c>
      <c r="F90" s="209">
        <v>182.5</v>
      </c>
      <c r="G90" s="205">
        <f>E90*F90</f>
        <v>365</v>
      </c>
      <c r="H90" s="61" t="s">
        <v>226</v>
      </c>
      <c r="I90" s="152" t="s">
        <v>3</v>
      </c>
      <c r="J90" s="161" t="s">
        <v>5</v>
      </c>
      <c r="K90" s="152" t="s">
        <v>5</v>
      </c>
      <c r="L90" s="152"/>
      <c r="M90" s="152" t="s">
        <v>34</v>
      </c>
      <c r="N90" s="152"/>
      <c r="O90" s="152" t="s">
        <v>51</v>
      </c>
    </row>
    <row r="91" spans="2:15" hidden="1" x14ac:dyDescent="0.35">
      <c r="B91" s="216"/>
      <c r="C91" s="202"/>
      <c r="D91" s="212"/>
      <c r="E91" s="220"/>
      <c r="F91" s="209"/>
      <c r="G91" s="205"/>
      <c r="H91" s="61" t="s">
        <v>227</v>
      </c>
      <c r="I91" s="152" t="s">
        <v>3</v>
      </c>
      <c r="J91" s="161" t="s">
        <v>5</v>
      </c>
      <c r="K91" s="152" t="s">
        <v>5</v>
      </c>
      <c r="L91" s="152"/>
      <c r="M91" s="152" t="s">
        <v>34</v>
      </c>
      <c r="N91" s="152"/>
      <c r="O91" s="152" t="s">
        <v>51</v>
      </c>
    </row>
    <row r="92" spans="2:15" ht="23" hidden="1" x14ac:dyDescent="0.35">
      <c r="B92" s="35">
        <f>B90+1</f>
        <v>59</v>
      </c>
      <c r="C92" s="148" t="s">
        <v>224</v>
      </c>
      <c r="D92" s="151" t="s">
        <v>228</v>
      </c>
      <c r="E92" s="149">
        <v>1</v>
      </c>
      <c r="F92" s="156">
        <v>162</v>
      </c>
      <c r="G92" s="150">
        <v>162</v>
      </c>
      <c r="H92" s="61" t="s">
        <v>229</v>
      </c>
      <c r="I92" s="164">
        <v>43747</v>
      </c>
      <c r="J92" s="161" t="s">
        <v>5</v>
      </c>
      <c r="K92" s="152" t="s">
        <v>5</v>
      </c>
      <c r="L92" s="152"/>
      <c r="M92" s="152"/>
      <c r="N92" s="152" t="s">
        <v>34</v>
      </c>
      <c r="O92" s="152" t="s">
        <v>182</v>
      </c>
    </row>
    <row r="93" spans="2:15" ht="34.5" hidden="1" x14ac:dyDescent="0.35">
      <c r="B93" s="35">
        <f t="shared" si="3"/>
        <v>60</v>
      </c>
      <c r="C93" s="159" t="s">
        <v>230</v>
      </c>
      <c r="D93" s="80" t="s">
        <v>231</v>
      </c>
      <c r="E93" s="160">
        <v>1</v>
      </c>
      <c r="F93" s="122">
        <v>250</v>
      </c>
      <c r="G93" s="122">
        <f>E93*F93</f>
        <v>250</v>
      </c>
      <c r="H93" s="62" t="s">
        <v>232</v>
      </c>
      <c r="I93" s="169" t="s">
        <v>3</v>
      </c>
      <c r="J93" s="168" t="s">
        <v>5</v>
      </c>
      <c r="K93" s="169" t="s">
        <v>5</v>
      </c>
      <c r="L93" s="82"/>
      <c r="M93" s="169" t="s">
        <v>34</v>
      </c>
      <c r="N93" s="82"/>
      <c r="O93" s="169" t="s">
        <v>233</v>
      </c>
    </row>
    <row r="94" spans="2:15" hidden="1" x14ac:dyDescent="0.35">
      <c r="B94" s="35">
        <f t="shared" si="3"/>
        <v>61</v>
      </c>
      <c r="C94" s="83" t="s">
        <v>234</v>
      </c>
      <c r="D94" s="80" t="s">
        <v>235</v>
      </c>
      <c r="E94" s="84">
        <v>1</v>
      </c>
      <c r="F94" s="122">
        <v>50</v>
      </c>
      <c r="G94" s="122">
        <f>E94*F94</f>
        <v>50</v>
      </c>
      <c r="H94" s="62" t="s">
        <v>236</v>
      </c>
      <c r="I94" s="169" t="s">
        <v>3</v>
      </c>
      <c r="J94" s="168" t="s">
        <v>5</v>
      </c>
      <c r="K94" s="169" t="s">
        <v>5</v>
      </c>
      <c r="L94" s="82"/>
      <c r="M94" s="169"/>
      <c r="N94" s="82" t="s">
        <v>34</v>
      </c>
      <c r="O94" s="169" t="s">
        <v>237</v>
      </c>
    </row>
    <row r="95" spans="2:15" hidden="1" x14ac:dyDescent="0.35">
      <c r="B95" s="35">
        <f t="shared" si="3"/>
        <v>62</v>
      </c>
      <c r="C95" s="148" t="s">
        <v>238</v>
      </c>
      <c r="D95" s="151" t="s">
        <v>239</v>
      </c>
      <c r="E95" s="155">
        <v>1</v>
      </c>
      <c r="F95" s="122">
        <v>16.5</v>
      </c>
      <c r="G95" s="119">
        <v>16.5</v>
      </c>
      <c r="H95" s="62" t="s">
        <v>240</v>
      </c>
      <c r="I95" s="164">
        <v>43727</v>
      </c>
      <c r="J95" s="161" t="s">
        <v>5</v>
      </c>
      <c r="K95" s="152" t="s">
        <v>5</v>
      </c>
      <c r="L95" s="69"/>
      <c r="M95" s="152" t="s">
        <v>34</v>
      </c>
      <c r="N95" s="69"/>
      <c r="O95" s="154"/>
    </row>
    <row r="96" spans="2:15" ht="23" hidden="1" x14ac:dyDescent="0.35">
      <c r="B96" s="35">
        <f t="shared" si="3"/>
        <v>63</v>
      </c>
      <c r="C96" s="148" t="s">
        <v>241</v>
      </c>
      <c r="D96" s="155" t="s">
        <v>242</v>
      </c>
      <c r="E96" s="149">
        <v>1</v>
      </c>
      <c r="F96" s="156" t="s">
        <v>3</v>
      </c>
      <c r="G96" s="150" t="s">
        <v>3</v>
      </c>
      <c r="H96" s="63" t="s">
        <v>243</v>
      </c>
      <c r="I96" s="164" t="s">
        <v>3</v>
      </c>
      <c r="J96" s="156" t="s">
        <v>5</v>
      </c>
      <c r="K96" s="166" t="s">
        <v>5</v>
      </c>
      <c r="L96" s="69"/>
      <c r="M96" s="152" t="s">
        <v>34</v>
      </c>
      <c r="N96" s="69"/>
      <c r="O96" s="152" t="s">
        <v>244</v>
      </c>
    </row>
    <row r="97" spans="2:15" ht="23" hidden="1" x14ac:dyDescent="0.35">
      <c r="B97" s="35">
        <f t="shared" si="3"/>
        <v>64</v>
      </c>
      <c r="C97" s="148" t="s">
        <v>245</v>
      </c>
      <c r="D97" s="151" t="s">
        <v>246</v>
      </c>
      <c r="E97" s="149">
        <v>1</v>
      </c>
      <c r="F97" s="156" t="s">
        <v>3</v>
      </c>
      <c r="G97" s="150" t="s">
        <v>3</v>
      </c>
      <c r="H97" s="63" t="s">
        <v>247</v>
      </c>
      <c r="I97" s="152" t="s">
        <v>3</v>
      </c>
      <c r="J97" s="161" t="s">
        <v>5</v>
      </c>
      <c r="K97" s="152" t="s">
        <v>5</v>
      </c>
      <c r="L97" s="152"/>
      <c r="M97" s="152" t="s">
        <v>34</v>
      </c>
      <c r="N97" s="152"/>
      <c r="O97" s="152" t="s">
        <v>248</v>
      </c>
    </row>
    <row r="98" spans="2:15" hidden="1" x14ac:dyDescent="0.35">
      <c r="B98" s="200" t="s">
        <v>158</v>
      </c>
      <c r="C98" s="200"/>
      <c r="D98" s="73"/>
      <c r="E98" s="74"/>
      <c r="F98" s="120">
        <f>SUM(F81:F97)</f>
        <v>2121</v>
      </c>
      <c r="G98" s="120">
        <f>SUM(G81:G97)</f>
        <v>2303.5</v>
      </c>
      <c r="H98" s="59"/>
      <c r="I98" s="147"/>
      <c r="J98" s="128"/>
      <c r="K98" s="147"/>
      <c r="L98" s="147"/>
      <c r="M98" s="147"/>
      <c r="N98" s="147"/>
      <c r="O98" s="147"/>
    </row>
    <row r="99" spans="2:15" hidden="1" x14ac:dyDescent="0.35">
      <c r="B99" s="219" t="s">
        <v>249</v>
      </c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</row>
    <row r="100" spans="2:15" ht="39" hidden="1" x14ac:dyDescent="0.35">
      <c r="B100" s="191">
        <v>65</v>
      </c>
      <c r="C100" s="9" t="s">
        <v>401</v>
      </c>
      <c r="D100" s="154" t="s">
        <v>402</v>
      </c>
      <c r="E100" s="179">
        <v>1</v>
      </c>
      <c r="F100" s="184">
        <v>900</v>
      </c>
      <c r="G100" s="181">
        <f>E100*F100</f>
        <v>900</v>
      </c>
      <c r="H100" s="182" t="s">
        <v>403</v>
      </c>
      <c r="I100" s="155" t="s">
        <v>3</v>
      </c>
      <c r="J100" s="155" t="s">
        <v>3</v>
      </c>
      <c r="K100" s="155" t="s">
        <v>3</v>
      </c>
      <c r="L100" s="92"/>
      <c r="M100" s="155" t="s">
        <v>34</v>
      </c>
      <c r="N100" s="92"/>
      <c r="O100" s="8" t="s">
        <v>941</v>
      </c>
    </row>
    <row r="101" spans="2:15" ht="26" hidden="1" x14ac:dyDescent="0.35">
      <c r="B101" s="35">
        <v>66</v>
      </c>
      <c r="C101" s="22" t="s">
        <v>205</v>
      </c>
      <c r="D101" s="80" t="s">
        <v>389</v>
      </c>
      <c r="E101" s="183">
        <v>1</v>
      </c>
      <c r="F101" s="184">
        <v>1100</v>
      </c>
      <c r="G101" s="184">
        <v>1100</v>
      </c>
      <c r="H101" s="112" t="s">
        <v>390</v>
      </c>
      <c r="I101" s="155" t="s">
        <v>3</v>
      </c>
      <c r="J101" s="155" t="s">
        <v>5</v>
      </c>
      <c r="K101" s="155" t="s">
        <v>5</v>
      </c>
      <c r="L101" s="185"/>
      <c r="M101" s="186" t="s">
        <v>34</v>
      </c>
      <c r="N101" s="185"/>
      <c r="O101" s="18" t="s">
        <v>391</v>
      </c>
    </row>
    <row r="102" spans="2:15" ht="57.5" hidden="1" x14ac:dyDescent="0.35">
      <c r="B102" s="35">
        <f>B101+1</f>
        <v>67</v>
      </c>
      <c r="C102" s="148" t="s">
        <v>250</v>
      </c>
      <c r="D102" s="151" t="s">
        <v>251</v>
      </c>
      <c r="E102" s="149">
        <v>1</v>
      </c>
      <c r="F102" s="150">
        <v>2399.4</v>
      </c>
      <c r="G102" s="150">
        <v>2399.4</v>
      </c>
      <c r="H102" s="62" t="s">
        <v>252</v>
      </c>
      <c r="I102" s="164">
        <v>43628</v>
      </c>
      <c r="J102" s="156">
        <f>'[1]DEPRECIABLES '!N26</f>
        <v>755.81</v>
      </c>
      <c r="K102" s="166">
        <f>'[1]DEPRECIABLES '!O26</f>
        <v>479.88</v>
      </c>
      <c r="L102" s="152"/>
      <c r="M102" s="152" t="s">
        <v>34</v>
      </c>
      <c r="N102" s="152"/>
      <c r="O102" s="152" t="s">
        <v>253</v>
      </c>
    </row>
    <row r="103" spans="2:15" ht="23" hidden="1" x14ac:dyDescent="0.35">
      <c r="B103" s="35">
        <f>B102+1</f>
        <v>68</v>
      </c>
      <c r="C103" s="202" t="s">
        <v>254</v>
      </c>
      <c r="D103" s="154" t="s">
        <v>255</v>
      </c>
      <c r="E103" s="149">
        <v>1</v>
      </c>
      <c r="F103" s="119">
        <v>195</v>
      </c>
      <c r="G103" s="119">
        <f>E103*F103</f>
        <v>195</v>
      </c>
      <c r="H103" s="58" t="s">
        <v>256</v>
      </c>
      <c r="I103" s="164">
        <v>43727</v>
      </c>
      <c r="J103" s="161" t="s">
        <v>5</v>
      </c>
      <c r="K103" s="152" t="s">
        <v>5</v>
      </c>
      <c r="L103" s="69" t="s">
        <v>34</v>
      </c>
      <c r="M103" s="152"/>
      <c r="N103" s="69"/>
      <c r="O103" s="152" t="s">
        <v>257</v>
      </c>
    </row>
    <row r="104" spans="2:15" ht="34.5" hidden="1" x14ac:dyDescent="0.35">
      <c r="B104" s="35">
        <f>B103+1</f>
        <v>69</v>
      </c>
      <c r="C104" s="202"/>
      <c r="D104" s="154" t="s">
        <v>258</v>
      </c>
      <c r="E104" s="149">
        <v>1</v>
      </c>
      <c r="F104" s="119">
        <v>600</v>
      </c>
      <c r="G104" s="119">
        <v>600</v>
      </c>
      <c r="H104" s="58" t="s">
        <v>259</v>
      </c>
      <c r="I104" s="164">
        <v>44473</v>
      </c>
      <c r="J104" s="163">
        <v>135</v>
      </c>
      <c r="K104" s="85">
        <v>465</v>
      </c>
      <c r="L104" s="69"/>
      <c r="M104" s="152" t="s">
        <v>34</v>
      </c>
      <c r="N104" s="152"/>
      <c r="O104" s="152" t="s">
        <v>51</v>
      </c>
    </row>
    <row r="105" spans="2:15" ht="46" hidden="1" x14ac:dyDescent="0.35">
      <c r="B105" s="35">
        <f>B104+1</f>
        <v>70</v>
      </c>
      <c r="C105" s="159" t="s">
        <v>260</v>
      </c>
      <c r="D105" s="86" t="s">
        <v>261</v>
      </c>
      <c r="E105" s="160">
        <v>1</v>
      </c>
      <c r="F105" s="156" t="s">
        <v>3</v>
      </c>
      <c r="G105" s="156" t="s">
        <v>3</v>
      </c>
      <c r="H105" s="62" t="s">
        <v>262</v>
      </c>
      <c r="I105" s="169" t="s">
        <v>3</v>
      </c>
      <c r="J105" s="168" t="s">
        <v>5</v>
      </c>
      <c r="K105" s="169" t="s">
        <v>5</v>
      </c>
      <c r="L105" s="169" t="s">
        <v>34</v>
      </c>
      <c r="M105" s="169"/>
      <c r="N105" s="169"/>
      <c r="O105" s="169" t="s">
        <v>47</v>
      </c>
    </row>
    <row r="106" spans="2:15" ht="23" hidden="1" x14ac:dyDescent="0.35">
      <c r="B106" s="35">
        <f t="shared" ref="B106:B115" si="4">B105+1</f>
        <v>71</v>
      </c>
      <c r="C106" s="159" t="s">
        <v>263</v>
      </c>
      <c r="D106" s="86" t="s">
        <v>264</v>
      </c>
      <c r="E106" s="160">
        <v>1</v>
      </c>
      <c r="F106" s="156">
        <v>460.92</v>
      </c>
      <c r="G106" s="156">
        <v>460.92</v>
      </c>
      <c r="H106" s="62" t="s">
        <v>265</v>
      </c>
      <c r="I106" s="87">
        <v>43282</v>
      </c>
      <c r="J106" s="168" t="s">
        <v>5</v>
      </c>
      <c r="K106" s="169" t="s">
        <v>5</v>
      </c>
      <c r="L106" s="169"/>
      <c r="M106" s="169" t="s">
        <v>29</v>
      </c>
      <c r="N106" s="169"/>
      <c r="O106" s="169" t="s">
        <v>51</v>
      </c>
    </row>
    <row r="107" spans="2:15" ht="23" hidden="1" x14ac:dyDescent="0.35">
      <c r="B107" s="35">
        <f t="shared" si="4"/>
        <v>72</v>
      </c>
      <c r="C107" s="159" t="s">
        <v>268</v>
      </c>
      <c r="D107" s="86" t="s">
        <v>269</v>
      </c>
      <c r="E107" s="160">
        <v>1</v>
      </c>
      <c r="F107" s="156">
        <v>731.21</v>
      </c>
      <c r="G107" s="156">
        <v>731.21</v>
      </c>
      <c r="H107" s="62" t="s">
        <v>270</v>
      </c>
      <c r="I107" s="169" t="s">
        <v>3</v>
      </c>
      <c r="J107" s="156">
        <v>658.36</v>
      </c>
      <c r="K107" s="166">
        <v>73.150000000000006</v>
      </c>
      <c r="L107" s="169" t="s">
        <v>34</v>
      </c>
      <c r="M107" s="169"/>
      <c r="N107" s="169"/>
      <c r="O107" s="169" t="s">
        <v>271</v>
      </c>
    </row>
    <row r="108" spans="2:15" ht="23" hidden="1" x14ac:dyDescent="0.35">
      <c r="B108" s="35">
        <f t="shared" si="4"/>
        <v>73</v>
      </c>
      <c r="C108" s="159" t="s">
        <v>268</v>
      </c>
      <c r="D108" s="86" t="s">
        <v>272</v>
      </c>
      <c r="E108" s="160">
        <v>1</v>
      </c>
      <c r="F108" s="156">
        <v>750</v>
      </c>
      <c r="G108" s="156">
        <v>750</v>
      </c>
      <c r="H108" s="62" t="s">
        <v>273</v>
      </c>
      <c r="I108" s="169" t="s">
        <v>3</v>
      </c>
      <c r="J108" s="156">
        <v>675</v>
      </c>
      <c r="K108" s="166">
        <v>75</v>
      </c>
      <c r="L108" s="169" t="s">
        <v>34</v>
      </c>
      <c r="M108" s="169"/>
      <c r="N108" s="169"/>
      <c r="O108" s="169" t="s">
        <v>274</v>
      </c>
    </row>
    <row r="109" spans="2:15" hidden="1" x14ac:dyDescent="0.35">
      <c r="B109" s="35">
        <f t="shared" si="4"/>
        <v>74</v>
      </c>
      <c r="C109" s="159" t="s">
        <v>275</v>
      </c>
      <c r="D109" s="86" t="s">
        <v>276</v>
      </c>
      <c r="E109" s="160">
        <v>1</v>
      </c>
      <c r="F109" s="156" t="s">
        <v>3</v>
      </c>
      <c r="G109" s="156" t="s">
        <v>3</v>
      </c>
      <c r="H109" s="62" t="s">
        <v>243</v>
      </c>
      <c r="I109" s="169" t="s">
        <v>3</v>
      </c>
      <c r="J109" s="168" t="s">
        <v>5</v>
      </c>
      <c r="K109" s="169" t="s">
        <v>5</v>
      </c>
      <c r="L109" s="169"/>
      <c r="M109" s="169" t="s">
        <v>34</v>
      </c>
      <c r="N109" s="169"/>
      <c r="O109" s="169" t="s">
        <v>51</v>
      </c>
    </row>
    <row r="110" spans="2:15" ht="23" hidden="1" x14ac:dyDescent="0.35">
      <c r="B110" s="35">
        <f t="shared" si="4"/>
        <v>75</v>
      </c>
      <c r="C110" s="159" t="s">
        <v>277</v>
      </c>
      <c r="D110" s="80"/>
      <c r="E110" s="160">
        <v>1</v>
      </c>
      <c r="F110" s="122">
        <v>250</v>
      </c>
      <c r="G110" s="122">
        <v>250</v>
      </c>
      <c r="H110" s="62" t="s">
        <v>278</v>
      </c>
      <c r="I110" s="169" t="s">
        <v>3</v>
      </c>
      <c r="J110" s="168" t="s">
        <v>5</v>
      </c>
      <c r="K110" s="169" t="s">
        <v>5</v>
      </c>
      <c r="L110" s="82"/>
      <c r="M110" s="169" t="s">
        <v>34</v>
      </c>
      <c r="N110" s="82"/>
      <c r="O110" s="169" t="s">
        <v>279</v>
      </c>
    </row>
    <row r="111" spans="2:15" ht="23" hidden="1" x14ac:dyDescent="0.35">
      <c r="B111" s="35">
        <f t="shared" si="4"/>
        <v>76</v>
      </c>
      <c r="C111" s="159" t="s">
        <v>280</v>
      </c>
      <c r="D111" s="80" t="s">
        <v>281</v>
      </c>
      <c r="E111" s="160">
        <v>1</v>
      </c>
      <c r="F111" s="122">
        <v>100</v>
      </c>
      <c r="G111" s="122">
        <v>100</v>
      </c>
      <c r="H111" s="62" t="s">
        <v>282</v>
      </c>
      <c r="I111" s="169" t="s">
        <v>3</v>
      </c>
      <c r="J111" s="168" t="s">
        <v>5</v>
      </c>
      <c r="K111" s="169" t="s">
        <v>5</v>
      </c>
      <c r="L111" s="82"/>
      <c r="M111" s="169" t="s">
        <v>34</v>
      </c>
      <c r="N111" s="82"/>
      <c r="O111" s="169" t="s">
        <v>283</v>
      </c>
    </row>
    <row r="112" spans="2:15" ht="23" hidden="1" x14ac:dyDescent="0.35">
      <c r="B112" s="35">
        <f t="shared" si="4"/>
        <v>77</v>
      </c>
      <c r="C112" s="159" t="s">
        <v>284</v>
      </c>
      <c r="D112" s="80" t="s">
        <v>285</v>
      </c>
      <c r="E112" s="160">
        <v>10</v>
      </c>
      <c r="F112" s="122">
        <v>12.5</v>
      </c>
      <c r="G112" s="122">
        <f>E112*F112</f>
        <v>125</v>
      </c>
      <c r="H112" s="63" t="s">
        <v>286</v>
      </c>
      <c r="I112" s="87">
        <v>43727</v>
      </c>
      <c r="J112" s="168" t="s">
        <v>5</v>
      </c>
      <c r="K112" s="169" t="s">
        <v>5</v>
      </c>
      <c r="L112" s="82" t="s">
        <v>34</v>
      </c>
      <c r="M112" s="169"/>
      <c r="N112" s="82"/>
      <c r="O112" s="169" t="s">
        <v>287</v>
      </c>
    </row>
    <row r="113" spans="2:15" ht="23" hidden="1" x14ac:dyDescent="0.35">
      <c r="B113" s="35">
        <f t="shared" si="4"/>
        <v>78</v>
      </c>
      <c r="C113" s="159" t="s">
        <v>288</v>
      </c>
      <c r="D113" s="86" t="s">
        <v>289</v>
      </c>
      <c r="E113" s="160">
        <v>1</v>
      </c>
      <c r="F113" s="156" t="s">
        <v>3</v>
      </c>
      <c r="G113" s="156" t="s">
        <v>3</v>
      </c>
      <c r="H113" s="62" t="s">
        <v>290</v>
      </c>
      <c r="I113" s="169" t="s">
        <v>3</v>
      </c>
      <c r="J113" s="168" t="s">
        <v>5</v>
      </c>
      <c r="K113" s="169" t="s">
        <v>5</v>
      </c>
      <c r="L113" s="169" t="s">
        <v>34</v>
      </c>
      <c r="M113" s="169"/>
      <c r="N113" s="169"/>
      <c r="O113" s="169" t="s">
        <v>257</v>
      </c>
    </row>
    <row r="114" spans="2:15" hidden="1" x14ac:dyDescent="0.35">
      <c r="B114" s="35">
        <f t="shared" si="4"/>
        <v>79</v>
      </c>
      <c r="C114" s="148" t="s">
        <v>288</v>
      </c>
      <c r="D114" s="151" t="s">
        <v>291</v>
      </c>
      <c r="E114" s="149">
        <v>1</v>
      </c>
      <c r="F114" s="150">
        <v>400</v>
      </c>
      <c r="G114" s="150">
        <v>400</v>
      </c>
      <c r="H114" s="58" t="s">
        <v>126</v>
      </c>
      <c r="I114" s="152" t="s">
        <v>3</v>
      </c>
      <c r="J114" s="161" t="s">
        <v>5</v>
      </c>
      <c r="K114" s="152" t="s">
        <v>5</v>
      </c>
      <c r="L114" s="152" t="s">
        <v>34</v>
      </c>
      <c r="M114" s="152"/>
      <c r="N114" s="152"/>
      <c r="O114" s="152" t="s">
        <v>257</v>
      </c>
    </row>
    <row r="115" spans="2:15" hidden="1" x14ac:dyDescent="0.35">
      <c r="B115" s="35">
        <f t="shared" si="4"/>
        <v>80</v>
      </c>
      <c r="C115" s="148" t="s">
        <v>292</v>
      </c>
      <c r="D115" s="151" t="s">
        <v>293</v>
      </c>
      <c r="E115" s="149">
        <v>1</v>
      </c>
      <c r="F115" s="150" t="s">
        <v>3</v>
      </c>
      <c r="G115" s="150" t="s">
        <v>3</v>
      </c>
      <c r="H115" s="58" t="s">
        <v>294</v>
      </c>
      <c r="I115" s="152" t="s">
        <v>3</v>
      </c>
      <c r="J115" s="161" t="s">
        <v>5</v>
      </c>
      <c r="K115" s="152" t="s">
        <v>5</v>
      </c>
      <c r="L115" s="152"/>
      <c r="M115" s="152" t="s">
        <v>34</v>
      </c>
      <c r="N115" s="152"/>
      <c r="O115" s="152" t="s">
        <v>51</v>
      </c>
    </row>
    <row r="116" spans="2:15" hidden="1" x14ac:dyDescent="0.35">
      <c r="B116" s="200" t="s">
        <v>158</v>
      </c>
      <c r="C116" s="200"/>
      <c r="D116" s="73"/>
      <c r="E116" s="74"/>
      <c r="F116" s="120">
        <f>SUM(F102:F115)</f>
        <v>5899.0300000000007</v>
      </c>
      <c r="G116" s="120">
        <f>SUM(G102:G115)</f>
        <v>6011.5300000000007</v>
      </c>
      <c r="H116" s="59"/>
      <c r="I116" s="147"/>
      <c r="J116" s="128"/>
      <c r="K116" s="147"/>
      <c r="L116" s="147"/>
      <c r="M116" s="147"/>
      <c r="N116" s="147"/>
      <c r="O116" s="147"/>
    </row>
    <row r="117" spans="2:15" hidden="1" x14ac:dyDescent="0.35">
      <c r="B117" s="219" t="s">
        <v>295</v>
      </c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</row>
    <row r="118" spans="2:15" ht="63" hidden="1" customHeight="1" x14ac:dyDescent="0.35">
      <c r="B118" s="35">
        <f>B115+1</f>
        <v>81</v>
      </c>
      <c r="C118" s="159" t="s">
        <v>932</v>
      </c>
      <c r="D118" s="86" t="s">
        <v>296</v>
      </c>
      <c r="E118" s="160">
        <v>1</v>
      </c>
      <c r="F118" s="156" t="s">
        <v>3</v>
      </c>
      <c r="G118" s="156" t="s">
        <v>3</v>
      </c>
      <c r="H118" s="62" t="s">
        <v>297</v>
      </c>
      <c r="I118" s="87" t="s">
        <v>3</v>
      </c>
      <c r="J118" s="156" t="s">
        <v>5</v>
      </c>
      <c r="K118" s="166" t="s">
        <v>5</v>
      </c>
      <c r="L118" s="169" t="s">
        <v>34</v>
      </c>
      <c r="M118" s="169"/>
      <c r="N118" s="169"/>
      <c r="O118" s="152" t="s">
        <v>298</v>
      </c>
    </row>
    <row r="119" spans="2:15" ht="21" hidden="1" customHeight="1" x14ac:dyDescent="0.35">
      <c r="B119" s="35">
        <f>B118+1</f>
        <v>82</v>
      </c>
      <c r="C119" s="159" t="s">
        <v>942</v>
      </c>
      <c r="D119" s="86" t="s">
        <v>943</v>
      </c>
      <c r="E119" s="160">
        <v>1</v>
      </c>
      <c r="F119" s="156">
        <v>1695</v>
      </c>
      <c r="G119" s="156">
        <v>550.87</v>
      </c>
      <c r="H119" s="62" t="s">
        <v>944</v>
      </c>
      <c r="I119" s="87">
        <v>43922</v>
      </c>
      <c r="J119" s="187">
        <v>1144.1300000000001</v>
      </c>
      <c r="K119" s="166">
        <f>G119</f>
        <v>550.87</v>
      </c>
      <c r="L119" s="169" t="s">
        <v>29</v>
      </c>
      <c r="M119" s="169"/>
      <c r="N119" s="169"/>
      <c r="O119" s="152" t="s">
        <v>257</v>
      </c>
    </row>
    <row r="120" spans="2:15" ht="21" hidden="1" customHeight="1" x14ac:dyDescent="0.35">
      <c r="B120" s="35">
        <f>B119+1</f>
        <v>83</v>
      </c>
      <c r="C120" s="159" t="s">
        <v>942</v>
      </c>
      <c r="D120" s="86" t="s">
        <v>945</v>
      </c>
      <c r="E120" s="160">
        <v>1</v>
      </c>
      <c r="F120" s="156">
        <v>1695</v>
      </c>
      <c r="G120" s="156">
        <v>550.87</v>
      </c>
      <c r="H120" s="62" t="s">
        <v>946</v>
      </c>
      <c r="I120" s="87">
        <v>43923</v>
      </c>
      <c r="J120" s="187">
        <v>1144.1300000000001</v>
      </c>
      <c r="K120" s="166">
        <f>G120</f>
        <v>550.87</v>
      </c>
      <c r="L120" s="169" t="s">
        <v>29</v>
      </c>
      <c r="M120" s="169"/>
      <c r="N120" s="169"/>
      <c r="O120" s="152" t="s">
        <v>257</v>
      </c>
    </row>
    <row r="121" spans="2:15" ht="23" hidden="1" x14ac:dyDescent="0.35">
      <c r="B121" s="35">
        <f>B120+1</f>
        <v>84</v>
      </c>
      <c r="C121" s="148" t="s">
        <v>319</v>
      </c>
      <c r="D121" s="151"/>
      <c r="E121" s="149">
        <v>1</v>
      </c>
      <c r="F121" s="150"/>
      <c r="G121" s="150"/>
      <c r="H121" s="61" t="s">
        <v>320</v>
      </c>
      <c r="I121" s="152" t="s">
        <v>3</v>
      </c>
      <c r="J121" s="161" t="s">
        <v>5</v>
      </c>
      <c r="K121" s="152" t="s">
        <v>5</v>
      </c>
      <c r="L121" s="152"/>
      <c r="M121" s="152" t="s">
        <v>34</v>
      </c>
      <c r="N121" s="152"/>
      <c r="O121" s="153" t="s">
        <v>321</v>
      </c>
    </row>
    <row r="122" spans="2:15" ht="34.5" hidden="1" x14ac:dyDescent="0.35">
      <c r="B122" s="35">
        <f>B121+1</f>
        <v>85</v>
      </c>
      <c r="C122" s="148" t="s">
        <v>322</v>
      </c>
      <c r="D122" s="151" t="s">
        <v>323</v>
      </c>
      <c r="E122" s="149">
        <v>1</v>
      </c>
      <c r="F122" s="150" t="s">
        <v>3</v>
      </c>
      <c r="G122" s="150" t="s">
        <v>3</v>
      </c>
      <c r="H122" s="58" t="s">
        <v>324</v>
      </c>
      <c r="I122" s="152" t="s">
        <v>3</v>
      </c>
      <c r="J122" s="161" t="s">
        <v>5</v>
      </c>
      <c r="K122" s="152" t="s">
        <v>5</v>
      </c>
      <c r="L122" s="152"/>
      <c r="M122" s="152" t="s">
        <v>34</v>
      </c>
      <c r="N122" s="152"/>
      <c r="O122" s="152" t="s">
        <v>325</v>
      </c>
    </row>
    <row r="123" spans="2:15" ht="34.5" hidden="1" x14ac:dyDescent="0.35">
      <c r="B123" s="35">
        <f>B122+1</f>
        <v>86</v>
      </c>
      <c r="C123" s="148" t="s">
        <v>326</v>
      </c>
      <c r="D123" s="151" t="s">
        <v>327</v>
      </c>
      <c r="E123" s="149">
        <v>1</v>
      </c>
      <c r="F123" s="150" t="s">
        <v>3</v>
      </c>
      <c r="G123" s="150" t="s">
        <v>3</v>
      </c>
      <c r="H123" s="58" t="s">
        <v>328</v>
      </c>
      <c r="I123" s="152" t="s">
        <v>3</v>
      </c>
      <c r="J123" s="161" t="s">
        <v>5</v>
      </c>
      <c r="K123" s="152" t="s">
        <v>5</v>
      </c>
      <c r="L123" s="152"/>
      <c r="M123" s="152" t="s">
        <v>34</v>
      </c>
      <c r="N123" s="152"/>
      <c r="O123" s="152" t="s">
        <v>329</v>
      </c>
    </row>
    <row r="124" spans="2:15" hidden="1" x14ac:dyDescent="0.35">
      <c r="B124" s="35">
        <f t="shared" ref="B124:B125" si="5">B123+1</f>
        <v>87</v>
      </c>
      <c r="C124" s="202" t="s">
        <v>330</v>
      </c>
      <c r="D124" s="223" t="s">
        <v>331</v>
      </c>
      <c r="E124" s="220">
        <v>2</v>
      </c>
      <c r="F124" s="209">
        <v>45</v>
      </c>
      <c r="G124" s="205">
        <f>E124*F124</f>
        <v>90</v>
      </c>
      <c r="H124" s="58" t="s">
        <v>332</v>
      </c>
      <c r="I124" s="203" t="s">
        <v>3</v>
      </c>
      <c r="J124" s="206" t="s">
        <v>5</v>
      </c>
      <c r="K124" s="203" t="s">
        <v>5</v>
      </c>
      <c r="L124" s="152"/>
      <c r="M124" s="152" t="s">
        <v>29</v>
      </c>
      <c r="N124" s="152"/>
      <c r="O124" s="221" t="s">
        <v>333</v>
      </c>
    </row>
    <row r="125" spans="2:15" ht="35.25" hidden="1" customHeight="1" x14ac:dyDescent="0.35">
      <c r="B125" s="35">
        <f t="shared" si="5"/>
        <v>88</v>
      </c>
      <c r="C125" s="202"/>
      <c r="D125" s="223"/>
      <c r="E125" s="220"/>
      <c r="F125" s="209"/>
      <c r="G125" s="205"/>
      <c r="H125" s="58" t="s">
        <v>334</v>
      </c>
      <c r="I125" s="203"/>
      <c r="J125" s="206"/>
      <c r="K125" s="203"/>
      <c r="L125" s="152"/>
      <c r="M125" s="152" t="s">
        <v>29</v>
      </c>
      <c r="N125" s="152"/>
      <c r="O125" s="221"/>
    </row>
    <row r="126" spans="2:15" ht="46" hidden="1" x14ac:dyDescent="0.35">
      <c r="B126" s="35">
        <f>B125+1</f>
        <v>89</v>
      </c>
      <c r="C126" s="148" t="s">
        <v>335</v>
      </c>
      <c r="D126" s="154" t="s">
        <v>336</v>
      </c>
      <c r="E126" s="149">
        <v>1</v>
      </c>
      <c r="F126" s="122">
        <v>16000</v>
      </c>
      <c r="G126" s="119">
        <v>16000</v>
      </c>
      <c r="H126" s="58" t="s">
        <v>337</v>
      </c>
      <c r="I126" s="152" t="s">
        <v>3</v>
      </c>
      <c r="J126" s="161" t="s">
        <v>3</v>
      </c>
      <c r="K126" s="167">
        <f>'[1]DEPRECIABLES '!O29</f>
        <v>0</v>
      </c>
      <c r="L126" s="69"/>
      <c r="M126" s="69" t="s">
        <v>34</v>
      </c>
      <c r="N126" s="152"/>
      <c r="O126" s="152" t="s">
        <v>338</v>
      </c>
    </row>
    <row r="127" spans="2:15" ht="34.5" x14ac:dyDescent="0.35">
      <c r="B127" s="35">
        <f t="shared" ref="B127:B141" si="6">B126+1</f>
        <v>90</v>
      </c>
      <c r="C127" s="159" t="s">
        <v>339</v>
      </c>
      <c r="D127" s="151" t="s">
        <v>340</v>
      </c>
      <c r="E127" s="149">
        <v>1</v>
      </c>
      <c r="F127" s="150">
        <v>33500.68</v>
      </c>
      <c r="G127" s="150">
        <v>33500.68</v>
      </c>
      <c r="H127" s="58" t="s">
        <v>341</v>
      </c>
      <c r="I127" s="152" t="s">
        <v>3</v>
      </c>
      <c r="J127" s="150">
        <v>0</v>
      </c>
      <c r="K127" s="91">
        <f>'[1]DEPRECIABLES '!O30</f>
        <v>131.83333333333334</v>
      </c>
      <c r="L127" s="152" t="s">
        <v>34</v>
      </c>
      <c r="M127" s="152"/>
      <c r="N127" s="152"/>
      <c r="O127" s="152" t="s">
        <v>342</v>
      </c>
    </row>
    <row r="128" spans="2:15" ht="23" hidden="1" x14ac:dyDescent="0.35">
      <c r="B128" s="35">
        <f t="shared" si="6"/>
        <v>91</v>
      </c>
      <c r="C128" s="148" t="s">
        <v>343</v>
      </c>
      <c r="D128" s="154" t="s">
        <v>344</v>
      </c>
      <c r="E128" s="149">
        <v>1</v>
      </c>
      <c r="F128" s="119">
        <v>16000</v>
      </c>
      <c r="G128" s="119">
        <v>16000</v>
      </c>
      <c r="H128" s="58" t="s">
        <v>345</v>
      </c>
      <c r="I128" s="158">
        <v>42401</v>
      </c>
      <c r="J128" s="165">
        <f>'[1]DEPRECIABLES '!N32</f>
        <v>6647.63</v>
      </c>
      <c r="K128" s="167">
        <f>'[1]DEPRECIABLES '!O32</f>
        <v>1641.3910000000001</v>
      </c>
      <c r="L128" s="69" t="s">
        <v>29</v>
      </c>
      <c r="M128" s="92"/>
      <c r="N128" s="152"/>
      <c r="O128" s="152" t="s">
        <v>346</v>
      </c>
    </row>
    <row r="129" spans="2:15" ht="126.5" x14ac:dyDescent="0.35">
      <c r="B129" s="35">
        <f t="shared" si="6"/>
        <v>92</v>
      </c>
      <c r="C129" s="148" t="s">
        <v>347</v>
      </c>
      <c r="D129" s="154" t="s">
        <v>348</v>
      </c>
      <c r="E129" s="149">
        <v>1</v>
      </c>
      <c r="F129" s="119">
        <v>32827.82</v>
      </c>
      <c r="G129" s="119">
        <v>32827.82</v>
      </c>
      <c r="H129" s="58" t="s">
        <v>349</v>
      </c>
      <c r="I129" s="158">
        <v>44105</v>
      </c>
      <c r="J129" s="165">
        <f>'[1]DEPRECIABLES '!N33</f>
        <v>14940</v>
      </c>
      <c r="K129" s="167">
        <f>'[1]DEPRECIABLES '!O33</f>
        <v>1200</v>
      </c>
      <c r="L129" s="69"/>
      <c r="M129" s="69" t="s">
        <v>34</v>
      </c>
      <c r="N129" s="152"/>
      <c r="O129" s="152" t="s">
        <v>350</v>
      </c>
    </row>
    <row r="130" spans="2:15" ht="34.5" x14ac:dyDescent="0.35">
      <c r="B130" s="35">
        <f t="shared" si="6"/>
        <v>93</v>
      </c>
      <c r="C130" s="148" t="s">
        <v>351</v>
      </c>
      <c r="D130" s="154" t="s">
        <v>352</v>
      </c>
      <c r="E130" s="149">
        <v>1</v>
      </c>
      <c r="F130" s="119">
        <v>24000</v>
      </c>
      <c r="G130" s="119">
        <v>24000</v>
      </c>
      <c r="H130" s="58" t="s">
        <v>353</v>
      </c>
      <c r="I130" s="158">
        <v>42401</v>
      </c>
      <c r="J130" s="165">
        <f>'[1]DEPRECIABLES '!N34</f>
        <v>1046.25</v>
      </c>
      <c r="K130" s="167">
        <f>'[1]DEPRECIABLES '!O34</f>
        <v>300</v>
      </c>
      <c r="L130" s="92" t="s">
        <v>29</v>
      </c>
      <c r="M130" s="69"/>
      <c r="N130" s="152"/>
      <c r="O130" s="152" t="s">
        <v>938</v>
      </c>
    </row>
    <row r="131" spans="2:15" ht="34.5" hidden="1" x14ac:dyDescent="0.35">
      <c r="B131" s="35">
        <f t="shared" si="6"/>
        <v>94</v>
      </c>
      <c r="C131" s="159" t="s">
        <v>354</v>
      </c>
      <c r="D131" s="80" t="s">
        <v>355</v>
      </c>
      <c r="E131" s="160">
        <v>1</v>
      </c>
      <c r="F131" s="122">
        <v>1500</v>
      </c>
      <c r="G131" s="122">
        <v>1500</v>
      </c>
      <c r="H131" s="62" t="s">
        <v>356</v>
      </c>
      <c r="I131" s="88">
        <v>42095</v>
      </c>
      <c r="J131" s="156">
        <f>'[1]DEPRECIABLES '!N35</f>
        <v>1046.25</v>
      </c>
      <c r="K131" s="166">
        <f>'[1]DEPRECIABLES '!O35</f>
        <v>150</v>
      </c>
      <c r="L131" s="82" t="s">
        <v>29</v>
      </c>
      <c r="M131" s="82"/>
      <c r="N131" s="152"/>
      <c r="O131" s="152" t="s">
        <v>257</v>
      </c>
    </row>
    <row r="132" spans="2:15" ht="34.5" hidden="1" x14ac:dyDescent="0.35">
      <c r="B132" s="35">
        <f t="shared" si="6"/>
        <v>95</v>
      </c>
      <c r="C132" s="159" t="s">
        <v>354</v>
      </c>
      <c r="D132" s="80" t="s">
        <v>357</v>
      </c>
      <c r="E132" s="160">
        <v>1</v>
      </c>
      <c r="F132" s="122">
        <v>1500</v>
      </c>
      <c r="G132" s="122">
        <v>1500</v>
      </c>
      <c r="H132" s="62" t="s">
        <v>358</v>
      </c>
      <c r="I132" s="88">
        <v>42095</v>
      </c>
      <c r="J132" s="156">
        <f>'[1]DEPRECIABLES '!N36</f>
        <v>19924.5</v>
      </c>
      <c r="K132" s="166">
        <f>'[1]DEPRECIABLES '!O36</f>
        <v>7180</v>
      </c>
      <c r="L132" s="82" t="s">
        <v>34</v>
      </c>
      <c r="M132" s="82"/>
      <c r="N132" s="152"/>
      <c r="O132" s="152" t="s">
        <v>257</v>
      </c>
    </row>
    <row r="133" spans="2:15" ht="23" hidden="1" x14ac:dyDescent="0.35">
      <c r="B133" s="190">
        <f t="shared" si="6"/>
        <v>96</v>
      </c>
      <c r="C133" s="203" t="s">
        <v>359</v>
      </c>
      <c r="D133" s="154" t="s">
        <v>360</v>
      </c>
      <c r="E133" s="149">
        <v>1</v>
      </c>
      <c r="F133" s="119" t="s">
        <v>3</v>
      </c>
      <c r="G133" s="119" t="s">
        <v>3</v>
      </c>
      <c r="H133" s="62" t="s">
        <v>361</v>
      </c>
      <c r="I133" s="152" t="s">
        <v>3</v>
      </c>
      <c r="J133" s="165" t="s">
        <v>3</v>
      </c>
      <c r="K133" s="167" t="s">
        <v>3</v>
      </c>
      <c r="L133" s="69"/>
      <c r="M133" s="69" t="s">
        <v>34</v>
      </c>
      <c r="N133" s="152"/>
      <c r="O133" s="152" t="s">
        <v>51</v>
      </c>
    </row>
    <row r="134" spans="2:15" ht="23" hidden="1" x14ac:dyDescent="0.35">
      <c r="B134" s="190">
        <f t="shared" si="6"/>
        <v>97</v>
      </c>
      <c r="C134" s="203"/>
      <c r="D134" s="154" t="s">
        <v>360</v>
      </c>
      <c r="E134" s="160">
        <v>1</v>
      </c>
      <c r="F134" s="122" t="s">
        <v>3</v>
      </c>
      <c r="G134" s="122" t="s">
        <v>3</v>
      </c>
      <c r="H134" s="62" t="s">
        <v>362</v>
      </c>
      <c r="I134" s="88" t="s">
        <v>3</v>
      </c>
      <c r="J134" s="156" t="s">
        <v>3</v>
      </c>
      <c r="K134" s="166" t="s">
        <v>3</v>
      </c>
      <c r="L134" s="82"/>
      <c r="M134" s="82" t="s">
        <v>34</v>
      </c>
      <c r="N134" s="152"/>
      <c r="O134" s="152" t="s">
        <v>51</v>
      </c>
    </row>
    <row r="135" spans="2:15" ht="23" hidden="1" x14ac:dyDescent="0.35">
      <c r="B135" s="190">
        <f t="shared" si="6"/>
        <v>98</v>
      </c>
      <c r="C135" s="203"/>
      <c r="D135" s="154" t="s">
        <v>360</v>
      </c>
      <c r="E135" s="160">
        <v>1</v>
      </c>
      <c r="F135" s="122" t="s">
        <v>3</v>
      </c>
      <c r="G135" s="122" t="s">
        <v>3</v>
      </c>
      <c r="H135" s="62" t="s">
        <v>363</v>
      </c>
      <c r="I135" s="88" t="s">
        <v>3</v>
      </c>
      <c r="J135" s="156" t="s">
        <v>3</v>
      </c>
      <c r="K135" s="166" t="s">
        <v>3</v>
      </c>
      <c r="L135" s="82"/>
      <c r="M135" s="82" t="s">
        <v>34</v>
      </c>
      <c r="N135" s="152"/>
      <c r="O135" s="152" t="s">
        <v>51</v>
      </c>
    </row>
    <row r="136" spans="2:15" ht="57.5" x14ac:dyDescent="0.35">
      <c r="B136" s="35">
        <f t="shared" si="6"/>
        <v>99</v>
      </c>
      <c r="C136" s="148" t="s">
        <v>364</v>
      </c>
      <c r="D136" s="154" t="s">
        <v>365</v>
      </c>
      <c r="E136" s="149">
        <v>1</v>
      </c>
      <c r="F136" s="119">
        <v>35900</v>
      </c>
      <c r="G136" s="119">
        <v>35900</v>
      </c>
      <c r="H136" s="58" t="s">
        <v>366</v>
      </c>
      <c r="I136" s="152" t="s">
        <v>3</v>
      </c>
      <c r="J136" s="165">
        <f>'[1]DEPRECIABLES '!N37</f>
        <v>49500</v>
      </c>
      <c r="K136" s="167">
        <f>'[1]DEPRECIABLES '!O37</f>
        <v>0</v>
      </c>
      <c r="L136" s="69"/>
      <c r="M136" s="69" t="s">
        <v>34</v>
      </c>
      <c r="N136" s="152"/>
      <c r="O136" s="152" t="s">
        <v>257</v>
      </c>
    </row>
    <row r="137" spans="2:15" ht="57.5" x14ac:dyDescent="0.35">
      <c r="B137" s="35">
        <f t="shared" si="6"/>
        <v>100</v>
      </c>
      <c r="C137" s="148" t="s">
        <v>367</v>
      </c>
      <c r="D137" s="154" t="s">
        <v>368</v>
      </c>
      <c r="E137" s="149">
        <v>1</v>
      </c>
      <c r="F137" s="119">
        <v>55000</v>
      </c>
      <c r="G137" s="119">
        <v>55000</v>
      </c>
      <c r="H137" s="58" t="s">
        <v>369</v>
      </c>
      <c r="I137" s="152" t="s">
        <v>3</v>
      </c>
      <c r="J137" s="165">
        <f>'[1]DEPRECIABLES '!N38</f>
        <v>4440</v>
      </c>
      <c r="K137" s="167">
        <f>'[1]DEPRECIABLES '!O38</f>
        <v>3200</v>
      </c>
      <c r="L137" s="69" t="s">
        <v>29</v>
      </c>
      <c r="M137" s="69"/>
      <c r="N137" s="152"/>
      <c r="O137" s="169" t="s">
        <v>370</v>
      </c>
    </row>
    <row r="138" spans="2:15" ht="92" hidden="1" x14ac:dyDescent="0.35">
      <c r="B138" s="35">
        <f t="shared" si="6"/>
        <v>101</v>
      </c>
      <c r="C138" s="148" t="s">
        <v>371</v>
      </c>
      <c r="D138" s="154" t="s">
        <v>372</v>
      </c>
      <c r="E138" s="149">
        <v>1</v>
      </c>
      <c r="F138" s="119">
        <v>16000</v>
      </c>
      <c r="G138" s="119">
        <v>16000</v>
      </c>
      <c r="H138" s="58" t="s">
        <v>373</v>
      </c>
      <c r="I138" s="158">
        <v>43825</v>
      </c>
      <c r="J138" s="156">
        <f>'[1]DEPRECIABLES '!N39</f>
        <v>900</v>
      </c>
      <c r="K138" s="166">
        <f>'[1]DEPRECIABLES '!O39</f>
        <v>100</v>
      </c>
      <c r="L138" s="69"/>
      <c r="M138" s="152" t="s">
        <v>34</v>
      </c>
      <c r="N138" s="69"/>
      <c r="O138" s="152" t="s">
        <v>374</v>
      </c>
    </row>
    <row r="139" spans="2:15" ht="42.75" hidden="1" customHeight="1" x14ac:dyDescent="0.35">
      <c r="B139" s="35">
        <f t="shared" si="6"/>
        <v>102</v>
      </c>
      <c r="C139" s="148" t="s">
        <v>375</v>
      </c>
      <c r="D139" s="154" t="s">
        <v>376</v>
      </c>
      <c r="E139" s="149">
        <v>1</v>
      </c>
      <c r="F139" s="119">
        <v>1000</v>
      </c>
      <c r="G139" s="119">
        <v>1000</v>
      </c>
      <c r="H139" s="58" t="s">
        <v>377</v>
      </c>
      <c r="I139" s="152" t="s">
        <v>3</v>
      </c>
      <c r="J139" s="165">
        <f>'[1]DEPRECIABLES '!N40</f>
        <v>1678.03</v>
      </c>
      <c r="K139" s="167">
        <f>'[1]DEPRECIABLES '!O40</f>
        <v>678</v>
      </c>
      <c r="L139" s="69"/>
      <c r="M139" s="69" t="s">
        <v>34</v>
      </c>
      <c r="N139" s="69"/>
      <c r="O139" s="152" t="s">
        <v>378</v>
      </c>
    </row>
    <row r="140" spans="2:15" ht="37.5" hidden="1" customHeight="1" x14ac:dyDescent="0.35">
      <c r="B140" s="35">
        <f t="shared" si="6"/>
        <v>103</v>
      </c>
      <c r="C140" s="202" t="s">
        <v>383</v>
      </c>
      <c r="D140" s="222" t="s">
        <v>384</v>
      </c>
      <c r="E140" s="220">
        <v>2</v>
      </c>
      <c r="F140" s="205">
        <v>812.9</v>
      </c>
      <c r="G140" s="205">
        <v>1625.81</v>
      </c>
      <c r="H140" s="58" t="s">
        <v>385</v>
      </c>
      <c r="I140" s="218">
        <v>44015</v>
      </c>
      <c r="J140" s="156">
        <v>365.8</v>
      </c>
      <c r="K140" s="166">
        <v>447.1</v>
      </c>
      <c r="L140" s="69"/>
      <c r="M140" s="152" t="s">
        <v>34</v>
      </c>
      <c r="N140" s="69"/>
      <c r="O140" s="203" t="s">
        <v>386</v>
      </c>
    </row>
    <row r="141" spans="2:15" ht="36" hidden="1" customHeight="1" x14ac:dyDescent="0.35">
      <c r="B141" s="35">
        <f t="shared" si="6"/>
        <v>104</v>
      </c>
      <c r="C141" s="202"/>
      <c r="D141" s="222"/>
      <c r="E141" s="220"/>
      <c r="F141" s="205"/>
      <c r="G141" s="205"/>
      <c r="H141" s="58" t="s">
        <v>387</v>
      </c>
      <c r="I141" s="218"/>
      <c r="J141" s="156">
        <v>365.8</v>
      </c>
      <c r="K141" s="166">
        <v>447.1</v>
      </c>
      <c r="L141" s="69"/>
      <c r="M141" s="152" t="s">
        <v>34</v>
      </c>
      <c r="N141" s="69"/>
      <c r="O141" s="203"/>
    </row>
    <row r="142" spans="2:15" x14ac:dyDescent="0.35">
      <c r="B142" s="200" t="s">
        <v>158</v>
      </c>
      <c r="C142" s="200"/>
      <c r="D142" s="94"/>
      <c r="E142" s="74"/>
      <c r="F142" s="118">
        <f>SUM(F118:F141)</f>
        <v>237476.4</v>
      </c>
      <c r="G142" s="118">
        <f>SUM(G118:G141)</f>
        <v>236046.05</v>
      </c>
      <c r="H142" s="64"/>
      <c r="I142" s="147"/>
      <c r="J142" s="128"/>
      <c r="K142" s="147"/>
      <c r="L142" s="95"/>
      <c r="M142" s="147"/>
      <c r="N142" s="95"/>
      <c r="O142" s="147"/>
    </row>
    <row r="143" spans="2:15" hidden="1" x14ac:dyDescent="0.35">
      <c r="B143" s="219" t="s">
        <v>388</v>
      </c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</row>
    <row r="144" spans="2:15" ht="23" hidden="1" x14ac:dyDescent="0.35">
      <c r="B144" s="35">
        <f>B141+1</f>
        <v>105</v>
      </c>
      <c r="C144" s="159" t="s">
        <v>205</v>
      </c>
      <c r="D144" s="80" t="s">
        <v>389</v>
      </c>
      <c r="E144" s="160">
        <v>1</v>
      </c>
      <c r="F144" s="122">
        <v>1100</v>
      </c>
      <c r="G144" s="122">
        <v>1100</v>
      </c>
      <c r="H144" s="58" t="s">
        <v>390</v>
      </c>
      <c r="I144" s="152" t="s">
        <v>3</v>
      </c>
      <c r="J144" s="161" t="s">
        <v>5</v>
      </c>
      <c r="K144" s="152" t="s">
        <v>5</v>
      </c>
      <c r="L144" s="82"/>
      <c r="M144" s="169" t="s">
        <v>34</v>
      </c>
      <c r="N144" s="82"/>
      <c r="O144" s="169" t="s">
        <v>391</v>
      </c>
    </row>
    <row r="145" spans="2:15" hidden="1" x14ac:dyDescent="0.35">
      <c r="B145" s="35">
        <f t="shared" ref="B145:B152" si="7">B144+1</f>
        <v>106</v>
      </c>
      <c r="C145" s="148" t="s">
        <v>392</v>
      </c>
      <c r="D145" s="154"/>
      <c r="E145" s="149">
        <v>1</v>
      </c>
      <c r="F145" s="122">
        <v>145</v>
      </c>
      <c r="G145" s="119">
        <v>145</v>
      </c>
      <c r="H145" s="61" t="s">
        <v>393</v>
      </c>
      <c r="I145" s="152" t="s">
        <v>3</v>
      </c>
      <c r="J145" s="161" t="s">
        <v>5</v>
      </c>
      <c r="K145" s="152" t="s">
        <v>5</v>
      </c>
      <c r="L145" s="69"/>
      <c r="M145" s="152" t="s">
        <v>34</v>
      </c>
      <c r="N145" s="69"/>
      <c r="O145" s="152" t="s">
        <v>394</v>
      </c>
    </row>
    <row r="146" spans="2:15" ht="23" hidden="1" x14ac:dyDescent="0.35">
      <c r="B146" s="35">
        <f>B145+1</f>
        <v>107</v>
      </c>
      <c r="C146" s="148" t="s">
        <v>241</v>
      </c>
      <c r="D146" s="151" t="s">
        <v>399</v>
      </c>
      <c r="E146" s="149">
        <v>1</v>
      </c>
      <c r="F146" s="156">
        <v>100</v>
      </c>
      <c r="G146" s="150">
        <v>100</v>
      </c>
      <c r="H146" s="61" t="s">
        <v>400</v>
      </c>
      <c r="I146" s="152" t="s">
        <v>3</v>
      </c>
      <c r="J146" s="161" t="s">
        <v>5</v>
      </c>
      <c r="K146" s="152" t="s">
        <v>5</v>
      </c>
      <c r="L146" s="152" t="s">
        <v>34</v>
      </c>
      <c r="M146" s="152"/>
      <c r="N146" s="152"/>
      <c r="O146" s="152" t="s">
        <v>257</v>
      </c>
    </row>
    <row r="147" spans="2:15" hidden="1" x14ac:dyDescent="0.35">
      <c r="B147" s="35">
        <f>B146+1</f>
        <v>108</v>
      </c>
      <c r="C147" s="148" t="s">
        <v>160</v>
      </c>
      <c r="D147" s="154" t="s">
        <v>405</v>
      </c>
      <c r="E147" s="149">
        <v>1</v>
      </c>
      <c r="F147" s="122">
        <v>265</v>
      </c>
      <c r="G147" s="119">
        <f>E147*F147</f>
        <v>265</v>
      </c>
      <c r="H147" s="61" t="s">
        <v>169</v>
      </c>
      <c r="I147" s="152" t="s">
        <v>3</v>
      </c>
      <c r="J147" s="161" t="s">
        <v>5</v>
      </c>
      <c r="K147" s="152" t="s">
        <v>5</v>
      </c>
      <c r="L147" s="69"/>
      <c r="M147" s="152" t="s">
        <v>34</v>
      </c>
      <c r="N147" s="69"/>
      <c r="O147" s="152" t="s">
        <v>406</v>
      </c>
    </row>
    <row r="148" spans="2:15" ht="75" hidden="1" customHeight="1" x14ac:dyDescent="0.35">
      <c r="B148" s="35">
        <f t="shared" si="7"/>
        <v>109</v>
      </c>
      <c r="C148" s="148" t="s">
        <v>407</v>
      </c>
      <c r="D148" s="154" t="s">
        <v>408</v>
      </c>
      <c r="E148" s="149">
        <v>1</v>
      </c>
      <c r="F148" s="122">
        <v>725</v>
      </c>
      <c r="G148" s="119">
        <f>E148*F148</f>
        <v>725</v>
      </c>
      <c r="H148" s="61" t="s">
        <v>409</v>
      </c>
      <c r="I148" s="152" t="s">
        <v>3</v>
      </c>
      <c r="J148" s="161" t="s">
        <v>3</v>
      </c>
      <c r="K148" s="152" t="s">
        <v>3</v>
      </c>
      <c r="L148" s="69"/>
      <c r="M148" s="152" t="s">
        <v>34</v>
      </c>
      <c r="N148" s="69"/>
      <c r="O148" s="152" t="s">
        <v>410</v>
      </c>
    </row>
    <row r="149" spans="2:15" hidden="1" x14ac:dyDescent="0.35">
      <c r="B149" s="35">
        <f t="shared" si="7"/>
        <v>110</v>
      </c>
      <c r="C149" s="148" t="s">
        <v>411</v>
      </c>
      <c r="D149" s="151"/>
      <c r="E149" s="149">
        <v>1</v>
      </c>
      <c r="F149" s="122">
        <v>40</v>
      </c>
      <c r="G149" s="119">
        <f>E149*F149</f>
        <v>40</v>
      </c>
      <c r="H149" s="61" t="s">
        <v>412</v>
      </c>
      <c r="I149" s="152" t="s">
        <v>3</v>
      </c>
      <c r="J149" s="161" t="s">
        <v>5</v>
      </c>
      <c r="K149" s="152" t="s">
        <v>5</v>
      </c>
      <c r="L149" s="69"/>
      <c r="M149" s="152" t="s">
        <v>34</v>
      </c>
      <c r="N149" s="69"/>
      <c r="O149" s="152" t="s">
        <v>51</v>
      </c>
    </row>
    <row r="150" spans="2:15" hidden="1" x14ac:dyDescent="0.35">
      <c r="B150" s="35">
        <f t="shared" si="7"/>
        <v>111</v>
      </c>
      <c r="C150" s="202" t="s">
        <v>413</v>
      </c>
      <c r="D150" s="212" t="s">
        <v>414</v>
      </c>
      <c r="E150" s="220">
        <v>3</v>
      </c>
      <c r="F150" s="209">
        <v>10</v>
      </c>
      <c r="G150" s="205">
        <f>E150*F150</f>
        <v>30</v>
      </c>
      <c r="H150" s="61" t="s">
        <v>415</v>
      </c>
      <c r="I150" s="152" t="s">
        <v>3</v>
      </c>
      <c r="J150" s="161" t="s">
        <v>5</v>
      </c>
      <c r="K150" s="152" t="s">
        <v>5</v>
      </c>
      <c r="L150" s="69"/>
      <c r="M150" s="152" t="s">
        <v>34</v>
      </c>
      <c r="N150" s="69"/>
      <c r="O150" s="152" t="s">
        <v>51</v>
      </c>
    </row>
    <row r="151" spans="2:15" hidden="1" x14ac:dyDescent="0.35">
      <c r="B151" s="35">
        <f t="shared" si="7"/>
        <v>112</v>
      </c>
      <c r="C151" s="202"/>
      <c r="D151" s="212"/>
      <c r="E151" s="220"/>
      <c r="F151" s="209"/>
      <c r="G151" s="205"/>
      <c r="H151" s="61" t="s">
        <v>416</v>
      </c>
      <c r="I151" s="152" t="s">
        <v>3</v>
      </c>
      <c r="J151" s="161" t="s">
        <v>5</v>
      </c>
      <c r="K151" s="152" t="s">
        <v>5</v>
      </c>
      <c r="L151" s="69"/>
      <c r="M151" s="152" t="s">
        <v>34</v>
      </c>
      <c r="N151" s="69"/>
      <c r="O151" s="152" t="s">
        <v>51</v>
      </c>
    </row>
    <row r="152" spans="2:15" hidden="1" x14ac:dyDescent="0.35">
      <c r="B152" s="35">
        <f t="shared" si="7"/>
        <v>113</v>
      </c>
      <c r="C152" s="202"/>
      <c r="D152" s="212"/>
      <c r="E152" s="220"/>
      <c r="F152" s="209"/>
      <c r="G152" s="205"/>
      <c r="H152" s="63" t="s">
        <v>417</v>
      </c>
      <c r="I152" s="152" t="s">
        <v>3</v>
      </c>
      <c r="J152" s="161" t="s">
        <v>5</v>
      </c>
      <c r="K152" s="152" t="s">
        <v>5</v>
      </c>
      <c r="L152" s="69"/>
      <c r="M152" s="152" t="s">
        <v>34</v>
      </c>
      <c r="N152" s="69"/>
      <c r="O152" s="152" t="s">
        <v>51</v>
      </c>
    </row>
    <row r="153" spans="2:15" hidden="1" x14ac:dyDescent="0.35">
      <c r="B153" s="200" t="s">
        <v>158</v>
      </c>
      <c r="C153" s="200"/>
      <c r="D153" s="94"/>
      <c r="E153" s="96"/>
      <c r="F153" s="118">
        <f>SUM(F144:F152)</f>
        <v>2385</v>
      </c>
      <c r="G153" s="118">
        <f>SUM(G144:G152)</f>
        <v>2405</v>
      </c>
      <c r="H153" s="64"/>
      <c r="I153" s="97"/>
      <c r="J153" s="64"/>
      <c r="K153" s="97"/>
      <c r="L153" s="95"/>
      <c r="M153" s="95"/>
      <c r="N153" s="95"/>
      <c r="O153" s="94"/>
    </row>
    <row r="154" spans="2:15" hidden="1" x14ac:dyDescent="0.35">
      <c r="B154" s="201" t="s">
        <v>418</v>
      </c>
      <c r="C154" s="201"/>
      <c r="D154" s="201"/>
      <c r="E154" s="201"/>
      <c r="F154" s="98"/>
      <c r="G154" s="98"/>
      <c r="H154" s="60"/>
      <c r="I154" s="99"/>
      <c r="J154" s="60"/>
      <c r="K154" s="99"/>
      <c r="L154" s="60"/>
      <c r="M154" s="60"/>
      <c r="N154" s="60"/>
      <c r="O154" s="99"/>
    </row>
    <row r="155" spans="2:15" ht="34.5" hidden="1" x14ac:dyDescent="0.35">
      <c r="B155" s="35">
        <f>B152+1</f>
        <v>114</v>
      </c>
      <c r="C155" s="148" t="s">
        <v>419</v>
      </c>
      <c r="D155" s="151" t="s">
        <v>420</v>
      </c>
      <c r="E155" s="152">
        <v>1</v>
      </c>
      <c r="F155" s="156">
        <v>171.43</v>
      </c>
      <c r="G155" s="150">
        <v>171.43</v>
      </c>
      <c r="H155" s="58" t="s">
        <v>421</v>
      </c>
      <c r="I155" s="152" t="s">
        <v>3</v>
      </c>
      <c r="J155" s="161" t="s">
        <v>5</v>
      </c>
      <c r="K155" s="152" t="s">
        <v>5</v>
      </c>
      <c r="L155" s="152"/>
      <c r="M155" s="152" t="s">
        <v>34</v>
      </c>
      <c r="N155" s="152"/>
      <c r="O155" s="152" t="s">
        <v>422</v>
      </c>
    </row>
    <row r="156" spans="2:15" ht="23" hidden="1" x14ac:dyDescent="0.35">
      <c r="B156" s="35">
        <f t="shared" ref="B156:B172" si="8">B155+1</f>
        <v>115</v>
      </c>
      <c r="C156" s="148" t="s">
        <v>423</v>
      </c>
      <c r="D156" s="151" t="s">
        <v>5</v>
      </c>
      <c r="E156" s="152">
        <v>1</v>
      </c>
      <c r="F156" s="156">
        <v>125.71</v>
      </c>
      <c r="G156" s="150">
        <v>125.71</v>
      </c>
      <c r="H156" s="58" t="s">
        <v>424</v>
      </c>
      <c r="I156" s="152" t="s">
        <v>3</v>
      </c>
      <c r="J156" s="161" t="s">
        <v>5</v>
      </c>
      <c r="K156" s="152" t="s">
        <v>5</v>
      </c>
      <c r="L156" s="152"/>
      <c r="M156" s="152" t="s">
        <v>34</v>
      </c>
      <c r="N156" s="152"/>
      <c r="O156" s="152" t="s">
        <v>253</v>
      </c>
    </row>
    <row r="157" spans="2:15" ht="23" hidden="1" x14ac:dyDescent="0.35">
      <c r="B157" s="35">
        <f t="shared" si="8"/>
        <v>116</v>
      </c>
      <c r="C157" s="148" t="s">
        <v>425</v>
      </c>
      <c r="D157" s="151" t="s">
        <v>426</v>
      </c>
      <c r="E157" s="152">
        <v>1</v>
      </c>
      <c r="F157" s="156">
        <v>380</v>
      </c>
      <c r="G157" s="150">
        <v>380</v>
      </c>
      <c r="H157" s="58" t="s">
        <v>427</v>
      </c>
      <c r="I157" s="164">
        <v>43544</v>
      </c>
      <c r="J157" s="161" t="s">
        <v>5</v>
      </c>
      <c r="K157" s="152" t="s">
        <v>5</v>
      </c>
      <c r="L157" s="152"/>
      <c r="M157" s="152"/>
      <c r="N157" s="152" t="s">
        <v>34</v>
      </c>
      <c r="O157" s="152" t="s">
        <v>428</v>
      </c>
    </row>
    <row r="158" spans="2:15" ht="34.5" hidden="1" x14ac:dyDescent="0.35">
      <c r="B158" s="35">
        <f t="shared" si="8"/>
        <v>117</v>
      </c>
      <c r="C158" s="148" t="s">
        <v>429</v>
      </c>
      <c r="D158" s="151" t="s">
        <v>430</v>
      </c>
      <c r="E158" s="155">
        <v>1</v>
      </c>
      <c r="F158" s="122">
        <v>513.5</v>
      </c>
      <c r="G158" s="119">
        <v>513.5</v>
      </c>
      <c r="H158" s="58" t="s">
        <v>431</v>
      </c>
      <c r="I158" s="164">
        <v>43628</v>
      </c>
      <c r="J158" s="161" t="s">
        <v>5</v>
      </c>
      <c r="K158" s="152" t="s">
        <v>5</v>
      </c>
      <c r="L158" s="92" t="s">
        <v>34</v>
      </c>
      <c r="M158" s="69"/>
      <c r="N158" s="69"/>
      <c r="O158" s="152" t="s">
        <v>432</v>
      </c>
    </row>
    <row r="159" spans="2:15" ht="34.5" hidden="1" x14ac:dyDescent="0.35">
      <c r="B159" s="35">
        <f t="shared" si="8"/>
        <v>118</v>
      </c>
      <c r="C159" s="148" t="s">
        <v>433</v>
      </c>
      <c r="D159" s="151" t="s">
        <v>434</v>
      </c>
      <c r="E159" s="155">
        <v>1</v>
      </c>
      <c r="F159" s="122">
        <v>933.14</v>
      </c>
      <c r="G159" s="119">
        <v>933.14</v>
      </c>
      <c r="H159" s="58" t="s">
        <v>435</v>
      </c>
      <c r="I159" s="164">
        <v>43259</v>
      </c>
      <c r="J159" s="156">
        <f>'[1]DEPRECIABLES '!N49</f>
        <v>1877.4</v>
      </c>
      <c r="K159" s="166">
        <f>'[1]DEPRECIABLES '!O49</f>
        <v>596</v>
      </c>
      <c r="L159" s="69"/>
      <c r="M159" s="69" t="s">
        <v>34</v>
      </c>
      <c r="N159" s="69"/>
      <c r="O159" s="152" t="s">
        <v>428</v>
      </c>
    </row>
    <row r="160" spans="2:15" hidden="1" x14ac:dyDescent="0.35">
      <c r="B160" s="35">
        <f t="shared" si="8"/>
        <v>119</v>
      </c>
      <c r="C160" s="202" t="s">
        <v>436</v>
      </c>
      <c r="D160" s="212" t="s">
        <v>437</v>
      </c>
      <c r="E160" s="193">
        <v>2</v>
      </c>
      <c r="F160" s="205">
        <v>1490</v>
      </c>
      <c r="G160" s="205">
        <f>F160*E160</f>
        <v>2980</v>
      </c>
      <c r="H160" s="58" t="s">
        <v>438</v>
      </c>
      <c r="I160" s="218">
        <v>43662</v>
      </c>
      <c r="J160" s="156">
        <v>596</v>
      </c>
      <c r="K160" s="81">
        <v>506.6</v>
      </c>
      <c r="L160" s="100"/>
      <c r="M160" s="100"/>
      <c r="N160" s="69" t="s">
        <v>34</v>
      </c>
      <c r="O160" s="203" t="s">
        <v>51</v>
      </c>
    </row>
    <row r="161" spans="2:15" hidden="1" x14ac:dyDescent="0.35">
      <c r="B161" s="35">
        <f t="shared" si="8"/>
        <v>120</v>
      </c>
      <c r="C161" s="202"/>
      <c r="D161" s="212"/>
      <c r="E161" s="193"/>
      <c r="F161" s="205"/>
      <c r="G161" s="205"/>
      <c r="H161" s="58" t="s">
        <v>439</v>
      </c>
      <c r="I161" s="218"/>
      <c r="J161" s="156">
        <v>938.7</v>
      </c>
      <c r="K161" s="81">
        <v>551.29999999999995</v>
      </c>
      <c r="L161" s="100"/>
      <c r="M161" s="100"/>
      <c r="N161" s="69" t="s">
        <v>34</v>
      </c>
      <c r="O161" s="203"/>
    </row>
    <row r="162" spans="2:15" hidden="1" x14ac:dyDescent="0.35">
      <c r="B162" s="35">
        <f t="shared" si="8"/>
        <v>121</v>
      </c>
      <c r="C162" s="202" t="s">
        <v>440</v>
      </c>
      <c r="D162" s="193" t="s">
        <v>441</v>
      </c>
      <c r="E162" s="193">
        <v>1</v>
      </c>
      <c r="F162" s="205">
        <v>297.89999999999998</v>
      </c>
      <c r="G162" s="205">
        <f>F162*E162</f>
        <v>297.89999999999998</v>
      </c>
      <c r="H162" s="58" t="s">
        <v>442</v>
      </c>
      <c r="I162" s="164">
        <v>43662</v>
      </c>
      <c r="J162" s="168" t="s">
        <v>5</v>
      </c>
      <c r="K162" s="169" t="s">
        <v>5</v>
      </c>
      <c r="L162" s="69"/>
      <c r="M162" s="69"/>
      <c r="N162" s="69" t="s">
        <v>34</v>
      </c>
      <c r="O162" s="154" t="s">
        <v>51</v>
      </c>
    </row>
    <row r="163" spans="2:15" hidden="1" x14ac:dyDescent="0.35">
      <c r="B163" s="35">
        <f t="shared" si="8"/>
        <v>122</v>
      </c>
      <c r="C163" s="202"/>
      <c r="D163" s="193"/>
      <c r="E163" s="193"/>
      <c r="F163" s="205"/>
      <c r="G163" s="205"/>
      <c r="H163" s="58" t="s">
        <v>443</v>
      </c>
      <c r="I163" s="164">
        <v>43662</v>
      </c>
      <c r="J163" s="168" t="s">
        <v>5</v>
      </c>
      <c r="K163" s="169" t="s">
        <v>5</v>
      </c>
      <c r="L163" s="69"/>
      <c r="M163" s="69"/>
      <c r="N163" s="69" t="s">
        <v>34</v>
      </c>
      <c r="O163" s="154" t="s">
        <v>51</v>
      </c>
    </row>
    <row r="164" spans="2:15" hidden="1" x14ac:dyDescent="0.35">
      <c r="B164" s="35">
        <f t="shared" si="8"/>
        <v>123</v>
      </c>
      <c r="C164" s="202"/>
      <c r="D164" s="193"/>
      <c r="E164" s="193"/>
      <c r="F164" s="205"/>
      <c r="G164" s="205"/>
      <c r="H164" s="58" t="s">
        <v>444</v>
      </c>
      <c r="I164" s="164">
        <v>43662</v>
      </c>
      <c r="J164" s="168" t="s">
        <v>5</v>
      </c>
      <c r="K164" s="169" t="s">
        <v>5</v>
      </c>
      <c r="L164" s="69"/>
      <c r="M164" s="69"/>
      <c r="N164" s="69" t="s">
        <v>34</v>
      </c>
      <c r="O164" s="154" t="s">
        <v>51</v>
      </c>
    </row>
    <row r="165" spans="2:15" ht="92" hidden="1" x14ac:dyDescent="0.35">
      <c r="B165" s="35">
        <f t="shared" si="8"/>
        <v>124</v>
      </c>
      <c r="C165" s="148" t="s">
        <v>445</v>
      </c>
      <c r="D165" s="151" t="s">
        <v>446</v>
      </c>
      <c r="E165" s="155">
        <v>1</v>
      </c>
      <c r="F165" s="119">
        <v>526.5</v>
      </c>
      <c r="G165" s="119">
        <f t="shared" ref="G165:G170" si="9">F165*E165</f>
        <v>526.5</v>
      </c>
      <c r="H165" s="58" t="s">
        <v>447</v>
      </c>
      <c r="I165" s="164">
        <v>43662</v>
      </c>
      <c r="J165" s="168" t="s">
        <v>5</v>
      </c>
      <c r="K165" s="169" t="s">
        <v>5</v>
      </c>
      <c r="L165" s="69"/>
      <c r="M165" s="69"/>
      <c r="N165" s="69" t="s">
        <v>34</v>
      </c>
      <c r="O165" s="154" t="s">
        <v>51</v>
      </c>
    </row>
    <row r="166" spans="2:15" ht="34.5" hidden="1" x14ac:dyDescent="0.35">
      <c r="B166" s="35">
        <f t="shared" si="8"/>
        <v>125</v>
      </c>
      <c r="C166" s="148" t="s">
        <v>448</v>
      </c>
      <c r="D166" s="151" t="s">
        <v>449</v>
      </c>
      <c r="E166" s="155">
        <v>1</v>
      </c>
      <c r="F166" s="119">
        <v>33.299999999999997</v>
      </c>
      <c r="G166" s="119">
        <f t="shared" si="9"/>
        <v>33.299999999999997</v>
      </c>
      <c r="H166" s="58" t="s">
        <v>450</v>
      </c>
      <c r="I166" s="164">
        <v>43662</v>
      </c>
      <c r="J166" s="168" t="s">
        <v>5</v>
      </c>
      <c r="K166" s="169" t="s">
        <v>5</v>
      </c>
      <c r="L166" s="69"/>
      <c r="M166" s="69"/>
      <c r="N166" s="69" t="s">
        <v>34</v>
      </c>
      <c r="O166" s="154" t="s">
        <v>51</v>
      </c>
    </row>
    <row r="167" spans="2:15" ht="46" hidden="1" x14ac:dyDescent="0.35">
      <c r="B167" s="35">
        <f t="shared" si="8"/>
        <v>126</v>
      </c>
      <c r="C167" s="148" t="s">
        <v>451</v>
      </c>
      <c r="D167" s="151" t="s">
        <v>452</v>
      </c>
      <c r="E167" s="155">
        <v>1</v>
      </c>
      <c r="F167" s="119">
        <v>621</v>
      </c>
      <c r="G167" s="119">
        <f t="shared" si="9"/>
        <v>621</v>
      </c>
      <c r="H167" s="58" t="s">
        <v>453</v>
      </c>
      <c r="I167" s="164">
        <v>43662</v>
      </c>
      <c r="J167" s="156">
        <v>391.23</v>
      </c>
      <c r="K167" s="166">
        <v>229.77</v>
      </c>
      <c r="L167" s="69"/>
      <c r="M167" s="69"/>
      <c r="N167" s="69" t="s">
        <v>34</v>
      </c>
      <c r="O167" s="154" t="s">
        <v>51</v>
      </c>
    </row>
    <row r="168" spans="2:15" ht="34.5" hidden="1" x14ac:dyDescent="0.35">
      <c r="B168" s="35">
        <f t="shared" si="8"/>
        <v>127</v>
      </c>
      <c r="C168" s="148" t="s">
        <v>454</v>
      </c>
      <c r="D168" s="151" t="s">
        <v>455</v>
      </c>
      <c r="E168" s="155">
        <v>1</v>
      </c>
      <c r="F168" s="127">
        <v>875</v>
      </c>
      <c r="G168" s="119">
        <f t="shared" si="9"/>
        <v>875</v>
      </c>
      <c r="H168" s="58" t="s">
        <v>456</v>
      </c>
      <c r="I168" s="152" t="s">
        <v>5</v>
      </c>
      <c r="J168" s="156">
        <v>0</v>
      </c>
      <c r="K168" s="166">
        <v>87.5</v>
      </c>
      <c r="L168" s="69" t="s">
        <v>34</v>
      </c>
      <c r="M168" s="69"/>
      <c r="N168" s="69"/>
      <c r="O168" s="154" t="s">
        <v>457</v>
      </c>
    </row>
    <row r="169" spans="2:15" ht="34.5" hidden="1" x14ac:dyDescent="0.35">
      <c r="B169" s="35">
        <f t="shared" si="8"/>
        <v>128</v>
      </c>
      <c r="C169" s="148" t="s">
        <v>458</v>
      </c>
      <c r="D169" s="151"/>
      <c r="E169" s="155">
        <v>1</v>
      </c>
      <c r="F169" s="119">
        <v>40</v>
      </c>
      <c r="G169" s="119">
        <f t="shared" si="9"/>
        <v>40</v>
      </c>
      <c r="H169" s="58" t="s">
        <v>459</v>
      </c>
      <c r="I169" s="152" t="s">
        <v>3</v>
      </c>
      <c r="J169" s="161" t="s">
        <v>5</v>
      </c>
      <c r="K169" s="152" t="s">
        <v>5</v>
      </c>
      <c r="L169" s="69"/>
      <c r="M169" s="69" t="s">
        <v>34</v>
      </c>
      <c r="N169" s="69"/>
      <c r="O169" s="154" t="s">
        <v>51</v>
      </c>
    </row>
    <row r="170" spans="2:15" ht="23" hidden="1" x14ac:dyDescent="0.35">
      <c r="B170" s="35">
        <f t="shared" si="8"/>
        <v>129</v>
      </c>
      <c r="C170" s="148" t="s">
        <v>460</v>
      </c>
      <c r="D170" s="151"/>
      <c r="E170" s="155">
        <v>1</v>
      </c>
      <c r="F170" s="119">
        <v>20</v>
      </c>
      <c r="G170" s="119">
        <f t="shared" si="9"/>
        <v>20</v>
      </c>
      <c r="H170" s="58" t="s">
        <v>461</v>
      </c>
      <c r="I170" s="152" t="s">
        <v>3</v>
      </c>
      <c r="J170" s="161" t="s">
        <v>5</v>
      </c>
      <c r="K170" s="152" t="s">
        <v>5</v>
      </c>
      <c r="L170" s="69"/>
      <c r="M170" s="69" t="s">
        <v>34</v>
      </c>
      <c r="N170" s="69"/>
      <c r="O170" s="154" t="s">
        <v>51</v>
      </c>
    </row>
    <row r="171" spans="2:15" ht="149.5" hidden="1" x14ac:dyDescent="0.35">
      <c r="B171" s="35">
        <f t="shared" si="8"/>
        <v>130</v>
      </c>
      <c r="C171" s="148" t="s">
        <v>462</v>
      </c>
      <c r="D171" s="154" t="s">
        <v>463</v>
      </c>
      <c r="E171" s="152">
        <v>1</v>
      </c>
      <c r="F171" s="119">
        <v>789.87</v>
      </c>
      <c r="G171" s="119">
        <v>789.87</v>
      </c>
      <c r="H171" s="58" t="s">
        <v>464</v>
      </c>
      <c r="I171" s="101">
        <v>44407</v>
      </c>
      <c r="J171" s="161">
        <v>201.42</v>
      </c>
      <c r="K171" s="152">
        <v>588.45000000000005</v>
      </c>
      <c r="L171" s="69"/>
      <c r="M171" s="69"/>
      <c r="N171" s="69" t="s">
        <v>34</v>
      </c>
      <c r="O171" s="155" t="s">
        <v>465</v>
      </c>
    </row>
    <row r="172" spans="2:15" ht="23" hidden="1" x14ac:dyDescent="0.35">
      <c r="B172" s="35">
        <f t="shared" si="8"/>
        <v>131</v>
      </c>
      <c r="C172" s="148" t="s">
        <v>466</v>
      </c>
      <c r="D172" s="151" t="s">
        <v>467</v>
      </c>
      <c r="E172" s="155">
        <v>1</v>
      </c>
      <c r="F172" s="122">
        <v>124.29</v>
      </c>
      <c r="G172" s="119">
        <v>124.29</v>
      </c>
      <c r="H172" s="58" t="s">
        <v>468</v>
      </c>
      <c r="I172" s="164">
        <v>43747</v>
      </c>
      <c r="J172" s="161" t="s">
        <v>5</v>
      </c>
      <c r="K172" s="152" t="s">
        <v>5</v>
      </c>
      <c r="L172" s="69"/>
      <c r="M172" s="69"/>
      <c r="N172" s="69" t="s">
        <v>34</v>
      </c>
      <c r="O172" s="154" t="s">
        <v>182</v>
      </c>
    </row>
    <row r="173" spans="2:15" hidden="1" x14ac:dyDescent="0.35">
      <c r="B173" s="200" t="s">
        <v>158</v>
      </c>
      <c r="C173" s="200"/>
      <c r="D173" s="73"/>
      <c r="E173" s="102"/>
      <c r="F173" s="118">
        <f>SUM(F155:F172)</f>
        <v>6941.64</v>
      </c>
      <c r="G173" s="118">
        <f>SUM(G155:G172)</f>
        <v>8431.6400000000012</v>
      </c>
      <c r="H173" s="64"/>
      <c r="I173" s="97"/>
      <c r="J173" s="64"/>
      <c r="K173" s="97"/>
      <c r="L173" s="95"/>
      <c r="M173" s="95"/>
      <c r="N173" s="95"/>
      <c r="O173" s="94"/>
    </row>
    <row r="174" spans="2:15" hidden="1" x14ac:dyDescent="0.35">
      <c r="B174" s="201" t="s">
        <v>469</v>
      </c>
      <c r="C174" s="201"/>
      <c r="D174" s="201"/>
      <c r="E174" s="201"/>
      <c r="F174" s="103"/>
      <c r="G174" s="103"/>
      <c r="H174" s="65"/>
      <c r="I174" s="104"/>
      <c r="J174" s="65"/>
      <c r="K174" s="104"/>
      <c r="L174" s="65"/>
      <c r="M174" s="65"/>
      <c r="N174" s="65"/>
      <c r="O174" s="104"/>
    </row>
    <row r="175" spans="2:15" ht="23" hidden="1" x14ac:dyDescent="0.35">
      <c r="B175" s="35">
        <f>B172+1</f>
        <v>132</v>
      </c>
      <c r="C175" s="148" t="s">
        <v>470</v>
      </c>
      <c r="D175" s="155" t="s">
        <v>471</v>
      </c>
      <c r="E175" s="152">
        <v>1</v>
      </c>
      <c r="F175" s="156">
        <v>125</v>
      </c>
      <c r="G175" s="150">
        <f>E175*F175</f>
        <v>125</v>
      </c>
      <c r="H175" s="58" t="s">
        <v>472</v>
      </c>
      <c r="I175" s="152" t="s">
        <v>3</v>
      </c>
      <c r="J175" s="161" t="s">
        <v>5</v>
      </c>
      <c r="K175" s="152" t="s">
        <v>5</v>
      </c>
      <c r="L175" s="152"/>
      <c r="M175" s="152" t="s">
        <v>34</v>
      </c>
      <c r="N175" s="152"/>
      <c r="O175" s="152" t="s">
        <v>473</v>
      </c>
    </row>
    <row r="176" spans="2:15" hidden="1" x14ac:dyDescent="0.35">
      <c r="B176" s="35">
        <f t="shared" ref="B176:B183" si="10">B175+1</f>
        <v>133</v>
      </c>
      <c r="C176" s="202" t="s">
        <v>474</v>
      </c>
      <c r="D176" s="154" t="s">
        <v>475</v>
      </c>
      <c r="E176" s="203">
        <v>1</v>
      </c>
      <c r="F176" s="205" t="s">
        <v>3</v>
      </c>
      <c r="G176" s="205" t="s">
        <v>3</v>
      </c>
      <c r="H176" s="58" t="s">
        <v>476</v>
      </c>
      <c r="I176" s="203" t="s">
        <v>3</v>
      </c>
      <c r="J176" s="206" t="s">
        <v>5</v>
      </c>
      <c r="K176" s="203" t="s">
        <v>5</v>
      </c>
      <c r="L176" s="92"/>
      <c r="M176" s="152" t="s">
        <v>34</v>
      </c>
      <c r="N176" s="92"/>
      <c r="O176" s="153" t="s">
        <v>477</v>
      </c>
    </row>
    <row r="177" spans="2:15" hidden="1" x14ac:dyDescent="0.35">
      <c r="B177" s="35">
        <f t="shared" si="10"/>
        <v>134</v>
      </c>
      <c r="C177" s="202"/>
      <c r="D177" s="154" t="s">
        <v>478</v>
      </c>
      <c r="E177" s="203"/>
      <c r="F177" s="205"/>
      <c r="G177" s="205"/>
      <c r="H177" s="58" t="s">
        <v>479</v>
      </c>
      <c r="I177" s="203"/>
      <c r="J177" s="206"/>
      <c r="K177" s="203"/>
      <c r="L177" s="92"/>
      <c r="M177" s="152" t="s">
        <v>34</v>
      </c>
      <c r="N177" s="92"/>
      <c r="O177" s="153" t="s">
        <v>51</v>
      </c>
    </row>
    <row r="178" spans="2:15" hidden="1" x14ac:dyDescent="0.35">
      <c r="B178" s="35">
        <f t="shared" si="10"/>
        <v>135</v>
      </c>
      <c r="C178" s="202"/>
      <c r="D178" s="154" t="s">
        <v>480</v>
      </c>
      <c r="E178" s="203"/>
      <c r="F178" s="205"/>
      <c r="G178" s="205"/>
      <c r="H178" s="58" t="s">
        <v>481</v>
      </c>
      <c r="I178" s="203"/>
      <c r="J178" s="206"/>
      <c r="K178" s="203"/>
      <c r="L178" s="92"/>
      <c r="M178" s="152" t="s">
        <v>34</v>
      </c>
      <c r="N178" s="92"/>
      <c r="O178" s="154" t="s">
        <v>51</v>
      </c>
    </row>
    <row r="179" spans="2:15" ht="23" hidden="1" x14ac:dyDescent="0.35">
      <c r="B179" s="35">
        <f t="shared" si="10"/>
        <v>136</v>
      </c>
      <c r="C179" s="148" t="s">
        <v>482</v>
      </c>
      <c r="D179" s="154" t="s">
        <v>483</v>
      </c>
      <c r="E179" s="152">
        <v>1</v>
      </c>
      <c r="F179" s="123">
        <v>87.043999999999997</v>
      </c>
      <c r="G179" s="123">
        <v>87.043999999999997</v>
      </c>
      <c r="H179" s="58" t="s">
        <v>484</v>
      </c>
      <c r="I179" s="164">
        <v>44407</v>
      </c>
      <c r="J179" s="161" t="s">
        <v>5</v>
      </c>
      <c r="K179" s="152" t="s">
        <v>5</v>
      </c>
      <c r="L179" s="69" t="s">
        <v>34</v>
      </c>
      <c r="M179" s="152"/>
      <c r="N179" s="152"/>
      <c r="O179" s="154" t="s">
        <v>485</v>
      </c>
    </row>
    <row r="180" spans="2:15" ht="23" hidden="1" x14ac:dyDescent="0.35">
      <c r="B180" s="35">
        <f t="shared" si="10"/>
        <v>137</v>
      </c>
      <c r="C180" s="153" t="s">
        <v>466</v>
      </c>
      <c r="D180" s="154" t="s">
        <v>486</v>
      </c>
      <c r="E180" s="152">
        <v>1</v>
      </c>
      <c r="F180" s="122" t="s">
        <v>3</v>
      </c>
      <c r="G180" s="119" t="s">
        <v>3</v>
      </c>
      <c r="H180" s="58" t="s">
        <v>487</v>
      </c>
      <c r="I180" s="152" t="s">
        <v>3</v>
      </c>
      <c r="J180" s="161" t="s">
        <v>5</v>
      </c>
      <c r="K180" s="152" t="s">
        <v>5</v>
      </c>
      <c r="L180" s="69" t="s">
        <v>34</v>
      </c>
      <c r="M180" s="152"/>
      <c r="N180" s="92"/>
      <c r="O180" s="154" t="s">
        <v>257</v>
      </c>
    </row>
    <row r="181" spans="2:15" hidden="1" x14ac:dyDescent="0.35">
      <c r="B181" s="35">
        <f t="shared" si="10"/>
        <v>138</v>
      </c>
      <c r="C181" s="153" t="s">
        <v>488</v>
      </c>
      <c r="D181" s="154" t="s">
        <v>489</v>
      </c>
      <c r="E181" s="152">
        <v>1</v>
      </c>
      <c r="F181" s="122">
        <v>50</v>
      </c>
      <c r="G181" s="119">
        <f>E181*F181</f>
        <v>50</v>
      </c>
      <c r="H181" s="58" t="s">
        <v>490</v>
      </c>
      <c r="I181" s="152" t="s">
        <v>3</v>
      </c>
      <c r="J181" s="161" t="s">
        <v>5</v>
      </c>
      <c r="K181" s="152" t="s">
        <v>5</v>
      </c>
      <c r="L181" s="92"/>
      <c r="M181" s="152" t="s">
        <v>34</v>
      </c>
      <c r="N181" s="92"/>
      <c r="O181" s="154" t="s">
        <v>51</v>
      </c>
    </row>
    <row r="182" spans="2:15" hidden="1" x14ac:dyDescent="0.35">
      <c r="B182" s="35">
        <f t="shared" si="10"/>
        <v>139</v>
      </c>
      <c r="C182" s="153" t="s">
        <v>488</v>
      </c>
      <c r="D182" s="154" t="s">
        <v>491</v>
      </c>
      <c r="E182" s="152">
        <v>1</v>
      </c>
      <c r="F182" s="122" t="s">
        <v>3</v>
      </c>
      <c r="G182" s="119" t="s">
        <v>3</v>
      </c>
      <c r="H182" s="58" t="s">
        <v>492</v>
      </c>
      <c r="I182" s="152" t="s">
        <v>3</v>
      </c>
      <c r="J182" s="161" t="s">
        <v>5</v>
      </c>
      <c r="K182" s="152" t="s">
        <v>5</v>
      </c>
      <c r="L182" s="69" t="s">
        <v>34</v>
      </c>
      <c r="M182" s="152"/>
      <c r="N182" s="92"/>
      <c r="O182" s="154" t="s">
        <v>493</v>
      </c>
    </row>
    <row r="183" spans="2:15" ht="23" hidden="1" x14ac:dyDescent="0.35">
      <c r="B183" s="35">
        <f t="shared" si="10"/>
        <v>140</v>
      </c>
      <c r="C183" s="153" t="s">
        <v>494</v>
      </c>
      <c r="D183" s="154"/>
      <c r="E183" s="152">
        <v>1</v>
      </c>
      <c r="F183" s="122" t="s">
        <v>3</v>
      </c>
      <c r="G183" s="119" t="s">
        <v>3</v>
      </c>
      <c r="H183" s="58" t="s">
        <v>495</v>
      </c>
      <c r="I183" s="152" t="s">
        <v>3</v>
      </c>
      <c r="J183" s="161" t="s">
        <v>5</v>
      </c>
      <c r="K183" s="152" t="s">
        <v>5</v>
      </c>
      <c r="L183" s="69"/>
      <c r="M183" s="152" t="s">
        <v>34</v>
      </c>
      <c r="N183" s="92"/>
      <c r="O183" s="154" t="s">
        <v>51</v>
      </c>
    </row>
    <row r="184" spans="2:15" hidden="1" x14ac:dyDescent="0.35">
      <c r="B184" s="200" t="s">
        <v>158</v>
      </c>
      <c r="C184" s="200"/>
      <c r="D184" s="94"/>
      <c r="E184" s="102"/>
      <c r="F184" s="118">
        <f>SUM(F175:F183)</f>
        <v>262.04399999999998</v>
      </c>
      <c r="G184" s="118">
        <f>SUM(G175:G183)</f>
        <v>262.04399999999998</v>
      </c>
      <c r="H184" s="64"/>
      <c r="I184" s="97"/>
      <c r="J184" s="64"/>
      <c r="K184" s="97"/>
      <c r="L184" s="105"/>
      <c r="M184" s="105"/>
      <c r="N184" s="105"/>
      <c r="O184" s="94"/>
    </row>
    <row r="185" spans="2:15" hidden="1" x14ac:dyDescent="0.35">
      <c r="B185" s="201" t="s">
        <v>496</v>
      </c>
      <c r="C185" s="201"/>
      <c r="D185" s="201"/>
      <c r="E185" s="201"/>
      <c r="F185" s="98"/>
      <c r="G185" s="98"/>
      <c r="H185" s="60"/>
      <c r="I185" s="99"/>
      <c r="J185" s="60"/>
      <c r="K185" s="99"/>
      <c r="L185" s="60"/>
      <c r="M185" s="60"/>
      <c r="N185" s="60"/>
      <c r="O185" s="99"/>
    </row>
    <row r="186" spans="2:15" ht="34.5" hidden="1" x14ac:dyDescent="0.35">
      <c r="B186" s="35">
        <f>B183+1</f>
        <v>141</v>
      </c>
      <c r="C186" s="148" t="s">
        <v>54</v>
      </c>
      <c r="D186" s="151" t="s">
        <v>497</v>
      </c>
      <c r="E186" s="152">
        <v>1</v>
      </c>
      <c r="F186" s="156">
        <v>175</v>
      </c>
      <c r="G186" s="150">
        <v>175</v>
      </c>
      <c r="H186" s="58" t="s">
        <v>498</v>
      </c>
      <c r="I186" s="152" t="s">
        <v>3</v>
      </c>
      <c r="J186" s="161" t="s">
        <v>5</v>
      </c>
      <c r="K186" s="152" t="s">
        <v>5</v>
      </c>
      <c r="L186" s="152" t="s">
        <v>34</v>
      </c>
      <c r="M186" s="152"/>
      <c r="N186" s="152"/>
      <c r="O186" s="152" t="s">
        <v>499</v>
      </c>
    </row>
    <row r="187" spans="2:15" hidden="1" x14ac:dyDescent="0.35">
      <c r="B187" s="35">
        <f t="shared" ref="B187:B195" si="11">B186+1</f>
        <v>142</v>
      </c>
      <c r="C187" s="202" t="s">
        <v>500</v>
      </c>
      <c r="D187" s="151" t="s">
        <v>501</v>
      </c>
      <c r="E187" s="203">
        <v>1</v>
      </c>
      <c r="F187" s="205" t="s">
        <v>3</v>
      </c>
      <c r="G187" s="205" t="s">
        <v>3</v>
      </c>
      <c r="H187" s="58" t="s">
        <v>502</v>
      </c>
      <c r="I187" s="152" t="s">
        <v>3</v>
      </c>
      <c r="J187" s="168" t="s">
        <v>5</v>
      </c>
      <c r="K187" s="169" t="s">
        <v>5</v>
      </c>
      <c r="L187" s="152"/>
      <c r="M187" s="152" t="s">
        <v>34</v>
      </c>
      <c r="N187" s="152"/>
      <c r="O187" s="152" t="s">
        <v>503</v>
      </c>
    </row>
    <row r="188" spans="2:15" hidden="1" x14ac:dyDescent="0.35">
      <c r="B188" s="35">
        <f t="shared" si="11"/>
        <v>143</v>
      </c>
      <c r="C188" s="202"/>
      <c r="D188" s="151" t="s">
        <v>478</v>
      </c>
      <c r="E188" s="203"/>
      <c r="F188" s="205"/>
      <c r="G188" s="205"/>
      <c r="H188" s="58" t="s">
        <v>504</v>
      </c>
      <c r="I188" s="152" t="s">
        <v>3</v>
      </c>
      <c r="J188" s="168" t="s">
        <v>5</v>
      </c>
      <c r="K188" s="169" t="s">
        <v>5</v>
      </c>
      <c r="L188" s="152"/>
      <c r="M188" s="152" t="s">
        <v>34</v>
      </c>
      <c r="N188" s="152"/>
      <c r="O188" s="152" t="s">
        <v>51</v>
      </c>
    </row>
    <row r="189" spans="2:15" hidden="1" x14ac:dyDescent="0.35">
      <c r="B189" s="35">
        <f t="shared" si="11"/>
        <v>144</v>
      </c>
      <c r="C189" s="202"/>
      <c r="D189" s="151" t="s">
        <v>480</v>
      </c>
      <c r="E189" s="203"/>
      <c r="F189" s="205"/>
      <c r="G189" s="205"/>
      <c r="H189" s="58" t="s">
        <v>505</v>
      </c>
      <c r="I189" s="152" t="s">
        <v>3</v>
      </c>
      <c r="J189" s="168" t="s">
        <v>5</v>
      </c>
      <c r="K189" s="169" t="s">
        <v>5</v>
      </c>
      <c r="L189" s="152"/>
      <c r="M189" s="152" t="s">
        <v>34</v>
      </c>
      <c r="N189" s="152"/>
      <c r="O189" s="152" t="s">
        <v>51</v>
      </c>
    </row>
    <row r="190" spans="2:15" ht="23" hidden="1" x14ac:dyDescent="0.35">
      <c r="B190" s="35">
        <f t="shared" si="11"/>
        <v>145</v>
      </c>
      <c r="C190" s="148" t="s">
        <v>482</v>
      </c>
      <c r="D190" s="151" t="s">
        <v>483</v>
      </c>
      <c r="E190" s="152">
        <v>1</v>
      </c>
      <c r="F190" s="150" t="s">
        <v>3</v>
      </c>
      <c r="G190" s="150" t="s">
        <v>3</v>
      </c>
      <c r="H190" s="58" t="s">
        <v>506</v>
      </c>
      <c r="I190" s="152" t="s">
        <v>3</v>
      </c>
      <c r="J190" s="161" t="s">
        <v>5</v>
      </c>
      <c r="K190" s="152" t="s">
        <v>5</v>
      </c>
      <c r="L190" s="152" t="s">
        <v>34</v>
      </c>
      <c r="M190" s="152"/>
      <c r="N190" s="152"/>
      <c r="O190" s="152" t="s">
        <v>485</v>
      </c>
    </row>
    <row r="191" spans="2:15" ht="23" hidden="1" x14ac:dyDescent="0.35">
      <c r="B191" s="35">
        <f t="shared" si="11"/>
        <v>146</v>
      </c>
      <c r="C191" s="148" t="s">
        <v>507</v>
      </c>
      <c r="D191" s="151" t="s">
        <v>508</v>
      </c>
      <c r="E191" s="152">
        <v>1</v>
      </c>
      <c r="F191" s="150" t="s">
        <v>3</v>
      </c>
      <c r="G191" s="150" t="s">
        <v>3</v>
      </c>
      <c r="H191" s="58" t="s">
        <v>509</v>
      </c>
      <c r="I191" s="152" t="s">
        <v>3</v>
      </c>
      <c r="J191" s="161" t="s">
        <v>5</v>
      </c>
      <c r="K191" s="152" t="s">
        <v>5</v>
      </c>
      <c r="L191" s="152"/>
      <c r="M191" s="152" t="s">
        <v>34</v>
      </c>
      <c r="N191" s="152"/>
      <c r="O191" s="152" t="s">
        <v>51</v>
      </c>
    </row>
    <row r="192" spans="2:15" ht="23" hidden="1" x14ac:dyDescent="0.35">
      <c r="B192" s="35">
        <f t="shared" si="11"/>
        <v>147</v>
      </c>
      <c r="C192" s="148" t="s">
        <v>510</v>
      </c>
      <c r="D192" s="151" t="s">
        <v>486</v>
      </c>
      <c r="E192" s="152">
        <v>1</v>
      </c>
      <c r="F192" s="150" t="s">
        <v>3</v>
      </c>
      <c r="G192" s="150" t="s">
        <v>3</v>
      </c>
      <c r="H192" s="58" t="s">
        <v>511</v>
      </c>
      <c r="I192" s="152" t="s">
        <v>3</v>
      </c>
      <c r="J192" s="161" t="s">
        <v>5</v>
      </c>
      <c r="K192" s="152" t="s">
        <v>5</v>
      </c>
      <c r="L192" s="152" t="s">
        <v>34</v>
      </c>
      <c r="M192" s="152"/>
      <c r="N192" s="152"/>
      <c r="O192" s="152" t="s">
        <v>512</v>
      </c>
    </row>
    <row r="193" spans="2:15" hidden="1" x14ac:dyDescent="0.35">
      <c r="B193" s="35">
        <f t="shared" si="11"/>
        <v>148</v>
      </c>
      <c r="C193" s="148" t="s">
        <v>513</v>
      </c>
      <c r="D193" s="151" t="s">
        <v>514</v>
      </c>
      <c r="E193" s="152">
        <v>1</v>
      </c>
      <c r="F193" s="150">
        <v>59.59</v>
      </c>
      <c r="G193" s="150">
        <v>59.59</v>
      </c>
      <c r="H193" s="58" t="s">
        <v>515</v>
      </c>
      <c r="I193" s="152" t="s">
        <v>3</v>
      </c>
      <c r="J193" s="161" t="s">
        <v>5</v>
      </c>
      <c r="K193" s="152" t="s">
        <v>5</v>
      </c>
      <c r="L193" s="152"/>
      <c r="M193" s="152"/>
      <c r="N193" s="152" t="s">
        <v>34</v>
      </c>
      <c r="O193" s="152" t="s">
        <v>51</v>
      </c>
    </row>
    <row r="194" spans="2:15" hidden="1" x14ac:dyDescent="0.35">
      <c r="B194" s="35">
        <f t="shared" si="11"/>
        <v>149</v>
      </c>
      <c r="C194" s="148" t="s">
        <v>513</v>
      </c>
      <c r="D194" s="151" t="s">
        <v>516</v>
      </c>
      <c r="E194" s="152">
        <v>1</v>
      </c>
      <c r="F194" s="150">
        <v>59.9</v>
      </c>
      <c r="G194" s="150">
        <v>59.9</v>
      </c>
      <c r="H194" s="58" t="s">
        <v>517</v>
      </c>
      <c r="I194" s="152" t="s">
        <v>3</v>
      </c>
      <c r="J194" s="161" t="s">
        <v>5</v>
      </c>
      <c r="K194" s="152" t="s">
        <v>5</v>
      </c>
      <c r="L194" s="152"/>
      <c r="M194" s="152"/>
      <c r="N194" s="152" t="s">
        <v>34</v>
      </c>
      <c r="O194" s="152" t="s">
        <v>51</v>
      </c>
    </row>
    <row r="195" spans="2:15" hidden="1" x14ac:dyDescent="0.35">
      <c r="B195" s="35">
        <f t="shared" si="11"/>
        <v>150</v>
      </c>
      <c r="C195" s="148" t="s">
        <v>518</v>
      </c>
      <c r="D195" s="151" t="s">
        <v>489</v>
      </c>
      <c r="E195" s="152">
        <v>1</v>
      </c>
      <c r="F195" s="150" t="s">
        <v>3</v>
      </c>
      <c r="G195" s="150" t="s">
        <v>3</v>
      </c>
      <c r="H195" s="58" t="s">
        <v>519</v>
      </c>
      <c r="I195" s="152" t="s">
        <v>3</v>
      </c>
      <c r="J195" s="161" t="s">
        <v>5</v>
      </c>
      <c r="K195" s="152" t="s">
        <v>5</v>
      </c>
      <c r="L195" s="152"/>
      <c r="M195" s="152" t="s">
        <v>34</v>
      </c>
      <c r="N195" s="152"/>
      <c r="O195" s="152" t="s">
        <v>51</v>
      </c>
    </row>
    <row r="196" spans="2:15" hidden="1" x14ac:dyDescent="0.35">
      <c r="B196" s="200" t="s">
        <v>158</v>
      </c>
      <c r="C196" s="200"/>
      <c r="D196" s="94"/>
      <c r="E196" s="102"/>
      <c r="F196" s="118">
        <f>SUM(F186:F195)</f>
        <v>294.49</v>
      </c>
      <c r="G196" s="118">
        <f>SUM(G186:G195)</f>
        <v>294.49</v>
      </c>
      <c r="H196" s="64"/>
      <c r="I196" s="97"/>
      <c r="J196" s="64"/>
      <c r="K196" s="97"/>
      <c r="L196" s="105"/>
      <c r="M196" s="105"/>
      <c r="N196" s="105"/>
      <c r="O196" s="94"/>
    </row>
    <row r="197" spans="2:15" hidden="1" x14ac:dyDescent="0.35">
      <c r="B197" s="201" t="s">
        <v>520</v>
      </c>
      <c r="C197" s="201"/>
      <c r="D197" s="201"/>
      <c r="E197" s="201"/>
      <c r="F197" s="98"/>
      <c r="G197" s="98"/>
      <c r="H197" s="60"/>
      <c r="I197" s="99"/>
      <c r="J197" s="60"/>
      <c r="K197" s="99"/>
      <c r="L197" s="60"/>
      <c r="M197" s="60"/>
      <c r="N197" s="60"/>
      <c r="O197" s="99"/>
    </row>
    <row r="198" spans="2:15" ht="34.5" hidden="1" x14ac:dyDescent="0.35">
      <c r="B198" s="35">
        <f>B195+1</f>
        <v>151</v>
      </c>
      <c r="C198" s="148" t="s">
        <v>521</v>
      </c>
      <c r="D198" s="151" t="s">
        <v>55</v>
      </c>
      <c r="E198" s="152">
        <v>1</v>
      </c>
      <c r="F198" s="156">
        <v>150</v>
      </c>
      <c r="G198" s="150">
        <f>E198*F198</f>
        <v>150</v>
      </c>
      <c r="H198" s="58" t="s">
        <v>522</v>
      </c>
      <c r="I198" s="152" t="s">
        <v>3</v>
      </c>
      <c r="J198" s="161" t="s">
        <v>5</v>
      </c>
      <c r="K198" s="152" t="s">
        <v>5</v>
      </c>
      <c r="L198" s="152"/>
      <c r="M198" s="152" t="s">
        <v>29</v>
      </c>
      <c r="N198" s="152"/>
      <c r="O198" s="152" t="s">
        <v>51</v>
      </c>
    </row>
    <row r="199" spans="2:15" ht="34.5" hidden="1" x14ac:dyDescent="0.35">
      <c r="B199" s="35">
        <f>B198+1</f>
        <v>152</v>
      </c>
      <c r="C199" s="148" t="s">
        <v>523</v>
      </c>
      <c r="D199" s="151" t="s">
        <v>524</v>
      </c>
      <c r="E199" s="152">
        <v>1</v>
      </c>
      <c r="F199" s="156">
        <v>175</v>
      </c>
      <c r="G199" s="150">
        <f>E199*F199</f>
        <v>175</v>
      </c>
      <c r="H199" s="58" t="s">
        <v>525</v>
      </c>
      <c r="I199" s="152" t="s">
        <v>3</v>
      </c>
      <c r="J199" s="161" t="s">
        <v>5</v>
      </c>
      <c r="K199" s="152" t="s">
        <v>5</v>
      </c>
      <c r="L199" s="152"/>
      <c r="M199" s="152" t="s">
        <v>29</v>
      </c>
      <c r="N199" s="152"/>
      <c r="O199" s="152" t="s">
        <v>526</v>
      </c>
    </row>
    <row r="200" spans="2:15" ht="23" hidden="1" x14ac:dyDescent="0.35">
      <c r="B200" s="35">
        <f t="shared" ref="B200:B217" si="12">B199+1</f>
        <v>153</v>
      </c>
      <c r="C200" s="153" t="s">
        <v>523</v>
      </c>
      <c r="D200" s="154" t="s">
        <v>527</v>
      </c>
      <c r="E200" s="152">
        <v>1</v>
      </c>
      <c r="F200" s="122" t="s">
        <v>3</v>
      </c>
      <c r="G200" s="119" t="s">
        <v>3</v>
      </c>
      <c r="H200" s="58" t="s">
        <v>528</v>
      </c>
      <c r="I200" s="152" t="s">
        <v>3</v>
      </c>
      <c r="J200" s="161" t="s">
        <v>5</v>
      </c>
      <c r="K200" s="152" t="s">
        <v>5</v>
      </c>
      <c r="L200" s="152"/>
      <c r="M200" s="152" t="s">
        <v>34</v>
      </c>
      <c r="N200" s="152"/>
      <c r="O200" s="152" t="s">
        <v>51</v>
      </c>
    </row>
    <row r="201" spans="2:15" hidden="1" x14ac:dyDescent="0.35">
      <c r="B201" s="35">
        <f t="shared" si="12"/>
        <v>154</v>
      </c>
      <c r="C201" s="148" t="s">
        <v>54</v>
      </c>
      <c r="D201" s="151" t="s">
        <v>491</v>
      </c>
      <c r="E201" s="152">
        <v>1</v>
      </c>
      <c r="F201" s="156" t="s">
        <v>3</v>
      </c>
      <c r="G201" s="150" t="s">
        <v>3</v>
      </c>
      <c r="H201" s="58" t="s">
        <v>529</v>
      </c>
      <c r="I201" s="152" t="s">
        <v>3</v>
      </c>
      <c r="J201" s="161" t="s">
        <v>5</v>
      </c>
      <c r="K201" s="152" t="s">
        <v>5</v>
      </c>
      <c r="L201" s="152"/>
      <c r="M201" s="152" t="s">
        <v>29</v>
      </c>
      <c r="N201" s="152"/>
      <c r="O201" s="152" t="s">
        <v>51</v>
      </c>
    </row>
    <row r="202" spans="2:15" ht="23" hidden="1" x14ac:dyDescent="0.35">
      <c r="B202" s="35">
        <f t="shared" si="12"/>
        <v>155</v>
      </c>
      <c r="C202" s="148" t="s">
        <v>530</v>
      </c>
      <c r="D202" s="151" t="s">
        <v>531</v>
      </c>
      <c r="E202" s="152">
        <v>1</v>
      </c>
      <c r="F202" s="156" t="s">
        <v>3</v>
      </c>
      <c r="G202" s="150" t="s">
        <v>3</v>
      </c>
      <c r="H202" s="58" t="s">
        <v>532</v>
      </c>
      <c r="I202" s="152" t="s">
        <v>3</v>
      </c>
      <c r="J202" s="161" t="s">
        <v>5</v>
      </c>
      <c r="K202" s="152" t="s">
        <v>5</v>
      </c>
      <c r="L202" s="152"/>
      <c r="M202" s="152" t="s">
        <v>29</v>
      </c>
      <c r="N202" s="152"/>
      <c r="O202" s="152" t="s">
        <v>51</v>
      </c>
    </row>
    <row r="203" spans="2:15" hidden="1" x14ac:dyDescent="0.35">
      <c r="B203" s="35">
        <f t="shared" si="12"/>
        <v>156</v>
      </c>
      <c r="C203" s="202" t="s">
        <v>474</v>
      </c>
      <c r="D203" s="151" t="s">
        <v>533</v>
      </c>
      <c r="E203" s="203">
        <v>1</v>
      </c>
      <c r="F203" s="204">
        <v>695</v>
      </c>
      <c r="G203" s="205">
        <f>E203*F203</f>
        <v>695</v>
      </c>
      <c r="H203" s="58" t="s">
        <v>534</v>
      </c>
      <c r="I203" s="152" t="s">
        <v>3</v>
      </c>
      <c r="J203" s="209">
        <v>0</v>
      </c>
      <c r="K203" s="210">
        <v>69.5</v>
      </c>
      <c r="L203" s="152"/>
      <c r="M203" s="152" t="s">
        <v>29</v>
      </c>
      <c r="N203" s="152"/>
      <c r="O203" s="152" t="s">
        <v>477</v>
      </c>
    </row>
    <row r="204" spans="2:15" ht="23" hidden="1" x14ac:dyDescent="0.35">
      <c r="B204" s="35">
        <f t="shared" si="12"/>
        <v>157</v>
      </c>
      <c r="C204" s="202"/>
      <c r="D204" s="151" t="s">
        <v>535</v>
      </c>
      <c r="E204" s="203"/>
      <c r="F204" s="204"/>
      <c r="G204" s="205"/>
      <c r="H204" s="58" t="s">
        <v>536</v>
      </c>
      <c r="I204" s="152" t="s">
        <v>3</v>
      </c>
      <c r="J204" s="209"/>
      <c r="K204" s="210"/>
      <c r="L204" s="152" t="s">
        <v>34</v>
      </c>
      <c r="M204" s="152"/>
      <c r="N204" s="152"/>
      <c r="O204" s="152" t="s">
        <v>537</v>
      </c>
    </row>
    <row r="205" spans="2:15" ht="38.25" hidden="1" customHeight="1" x14ac:dyDescent="0.35">
      <c r="B205" s="35">
        <f t="shared" si="12"/>
        <v>158</v>
      </c>
      <c r="C205" s="202"/>
      <c r="D205" s="151" t="s">
        <v>480</v>
      </c>
      <c r="E205" s="203"/>
      <c r="F205" s="204"/>
      <c r="G205" s="205"/>
      <c r="H205" s="58" t="s">
        <v>538</v>
      </c>
      <c r="I205" s="152" t="s">
        <v>3</v>
      </c>
      <c r="J205" s="209"/>
      <c r="K205" s="210"/>
      <c r="L205" s="152"/>
      <c r="M205" s="152" t="s">
        <v>29</v>
      </c>
      <c r="N205" s="152"/>
      <c r="O205" s="152" t="s">
        <v>539</v>
      </c>
    </row>
    <row r="206" spans="2:15" ht="46" hidden="1" x14ac:dyDescent="0.35">
      <c r="B206" s="35">
        <f t="shared" si="12"/>
        <v>159</v>
      </c>
      <c r="C206" s="148" t="s">
        <v>540</v>
      </c>
      <c r="D206" s="151" t="s">
        <v>541</v>
      </c>
      <c r="E206" s="152">
        <v>1</v>
      </c>
      <c r="F206" s="150">
        <v>555.75</v>
      </c>
      <c r="G206" s="150">
        <v>555.75</v>
      </c>
      <c r="H206" s="58" t="s">
        <v>542</v>
      </c>
      <c r="I206" s="164">
        <v>44096</v>
      </c>
      <c r="J206" s="161" t="s">
        <v>5</v>
      </c>
      <c r="K206" s="152" t="s">
        <v>5</v>
      </c>
      <c r="L206" s="152"/>
      <c r="M206" s="152"/>
      <c r="N206" s="152" t="s">
        <v>34</v>
      </c>
      <c r="O206" s="152" t="s">
        <v>543</v>
      </c>
    </row>
    <row r="207" spans="2:15" ht="23" hidden="1" x14ac:dyDescent="0.35">
      <c r="B207" s="35">
        <f t="shared" si="12"/>
        <v>160</v>
      </c>
      <c r="C207" s="148" t="s">
        <v>544</v>
      </c>
      <c r="D207" s="151" t="s">
        <v>545</v>
      </c>
      <c r="E207" s="152">
        <v>1</v>
      </c>
      <c r="F207" s="156">
        <v>50</v>
      </c>
      <c r="G207" s="150">
        <f>E207*F207</f>
        <v>50</v>
      </c>
      <c r="H207" s="58" t="s">
        <v>546</v>
      </c>
      <c r="I207" s="152" t="s">
        <v>3</v>
      </c>
      <c r="J207" s="161" t="s">
        <v>5</v>
      </c>
      <c r="K207" s="152" t="s">
        <v>5</v>
      </c>
      <c r="L207" s="152"/>
      <c r="M207" s="152" t="s">
        <v>34</v>
      </c>
      <c r="N207" s="152"/>
      <c r="O207" s="152" t="s">
        <v>51</v>
      </c>
    </row>
    <row r="208" spans="2:15" ht="23" hidden="1" x14ac:dyDescent="0.35">
      <c r="B208" s="35">
        <f t="shared" si="12"/>
        <v>161</v>
      </c>
      <c r="C208" s="148" t="s">
        <v>466</v>
      </c>
      <c r="D208" s="151" t="s">
        <v>486</v>
      </c>
      <c r="E208" s="152">
        <v>1</v>
      </c>
      <c r="F208" s="156">
        <v>125</v>
      </c>
      <c r="G208" s="150">
        <f>E208*F208</f>
        <v>125</v>
      </c>
      <c r="H208" s="58" t="s">
        <v>547</v>
      </c>
      <c r="I208" s="152" t="s">
        <v>3</v>
      </c>
      <c r="J208" s="161" t="s">
        <v>5</v>
      </c>
      <c r="K208" s="152" t="s">
        <v>5</v>
      </c>
      <c r="L208" s="152"/>
      <c r="M208" s="152" t="s">
        <v>34</v>
      </c>
      <c r="N208" s="152"/>
      <c r="O208" s="152" t="s">
        <v>51</v>
      </c>
    </row>
    <row r="209" spans="2:15" ht="23" hidden="1" x14ac:dyDescent="0.35">
      <c r="B209" s="35">
        <f t="shared" si="12"/>
        <v>162</v>
      </c>
      <c r="C209" s="148" t="s">
        <v>466</v>
      </c>
      <c r="D209" s="151" t="s">
        <v>548</v>
      </c>
      <c r="E209" s="152">
        <v>1</v>
      </c>
      <c r="F209" s="168" t="s">
        <v>3</v>
      </c>
      <c r="G209" s="161" t="s">
        <v>3</v>
      </c>
      <c r="H209" s="58" t="s">
        <v>549</v>
      </c>
      <c r="I209" s="152" t="s">
        <v>3</v>
      </c>
      <c r="J209" s="161" t="s">
        <v>5</v>
      </c>
      <c r="K209" s="152" t="s">
        <v>5</v>
      </c>
      <c r="L209" s="152"/>
      <c r="M209" s="152" t="s">
        <v>34</v>
      </c>
      <c r="N209" s="152"/>
      <c r="O209" s="152" t="s">
        <v>51</v>
      </c>
    </row>
    <row r="210" spans="2:15" ht="34.5" hidden="1" x14ac:dyDescent="0.35">
      <c r="B210" s="35">
        <f t="shared" si="12"/>
        <v>163</v>
      </c>
      <c r="C210" s="148" t="s">
        <v>550</v>
      </c>
      <c r="D210" s="151" t="s">
        <v>551</v>
      </c>
      <c r="E210" s="152">
        <v>1</v>
      </c>
      <c r="F210" s="122">
        <v>84.75</v>
      </c>
      <c r="G210" s="119">
        <v>84.75</v>
      </c>
      <c r="H210" s="58" t="s">
        <v>552</v>
      </c>
      <c r="I210" s="164">
        <v>44407</v>
      </c>
      <c r="J210" s="161" t="s">
        <v>5</v>
      </c>
      <c r="K210" s="152" t="s">
        <v>5</v>
      </c>
      <c r="L210" s="90"/>
      <c r="M210" s="90" t="s">
        <v>34</v>
      </c>
      <c r="N210" s="152"/>
      <c r="O210" s="152" t="s">
        <v>51</v>
      </c>
    </row>
    <row r="211" spans="2:15" ht="23" hidden="1" x14ac:dyDescent="0.35">
      <c r="B211" s="35">
        <f t="shared" si="12"/>
        <v>164</v>
      </c>
      <c r="C211" s="159" t="s">
        <v>553</v>
      </c>
      <c r="D211" s="86" t="s">
        <v>554</v>
      </c>
      <c r="E211" s="169">
        <v>1</v>
      </c>
      <c r="F211" s="156">
        <v>250</v>
      </c>
      <c r="G211" s="156">
        <v>250</v>
      </c>
      <c r="H211" s="58" t="s">
        <v>555</v>
      </c>
      <c r="I211" s="169" t="s">
        <v>3</v>
      </c>
      <c r="J211" s="168" t="s">
        <v>5</v>
      </c>
      <c r="K211" s="169" t="s">
        <v>5</v>
      </c>
      <c r="L211" s="90" t="s">
        <v>34</v>
      </c>
      <c r="M211" s="169"/>
      <c r="N211" s="169" t="s">
        <v>34</v>
      </c>
      <c r="O211" s="169" t="s">
        <v>556</v>
      </c>
    </row>
    <row r="212" spans="2:15" ht="57.5" hidden="1" x14ac:dyDescent="0.35">
      <c r="B212" s="35">
        <f t="shared" si="12"/>
        <v>165</v>
      </c>
      <c r="C212" s="159" t="s">
        <v>557</v>
      </c>
      <c r="D212" s="86" t="s">
        <v>558</v>
      </c>
      <c r="E212" s="152">
        <v>1</v>
      </c>
      <c r="F212" s="150" t="s">
        <v>3</v>
      </c>
      <c r="G212" s="150" t="s">
        <v>3</v>
      </c>
      <c r="H212" s="58" t="s">
        <v>559</v>
      </c>
      <c r="I212" s="152" t="s">
        <v>3</v>
      </c>
      <c r="J212" s="161" t="s">
        <v>5</v>
      </c>
      <c r="K212" s="152" t="s">
        <v>5</v>
      </c>
      <c r="L212" s="152"/>
      <c r="M212" s="152" t="s">
        <v>34</v>
      </c>
      <c r="N212" s="152"/>
      <c r="O212" s="169" t="s">
        <v>560</v>
      </c>
    </row>
    <row r="213" spans="2:15" hidden="1" x14ac:dyDescent="0.35">
      <c r="B213" s="35">
        <f t="shared" si="12"/>
        <v>166</v>
      </c>
      <c r="C213" s="159" t="s">
        <v>482</v>
      </c>
      <c r="D213" s="86" t="s">
        <v>483</v>
      </c>
      <c r="E213" s="152">
        <v>1</v>
      </c>
      <c r="F213" s="123">
        <v>87.043999999999997</v>
      </c>
      <c r="G213" s="123">
        <v>87.043999999999997</v>
      </c>
      <c r="H213" s="58" t="s">
        <v>561</v>
      </c>
      <c r="I213" s="152" t="s">
        <v>562</v>
      </c>
      <c r="J213" s="161" t="s">
        <v>5</v>
      </c>
      <c r="K213" s="152" t="s">
        <v>5</v>
      </c>
      <c r="L213" s="152" t="s">
        <v>29</v>
      </c>
      <c r="M213" s="152"/>
      <c r="N213" s="152"/>
      <c r="O213" s="169" t="s">
        <v>257</v>
      </c>
    </row>
    <row r="214" spans="2:15" ht="92" hidden="1" x14ac:dyDescent="0.35">
      <c r="B214" s="35">
        <f t="shared" si="12"/>
        <v>167</v>
      </c>
      <c r="C214" s="148" t="s">
        <v>563</v>
      </c>
      <c r="D214" s="86" t="s">
        <v>564</v>
      </c>
      <c r="E214" s="152">
        <v>1</v>
      </c>
      <c r="F214" s="150" t="s">
        <v>3</v>
      </c>
      <c r="G214" s="150" t="s">
        <v>3</v>
      </c>
      <c r="H214" s="58" t="s">
        <v>565</v>
      </c>
      <c r="I214" s="152" t="s">
        <v>3</v>
      </c>
      <c r="J214" s="161" t="s">
        <v>5</v>
      </c>
      <c r="K214" s="152" t="s">
        <v>5</v>
      </c>
      <c r="L214" s="90"/>
      <c r="M214" s="152" t="s">
        <v>34</v>
      </c>
      <c r="N214" s="169"/>
      <c r="O214" s="169" t="s">
        <v>566</v>
      </c>
    </row>
    <row r="215" spans="2:15" ht="69" hidden="1" x14ac:dyDescent="0.35">
      <c r="B215" s="35">
        <f t="shared" si="12"/>
        <v>168</v>
      </c>
      <c r="C215" s="148" t="s">
        <v>54</v>
      </c>
      <c r="D215" s="86" t="s">
        <v>567</v>
      </c>
      <c r="E215" s="152">
        <v>1</v>
      </c>
      <c r="F215" s="156">
        <v>194</v>
      </c>
      <c r="G215" s="150">
        <v>194</v>
      </c>
      <c r="H215" s="62" t="s">
        <v>568</v>
      </c>
      <c r="I215" s="164">
        <v>44518</v>
      </c>
      <c r="J215" s="161" t="s">
        <v>5</v>
      </c>
      <c r="K215" s="152" t="s">
        <v>5</v>
      </c>
      <c r="L215" s="90"/>
      <c r="M215" s="152"/>
      <c r="N215" s="169"/>
      <c r="O215" s="169" t="s">
        <v>569</v>
      </c>
    </row>
    <row r="216" spans="2:15" ht="69" hidden="1" x14ac:dyDescent="0.35">
      <c r="B216" s="35">
        <f t="shared" si="12"/>
        <v>169</v>
      </c>
      <c r="C216" s="148" t="s">
        <v>570</v>
      </c>
      <c r="D216" s="86" t="s">
        <v>571</v>
      </c>
      <c r="E216" s="169">
        <v>1</v>
      </c>
      <c r="F216" s="156">
        <v>887.05</v>
      </c>
      <c r="G216" s="156">
        <v>887.05</v>
      </c>
      <c r="H216" s="58" t="s">
        <v>552</v>
      </c>
      <c r="I216" s="164">
        <v>44407</v>
      </c>
      <c r="J216" s="168">
        <v>226.2</v>
      </c>
      <c r="K216" s="169">
        <v>660.86</v>
      </c>
      <c r="L216" s="169"/>
      <c r="M216" s="169"/>
      <c r="N216" s="169" t="s">
        <v>34</v>
      </c>
      <c r="O216" s="169" t="s">
        <v>572</v>
      </c>
    </row>
    <row r="217" spans="2:15" ht="149.5" hidden="1" x14ac:dyDescent="0.35">
      <c r="B217" s="35">
        <f t="shared" si="12"/>
        <v>170</v>
      </c>
      <c r="C217" s="148" t="s">
        <v>462</v>
      </c>
      <c r="D217" s="154" t="s">
        <v>463</v>
      </c>
      <c r="E217" s="152">
        <v>1</v>
      </c>
      <c r="F217" s="119">
        <v>789.87</v>
      </c>
      <c r="G217" s="119">
        <v>789.87</v>
      </c>
      <c r="H217" s="58" t="s">
        <v>552</v>
      </c>
      <c r="I217" s="164">
        <v>44408</v>
      </c>
      <c r="J217" s="168">
        <v>201.42</v>
      </c>
      <c r="K217" s="169">
        <v>558.45000000000005</v>
      </c>
      <c r="L217" s="90"/>
      <c r="M217" s="90"/>
      <c r="N217" s="169" t="s">
        <v>34</v>
      </c>
      <c r="O217" s="169" t="s">
        <v>573</v>
      </c>
    </row>
    <row r="218" spans="2:15" hidden="1" x14ac:dyDescent="0.35">
      <c r="B218" s="200" t="s">
        <v>158</v>
      </c>
      <c r="C218" s="200"/>
      <c r="D218" s="94"/>
      <c r="E218" s="102"/>
      <c r="F218" s="124">
        <f>SUM(F198:F217)</f>
        <v>4043.4639999999999</v>
      </c>
      <c r="G218" s="124">
        <f>SUM(G198:G217)</f>
        <v>4043.4639999999999</v>
      </c>
      <c r="H218" s="64"/>
      <c r="I218" s="97"/>
      <c r="J218" s="64"/>
      <c r="K218" s="97"/>
      <c r="L218" s="105"/>
      <c r="M218" s="105"/>
      <c r="N218" s="105"/>
      <c r="O218" s="94"/>
    </row>
    <row r="219" spans="2:15" hidden="1" x14ac:dyDescent="0.35">
      <c r="B219" s="201" t="s">
        <v>574</v>
      </c>
      <c r="C219" s="201"/>
      <c r="D219" s="201"/>
      <c r="E219" s="201"/>
      <c r="F219" s="98"/>
      <c r="G219" s="98"/>
      <c r="H219" s="60"/>
      <c r="I219" s="99"/>
      <c r="J219" s="60"/>
      <c r="K219" s="99"/>
      <c r="L219" s="60"/>
      <c r="M219" s="60"/>
      <c r="N219" s="60"/>
      <c r="O219" s="99"/>
    </row>
    <row r="220" spans="2:15" hidden="1" x14ac:dyDescent="0.35">
      <c r="B220" s="35">
        <f>B217+1</f>
        <v>171</v>
      </c>
      <c r="C220" s="148" t="s">
        <v>575</v>
      </c>
      <c r="D220" s="151" t="s">
        <v>489</v>
      </c>
      <c r="E220" s="152">
        <v>1</v>
      </c>
      <c r="F220" s="156">
        <v>81.63</v>
      </c>
      <c r="G220" s="150">
        <v>81.63</v>
      </c>
      <c r="H220" s="58" t="s">
        <v>576</v>
      </c>
      <c r="I220" s="164">
        <v>43249</v>
      </c>
      <c r="J220" s="161" t="s">
        <v>5</v>
      </c>
      <c r="K220" s="152" t="s">
        <v>5</v>
      </c>
      <c r="L220" s="152"/>
      <c r="M220" s="152"/>
      <c r="N220" s="152" t="s">
        <v>34</v>
      </c>
      <c r="O220" s="152" t="s">
        <v>182</v>
      </c>
    </row>
    <row r="221" spans="2:15" hidden="1" x14ac:dyDescent="0.35">
      <c r="B221" s="216">
        <f>B220+1</f>
        <v>172</v>
      </c>
      <c r="C221" s="203" t="s">
        <v>577</v>
      </c>
      <c r="D221" s="193" t="s">
        <v>578</v>
      </c>
      <c r="E221" s="152">
        <v>1</v>
      </c>
      <c r="F221" s="209">
        <v>145</v>
      </c>
      <c r="G221" s="205">
        <v>290</v>
      </c>
      <c r="H221" s="58" t="s">
        <v>579</v>
      </c>
      <c r="I221" s="164">
        <v>44518</v>
      </c>
      <c r="J221" s="161" t="s">
        <v>5</v>
      </c>
      <c r="K221" s="152" t="s">
        <v>5</v>
      </c>
      <c r="L221" s="152"/>
      <c r="M221" s="152"/>
      <c r="N221" s="152" t="s">
        <v>34</v>
      </c>
      <c r="O221" s="152" t="s">
        <v>182</v>
      </c>
    </row>
    <row r="222" spans="2:15" hidden="1" x14ac:dyDescent="0.35">
      <c r="B222" s="216"/>
      <c r="C222" s="203"/>
      <c r="D222" s="193"/>
      <c r="E222" s="152">
        <v>2</v>
      </c>
      <c r="F222" s="209"/>
      <c r="G222" s="205"/>
      <c r="H222" s="58" t="s">
        <v>580</v>
      </c>
      <c r="I222" s="164">
        <v>44518</v>
      </c>
      <c r="J222" s="161" t="s">
        <v>5</v>
      </c>
      <c r="K222" s="152" t="s">
        <v>5</v>
      </c>
      <c r="L222" s="152"/>
      <c r="M222" s="152"/>
      <c r="N222" s="152" t="s">
        <v>34</v>
      </c>
      <c r="O222" s="152" t="s">
        <v>182</v>
      </c>
    </row>
    <row r="223" spans="2:15" ht="46" hidden="1" x14ac:dyDescent="0.35">
      <c r="B223" s="35">
        <f>B221+1</f>
        <v>173</v>
      </c>
      <c r="C223" s="148" t="s">
        <v>395</v>
      </c>
      <c r="D223" s="151" t="s">
        <v>581</v>
      </c>
      <c r="E223" s="152">
        <v>1</v>
      </c>
      <c r="F223" s="150">
        <v>445.62</v>
      </c>
      <c r="G223" s="150">
        <f>E223*F223</f>
        <v>445.62</v>
      </c>
      <c r="H223" s="58" t="s">
        <v>582</v>
      </c>
      <c r="I223" s="152" t="s">
        <v>3</v>
      </c>
      <c r="J223" s="161" t="s">
        <v>5</v>
      </c>
      <c r="K223" s="152" t="s">
        <v>5</v>
      </c>
      <c r="L223" s="152"/>
      <c r="M223" s="152" t="s">
        <v>34</v>
      </c>
      <c r="N223" s="152"/>
      <c r="O223" s="152" t="s">
        <v>583</v>
      </c>
    </row>
    <row r="224" spans="2:15" ht="23" hidden="1" x14ac:dyDescent="0.35">
      <c r="B224" s="35">
        <f t="shared" ref="B224:B233" si="13">B223+1</f>
        <v>174</v>
      </c>
      <c r="C224" s="148" t="s">
        <v>466</v>
      </c>
      <c r="D224" s="151" t="s">
        <v>486</v>
      </c>
      <c r="E224" s="152">
        <v>1</v>
      </c>
      <c r="F224" s="156">
        <v>166.66</v>
      </c>
      <c r="G224" s="150">
        <v>166.66</v>
      </c>
      <c r="H224" s="58" t="s">
        <v>584</v>
      </c>
      <c r="I224" s="164" t="s">
        <v>585</v>
      </c>
      <c r="J224" s="161" t="s">
        <v>5</v>
      </c>
      <c r="K224" s="152" t="s">
        <v>5</v>
      </c>
      <c r="L224" s="152"/>
      <c r="M224" s="152"/>
      <c r="N224" s="152" t="s">
        <v>34</v>
      </c>
      <c r="O224" s="152" t="s">
        <v>182</v>
      </c>
    </row>
    <row r="225" spans="2:15" ht="34.5" hidden="1" x14ac:dyDescent="0.35">
      <c r="B225" s="35">
        <f t="shared" si="13"/>
        <v>175</v>
      </c>
      <c r="C225" s="148" t="s">
        <v>550</v>
      </c>
      <c r="D225" s="151" t="s">
        <v>551</v>
      </c>
      <c r="E225" s="152">
        <v>1</v>
      </c>
      <c r="F225" s="156">
        <v>84.75</v>
      </c>
      <c r="G225" s="150">
        <v>84.75</v>
      </c>
      <c r="H225" s="58" t="s">
        <v>586</v>
      </c>
      <c r="I225" s="164">
        <v>44407</v>
      </c>
      <c r="J225" s="161" t="s">
        <v>5</v>
      </c>
      <c r="K225" s="152" t="s">
        <v>5</v>
      </c>
      <c r="L225" s="152"/>
      <c r="M225" s="152"/>
      <c r="N225" s="152" t="s">
        <v>34</v>
      </c>
      <c r="O225" s="152" t="s">
        <v>182</v>
      </c>
    </row>
    <row r="226" spans="2:15" hidden="1" x14ac:dyDescent="0.35">
      <c r="B226" s="35">
        <f t="shared" si="13"/>
        <v>176</v>
      </c>
      <c r="C226" s="148" t="s">
        <v>172</v>
      </c>
      <c r="D226" s="151" t="s">
        <v>587</v>
      </c>
      <c r="E226" s="152">
        <v>1</v>
      </c>
      <c r="F226" s="156">
        <v>50</v>
      </c>
      <c r="G226" s="150">
        <f>E226*F226</f>
        <v>50</v>
      </c>
      <c r="H226" s="58" t="s">
        <v>588</v>
      </c>
      <c r="I226" s="152" t="s">
        <v>3</v>
      </c>
      <c r="J226" s="161" t="s">
        <v>5</v>
      </c>
      <c r="K226" s="152" t="s">
        <v>5</v>
      </c>
      <c r="L226" s="152"/>
      <c r="M226" s="152"/>
      <c r="N226" s="152" t="s">
        <v>34</v>
      </c>
      <c r="O226" s="152" t="s">
        <v>182</v>
      </c>
    </row>
    <row r="227" spans="2:15" ht="23" hidden="1" x14ac:dyDescent="0.35">
      <c r="B227" s="35">
        <f t="shared" si="13"/>
        <v>177</v>
      </c>
      <c r="C227" s="153" t="s">
        <v>275</v>
      </c>
      <c r="D227" s="154" t="s">
        <v>589</v>
      </c>
      <c r="E227" s="152">
        <v>1</v>
      </c>
      <c r="F227" s="122">
        <v>65</v>
      </c>
      <c r="G227" s="119">
        <f>E227*F227</f>
        <v>65</v>
      </c>
      <c r="H227" s="58" t="s">
        <v>590</v>
      </c>
      <c r="I227" s="152" t="s">
        <v>3</v>
      </c>
      <c r="J227" s="161" t="s">
        <v>5</v>
      </c>
      <c r="K227" s="152" t="s">
        <v>5</v>
      </c>
      <c r="L227" s="152"/>
      <c r="M227" s="152" t="s">
        <v>34</v>
      </c>
      <c r="N227" s="152"/>
      <c r="O227" s="152" t="s">
        <v>51</v>
      </c>
    </row>
    <row r="228" spans="2:15" hidden="1" x14ac:dyDescent="0.35">
      <c r="B228" s="216">
        <f t="shared" si="13"/>
        <v>178</v>
      </c>
      <c r="C228" s="202" t="s">
        <v>523</v>
      </c>
      <c r="D228" s="212" t="s">
        <v>591</v>
      </c>
      <c r="E228" s="203">
        <v>2</v>
      </c>
      <c r="F228" s="209">
        <v>97.14</v>
      </c>
      <c r="G228" s="205">
        <f>E228*F228</f>
        <v>194.28</v>
      </c>
      <c r="H228" s="58" t="s">
        <v>592</v>
      </c>
      <c r="I228" s="152" t="s">
        <v>3</v>
      </c>
      <c r="J228" s="161" t="s">
        <v>5</v>
      </c>
      <c r="K228" s="152" t="s">
        <v>5</v>
      </c>
      <c r="L228" s="152"/>
      <c r="M228" s="152" t="s">
        <v>34</v>
      </c>
      <c r="N228" s="152"/>
      <c r="O228" s="152" t="s">
        <v>51</v>
      </c>
    </row>
    <row r="229" spans="2:15" hidden="1" x14ac:dyDescent="0.35">
      <c r="B229" s="216"/>
      <c r="C229" s="202"/>
      <c r="D229" s="212"/>
      <c r="E229" s="203"/>
      <c r="F229" s="209"/>
      <c r="G229" s="205"/>
      <c r="H229" s="58" t="s">
        <v>593</v>
      </c>
      <c r="I229" s="152" t="s">
        <v>3</v>
      </c>
      <c r="J229" s="161" t="s">
        <v>5</v>
      </c>
      <c r="K229" s="152" t="s">
        <v>5</v>
      </c>
      <c r="L229" s="152"/>
      <c r="M229" s="152" t="s">
        <v>34</v>
      </c>
      <c r="N229" s="152"/>
      <c r="O229" s="152" t="s">
        <v>51</v>
      </c>
    </row>
    <row r="230" spans="2:15" ht="23" hidden="1" x14ac:dyDescent="0.35">
      <c r="B230" s="35">
        <f>+B228+1</f>
        <v>179</v>
      </c>
      <c r="C230" s="148" t="s">
        <v>275</v>
      </c>
      <c r="D230" s="154" t="s">
        <v>589</v>
      </c>
      <c r="E230" s="152">
        <v>1</v>
      </c>
      <c r="F230" s="156">
        <v>65</v>
      </c>
      <c r="G230" s="150">
        <v>65</v>
      </c>
      <c r="H230" s="58" t="s">
        <v>594</v>
      </c>
      <c r="I230" s="152" t="s">
        <v>3</v>
      </c>
      <c r="J230" s="161" t="s">
        <v>5</v>
      </c>
      <c r="K230" s="152" t="s">
        <v>5</v>
      </c>
      <c r="L230" s="152"/>
      <c r="M230" s="152" t="s">
        <v>34</v>
      </c>
      <c r="N230" s="152"/>
      <c r="O230" s="152" t="s">
        <v>51</v>
      </c>
    </row>
    <row r="231" spans="2:15" ht="23" hidden="1" x14ac:dyDescent="0.35">
      <c r="B231" s="35">
        <f t="shared" si="13"/>
        <v>180</v>
      </c>
      <c r="C231" s="148" t="s">
        <v>275</v>
      </c>
      <c r="D231" s="154" t="s">
        <v>595</v>
      </c>
      <c r="E231" s="152">
        <v>1</v>
      </c>
      <c r="F231" s="156">
        <v>65</v>
      </c>
      <c r="G231" s="150">
        <v>65</v>
      </c>
      <c r="H231" s="58" t="s">
        <v>596</v>
      </c>
      <c r="I231" s="152" t="s">
        <v>3</v>
      </c>
      <c r="J231" s="161" t="s">
        <v>5</v>
      </c>
      <c r="K231" s="152" t="s">
        <v>5</v>
      </c>
      <c r="L231" s="152"/>
      <c r="M231" s="152" t="s">
        <v>34</v>
      </c>
      <c r="N231" s="152"/>
      <c r="O231" s="152" t="s">
        <v>51</v>
      </c>
    </row>
    <row r="232" spans="2:15" ht="46" hidden="1" x14ac:dyDescent="0.35">
      <c r="B232" s="35">
        <f t="shared" si="13"/>
        <v>181</v>
      </c>
      <c r="C232" s="148" t="s">
        <v>597</v>
      </c>
      <c r="D232" s="151" t="s">
        <v>598</v>
      </c>
      <c r="E232" s="152">
        <v>1</v>
      </c>
      <c r="F232" s="156">
        <v>46.95</v>
      </c>
      <c r="G232" s="150">
        <f>E232*F232</f>
        <v>46.95</v>
      </c>
      <c r="H232" s="58" t="s">
        <v>599</v>
      </c>
      <c r="I232" s="152"/>
      <c r="J232" s="161" t="s">
        <v>5</v>
      </c>
      <c r="K232" s="152" t="s">
        <v>5</v>
      </c>
      <c r="L232" s="69" t="s">
        <v>34</v>
      </c>
      <c r="M232" s="152"/>
      <c r="N232" s="69"/>
      <c r="O232" s="152" t="s">
        <v>257</v>
      </c>
    </row>
    <row r="233" spans="2:15" hidden="1" x14ac:dyDescent="0.35">
      <c r="B233" s="216">
        <f t="shared" si="13"/>
        <v>182</v>
      </c>
      <c r="C233" s="217" t="s">
        <v>600</v>
      </c>
      <c r="D233" s="212" t="s">
        <v>601</v>
      </c>
      <c r="E233" s="203">
        <v>6</v>
      </c>
      <c r="F233" s="209">
        <v>107.56</v>
      </c>
      <c r="G233" s="205">
        <f>E233*F233</f>
        <v>645.36</v>
      </c>
      <c r="H233" s="58" t="s">
        <v>602</v>
      </c>
      <c r="I233" s="152" t="s">
        <v>3</v>
      </c>
      <c r="J233" s="161" t="s">
        <v>5</v>
      </c>
      <c r="K233" s="152" t="s">
        <v>5</v>
      </c>
      <c r="L233" s="152"/>
      <c r="M233" s="152"/>
      <c r="N233" s="152" t="s">
        <v>34</v>
      </c>
      <c r="O233" s="203" t="s">
        <v>182</v>
      </c>
    </row>
    <row r="234" spans="2:15" hidden="1" x14ac:dyDescent="0.35">
      <c r="B234" s="216"/>
      <c r="C234" s="217"/>
      <c r="D234" s="212"/>
      <c r="E234" s="203"/>
      <c r="F234" s="209"/>
      <c r="G234" s="205"/>
      <c r="H234" s="58" t="s">
        <v>603</v>
      </c>
      <c r="I234" s="215">
        <v>43891</v>
      </c>
      <c r="J234" s="161" t="s">
        <v>5</v>
      </c>
      <c r="K234" s="152" t="s">
        <v>5</v>
      </c>
      <c r="L234" s="152"/>
      <c r="M234" s="152"/>
      <c r="N234" s="152" t="s">
        <v>34</v>
      </c>
      <c r="O234" s="203"/>
    </row>
    <row r="235" spans="2:15" hidden="1" x14ac:dyDescent="0.35">
      <c r="B235" s="216"/>
      <c r="C235" s="217"/>
      <c r="D235" s="212"/>
      <c r="E235" s="203"/>
      <c r="F235" s="209"/>
      <c r="G235" s="205"/>
      <c r="H235" s="58" t="s">
        <v>604</v>
      </c>
      <c r="I235" s="203"/>
      <c r="J235" s="161" t="s">
        <v>5</v>
      </c>
      <c r="K235" s="152" t="s">
        <v>5</v>
      </c>
      <c r="L235" s="152"/>
      <c r="M235" s="152"/>
      <c r="N235" s="152" t="s">
        <v>34</v>
      </c>
      <c r="O235" s="203"/>
    </row>
    <row r="236" spans="2:15" hidden="1" x14ac:dyDescent="0.35">
      <c r="B236" s="216"/>
      <c r="C236" s="217"/>
      <c r="D236" s="212"/>
      <c r="E236" s="203"/>
      <c r="F236" s="209"/>
      <c r="G236" s="205"/>
      <c r="H236" s="58" t="s">
        <v>605</v>
      </c>
      <c r="I236" s="203"/>
      <c r="J236" s="161" t="s">
        <v>5</v>
      </c>
      <c r="K236" s="152" t="s">
        <v>5</v>
      </c>
      <c r="L236" s="152"/>
      <c r="M236" s="152"/>
      <c r="N236" s="152" t="s">
        <v>34</v>
      </c>
      <c r="O236" s="203"/>
    </row>
    <row r="237" spans="2:15" hidden="1" x14ac:dyDescent="0.35">
      <c r="B237" s="216"/>
      <c r="C237" s="217"/>
      <c r="D237" s="212"/>
      <c r="E237" s="203"/>
      <c r="F237" s="209"/>
      <c r="G237" s="205"/>
      <c r="H237" s="58" t="s">
        <v>606</v>
      </c>
      <c r="I237" s="203"/>
      <c r="J237" s="161" t="s">
        <v>5</v>
      </c>
      <c r="K237" s="152" t="s">
        <v>5</v>
      </c>
      <c r="L237" s="152"/>
      <c r="M237" s="152"/>
      <c r="N237" s="152" t="s">
        <v>34</v>
      </c>
      <c r="O237" s="203"/>
    </row>
    <row r="238" spans="2:15" hidden="1" x14ac:dyDescent="0.35">
      <c r="B238" s="216"/>
      <c r="C238" s="217"/>
      <c r="D238" s="212"/>
      <c r="E238" s="203"/>
      <c r="F238" s="209"/>
      <c r="G238" s="205"/>
      <c r="H238" s="58" t="s">
        <v>607</v>
      </c>
      <c r="I238" s="203"/>
      <c r="J238" s="161" t="s">
        <v>5</v>
      </c>
      <c r="K238" s="152" t="s">
        <v>5</v>
      </c>
      <c r="L238" s="69"/>
      <c r="M238" s="152"/>
      <c r="N238" s="69" t="s">
        <v>34</v>
      </c>
      <c r="O238" s="203"/>
    </row>
    <row r="239" spans="2:15" hidden="1" x14ac:dyDescent="0.35">
      <c r="B239" s="216">
        <f>B233+1</f>
        <v>183</v>
      </c>
      <c r="C239" s="217" t="s">
        <v>600</v>
      </c>
      <c r="D239" s="212" t="s">
        <v>608</v>
      </c>
      <c r="E239" s="203">
        <v>2</v>
      </c>
      <c r="F239" s="209">
        <v>346.42</v>
      </c>
      <c r="G239" s="205">
        <v>692.84</v>
      </c>
      <c r="H239" s="58" t="s">
        <v>609</v>
      </c>
      <c r="I239" s="215">
        <v>44531</v>
      </c>
      <c r="J239" s="161" t="s">
        <v>5</v>
      </c>
      <c r="K239" s="152" t="s">
        <v>5</v>
      </c>
      <c r="L239" s="69"/>
      <c r="M239" s="152" t="s">
        <v>34</v>
      </c>
      <c r="N239" s="69"/>
      <c r="O239" s="203" t="s">
        <v>610</v>
      </c>
    </row>
    <row r="240" spans="2:15" ht="51.75" hidden="1" customHeight="1" x14ac:dyDescent="0.35">
      <c r="B240" s="216"/>
      <c r="C240" s="217"/>
      <c r="D240" s="212"/>
      <c r="E240" s="203"/>
      <c r="F240" s="209"/>
      <c r="G240" s="205"/>
      <c r="H240" s="58" t="s">
        <v>611</v>
      </c>
      <c r="I240" s="215"/>
      <c r="J240" s="161" t="s">
        <v>5</v>
      </c>
      <c r="K240" s="152" t="s">
        <v>5</v>
      </c>
      <c r="L240" s="69"/>
      <c r="M240" s="152" t="s">
        <v>34</v>
      </c>
      <c r="N240" s="69"/>
      <c r="O240" s="203"/>
    </row>
    <row r="241" spans="2:15" ht="46" hidden="1" x14ac:dyDescent="0.35">
      <c r="B241" s="35">
        <f>B239+1</f>
        <v>184</v>
      </c>
      <c r="C241" s="153" t="s">
        <v>600</v>
      </c>
      <c r="D241" s="154" t="s">
        <v>608</v>
      </c>
      <c r="E241" s="152">
        <v>1</v>
      </c>
      <c r="F241" s="122">
        <v>346.42</v>
      </c>
      <c r="G241" s="119">
        <v>346.42</v>
      </c>
      <c r="H241" s="58" t="s">
        <v>612</v>
      </c>
      <c r="I241" s="170">
        <v>44896</v>
      </c>
      <c r="J241" s="161" t="s">
        <v>5</v>
      </c>
      <c r="K241" s="152" t="s">
        <v>5</v>
      </c>
      <c r="L241" s="69"/>
      <c r="M241" s="152" t="s">
        <v>34</v>
      </c>
      <c r="N241" s="69"/>
      <c r="O241" s="203"/>
    </row>
    <row r="242" spans="2:15" hidden="1" x14ac:dyDescent="0.35">
      <c r="B242" s="200" t="s">
        <v>158</v>
      </c>
      <c r="C242" s="200"/>
      <c r="D242" s="94"/>
      <c r="E242" s="102"/>
      <c r="F242" s="118">
        <f>SUM(F220:F241)</f>
        <v>2113.15</v>
      </c>
      <c r="G242" s="118">
        <f>SUM(G220:G241)</f>
        <v>3239.51</v>
      </c>
      <c r="H242" s="64"/>
      <c r="I242" s="97"/>
      <c r="J242" s="64"/>
      <c r="K242" s="97"/>
      <c r="L242" s="64"/>
      <c r="M242" s="64"/>
      <c r="N242" s="64"/>
      <c r="O242" s="94"/>
    </row>
    <row r="243" spans="2:15" hidden="1" x14ac:dyDescent="0.35">
      <c r="B243" s="201" t="s">
        <v>613</v>
      </c>
      <c r="C243" s="201"/>
      <c r="D243" s="201"/>
      <c r="E243" s="201"/>
      <c r="F243" s="98"/>
      <c r="G243" s="98"/>
      <c r="H243" s="60"/>
      <c r="I243" s="99"/>
      <c r="J243" s="60"/>
      <c r="K243" s="99"/>
      <c r="L243" s="60"/>
      <c r="M243" s="60"/>
      <c r="N243" s="60"/>
      <c r="O243" s="99"/>
    </row>
    <row r="244" spans="2:15" ht="23" hidden="1" x14ac:dyDescent="0.35">
      <c r="B244" s="216">
        <f>B241+1</f>
        <v>185</v>
      </c>
      <c r="C244" s="202" t="s">
        <v>474</v>
      </c>
      <c r="D244" s="151" t="s">
        <v>614</v>
      </c>
      <c r="E244" s="203">
        <v>1</v>
      </c>
      <c r="F244" s="205">
        <v>1242.69</v>
      </c>
      <c r="G244" s="205">
        <f>E244*F244</f>
        <v>1242.69</v>
      </c>
      <c r="H244" s="58" t="s">
        <v>615</v>
      </c>
      <c r="I244" s="152" t="s">
        <v>3</v>
      </c>
      <c r="J244" s="209">
        <v>0</v>
      </c>
      <c r="K244" s="210">
        <v>124.27</v>
      </c>
      <c r="L244" s="152"/>
      <c r="M244" s="152" t="s">
        <v>29</v>
      </c>
      <c r="N244" s="152"/>
      <c r="O244" s="203" t="s">
        <v>616</v>
      </c>
    </row>
    <row r="245" spans="2:15" hidden="1" x14ac:dyDescent="0.35">
      <c r="B245" s="216"/>
      <c r="C245" s="202"/>
      <c r="D245" s="151" t="s">
        <v>617</v>
      </c>
      <c r="E245" s="203"/>
      <c r="F245" s="205"/>
      <c r="G245" s="205"/>
      <c r="H245" s="58" t="s">
        <v>618</v>
      </c>
      <c r="I245" s="152" t="s">
        <v>3</v>
      </c>
      <c r="J245" s="209"/>
      <c r="K245" s="210"/>
      <c r="L245" s="152"/>
      <c r="M245" s="152" t="s">
        <v>29</v>
      </c>
      <c r="N245" s="152"/>
      <c r="O245" s="203"/>
    </row>
    <row r="246" spans="2:15" ht="22.5" hidden="1" customHeight="1" x14ac:dyDescent="0.35">
      <c r="B246" s="216"/>
      <c r="C246" s="202"/>
      <c r="D246" s="151" t="s">
        <v>480</v>
      </c>
      <c r="E246" s="203"/>
      <c r="F246" s="205"/>
      <c r="G246" s="205"/>
      <c r="H246" s="58" t="s">
        <v>619</v>
      </c>
      <c r="I246" s="152" t="s">
        <v>3</v>
      </c>
      <c r="J246" s="209"/>
      <c r="K246" s="210"/>
      <c r="L246" s="152"/>
      <c r="M246" s="152" t="s">
        <v>29</v>
      </c>
      <c r="N246" s="152"/>
      <c r="O246" s="203"/>
    </row>
    <row r="247" spans="2:15" ht="23" hidden="1" x14ac:dyDescent="0.35">
      <c r="B247" s="35">
        <f>B244+1</f>
        <v>186</v>
      </c>
      <c r="C247" s="148" t="s">
        <v>620</v>
      </c>
      <c r="D247" s="151" t="s">
        <v>621</v>
      </c>
      <c r="E247" s="152">
        <v>1</v>
      </c>
      <c r="F247" s="156">
        <v>200</v>
      </c>
      <c r="G247" s="150">
        <v>200</v>
      </c>
      <c r="H247" s="58" t="s">
        <v>622</v>
      </c>
      <c r="I247" s="152" t="s">
        <v>3</v>
      </c>
      <c r="J247" s="161" t="s">
        <v>5</v>
      </c>
      <c r="K247" s="152" t="s">
        <v>5</v>
      </c>
      <c r="L247" s="152"/>
      <c r="M247" s="152"/>
      <c r="N247" s="152" t="s">
        <v>34</v>
      </c>
      <c r="O247" s="152" t="s">
        <v>182</v>
      </c>
    </row>
    <row r="248" spans="2:15" ht="34.5" hidden="1" x14ac:dyDescent="0.35">
      <c r="B248" s="35">
        <f t="shared" ref="B248:B255" si="14">B247+1</f>
        <v>187</v>
      </c>
      <c r="C248" s="148" t="s">
        <v>623</v>
      </c>
      <c r="D248" s="151" t="s">
        <v>624</v>
      </c>
      <c r="E248" s="152">
        <v>1</v>
      </c>
      <c r="F248" s="156">
        <v>554.45000000000005</v>
      </c>
      <c r="G248" s="150">
        <v>554.45000000000005</v>
      </c>
      <c r="H248" s="58" t="s">
        <v>625</v>
      </c>
      <c r="I248" s="164">
        <v>43305</v>
      </c>
      <c r="J248" s="161" t="s">
        <v>5</v>
      </c>
      <c r="K248" s="152" t="s">
        <v>5</v>
      </c>
      <c r="L248" s="152" t="s">
        <v>34</v>
      </c>
      <c r="M248" s="152"/>
      <c r="N248" s="152"/>
      <c r="O248" s="152" t="s">
        <v>626</v>
      </c>
    </row>
    <row r="249" spans="2:15" ht="23" hidden="1" x14ac:dyDescent="0.35">
      <c r="B249" s="35">
        <f t="shared" si="14"/>
        <v>188</v>
      </c>
      <c r="C249" s="148" t="s">
        <v>74</v>
      </c>
      <c r="D249" s="151" t="s">
        <v>627</v>
      </c>
      <c r="E249" s="152">
        <v>1</v>
      </c>
      <c r="F249" s="156">
        <v>81.63</v>
      </c>
      <c r="G249" s="150">
        <v>81.63</v>
      </c>
      <c r="H249" s="58" t="s">
        <v>628</v>
      </c>
      <c r="I249" s="164">
        <v>43305</v>
      </c>
      <c r="J249" s="161" t="s">
        <v>5</v>
      </c>
      <c r="K249" s="152" t="s">
        <v>5</v>
      </c>
      <c r="L249" s="152"/>
      <c r="M249" s="152" t="s">
        <v>29</v>
      </c>
      <c r="N249" s="152"/>
      <c r="O249" s="152" t="s">
        <v>51</v>
      </c>
    </row>
    <row r="250" spans="2:15" hidden="1" x14ac:dyDescent="0.35">
      <c r="B250" s="35">
        <f t="shared" si="14"/>
        <v>189</v>
      </c>
      <c r="C250" s="148" t="s">
        <v>172</v>
      </c>
      <c r="D250" s="151" t="s">
        <v>629</v>
      </c>
      <c r="E250" s="152">
        <v>1</v>
      </c>
      <c r="F250" s="156">
        <v>50</v>
      </c>
      <c r="G250" s="150">
        <f>F250*E250</f>
        <v>50</v>
      </c>
      <c r="H250" s="58" t="s">
        <v>630</v>
      </c>
      <c r="I250" s="152" t="s">
        <v>3</v>
      </c>
      <c r="J250" s="161" t="s">
        <v>5</v>
      </c>
      <c r="K250" s="152" t="s">
        <v>5</v>
      </c>
      <c r="L250" s="152"/>
      <c r="M250" s="152" t="s">
        <v>34</v>
      </c>
      <c r="N250" s="152"/>
      <c r="O250" s="152" t="s">
        <v>51</v>
      </c>
    </row>
    <row r="251" spans="2:15" ht="34.5" hidden="1" x14ac:dyDescent="0.35">
      <c r="B251" s="35">
        <f t="shared" si="14"/>
        <v>190</v>
      </c>
      <c r="C251" s="148" t="s">
        <v>550</v>
      </c>
      <c r="D251" s="151" t="s">
        <v>551</v>
      </c>
      <c r="E251" s="152">
        <v>1</v>
      </c>
      <c r="F251" s="156">
        <v>84.75</v>
      </c>
      <c r="G251" s="150">
        <v>84.75</v>
      </c>
      <c r="H251" s="58" t="s">
        <v>586</v>
      </c>
      <c r="I251" s="164">
        <v>44407</v>
      </c>
      <c r="J251" s="161" t="s">
        <v>5</v>
      </c>
      <c r="K251" s="152" t="s">
        <v>5</v>
      </c>
      <c r="L251" s="152"/>
      <c r="M251" s="152"/>
      <c r="N251" s="152" t="s">
        <v>34</v>
      </c>
      <c r="O251" s="152" t="s">
        <v>182</v>
      </c>
    </row>
    <row r="252" spans="2:15" ht="46" hidden="1" x14ac:dyDescent="0.35">
      <c r="B252" s="35">
        <f t="shared" si="14"/>
        <v>191</v>
      </c>
      <c r="C252" s="148" t="s">
        <v>470</v>
      </c>
      <c r="D252" s="86" t="s">
        <v>558</v>
      </c>
      <c r="E252" s="152">
        <v>1</v>
      </c>
      <c r="F252" s="156"/>
      <c r="G252" s="150"/>
      <c r="H252" s="58" t="s">
        <v>631</v>
      </c>
      <c r="I252" s="152" t="s">
        <v>3</v>
      </c>
      <c r="J252" s="161" t="s">
        <v>5</v>
      </c>
      <c r="K252" s="152" t="s">
        <v>5</v>
      </c>
      <c r="L252" s="152"/>
      <c r="M252" s="152" t="s">
        <v>34</v>
      </c>
      <c r="N252" s="152"/>
      <c r="O252" s="152" t="s">
        <v>51</v>
      </c>
    </row>
    <row r="253" spans="2:15" ht="23" hidden="1" x14ac:dyDescent="0.35">
      <c r="B253" s="35">
        <f t="shared" si="14"/>
        <v>192</v>
      </c>
      <c r="C253" s="148" t="s">
        <v>632</v>
      </c>
      <c r="D253" s="86" t="s">
        <v>633</v>
      </c>
      <c r="E253" s="152">
        <v>1</v>
      </c>
      <c r="F253" s="156">
        <v>242.95</v>
      </c>
      <c r="G253" s="150">
        <v>242.95</v>
      </c>
      <c r="H253" s="58" t="s">
        <v>634</v>
      </c>
      <c r="I253" s="164">
        <v>44407</v>
      </c>
      <c r="J253" s="161" t="s">
        <v>5</v>
      </c>
      <c r="K253" s="152" t="s">
        <v>5</v>
      </c>
      <c r="L253" s="152"/>
      <c r="M253" s="152"/>
      <c r="N253" s="152" t="s">
        <v>34</v>
      </c>
      <c r="O253" s="152" t="s">
        <v>635</v>
      </c>
    </row>
    <row r="254" spans="2:15" ht="23" hidden="1" x14ac:dyDescent="0.35">
      <c r="B254" s="35">
        <f t="shared" si="14"/>
        <v>193</v>
      </c>
      <c r="C254" s="148" t="s">
        <v>74</v>
      </c>
      <c r="D254" s="151" t="s">
        <v>636</v>
      </c>
      <c r="E254" s="152">
        <v>1</v>
      </c>
      <c r="F254" s="156">
        <v>25</v>
      </c>
      <c r="G254" s="150">
        <v>25</v>
      </c>
      <c r="H254" s="58" t="s">
        <v>637</v>
      </c>
      <c r="I254" s="152" t="s">
        <v>3</v>
      </c>
      <c r="J254" s="161" t="s">
        <v>5</v>
      </c>
      <c r="K254" s="152" t="s">
        <v>5</v>
      </c>
      <c r="L254" s="152"/>
      <c r="M254" s="152" t="s">
        <v>34</v>
      </c>
      <c r="N254" s="152"/>
      <c r="O254" s="152" t="s">
        <v>51</v>
      </c>
    </row>
    <row r="255" spans="2:15" ht="23" hidden="1" x14ac:dyDescent="0.35">
      <c r="B255" s="35">
        <f t="shared" si="14"/>
        <v>194</v>
      </c>
      <c r="C255" s="148" t="s">
        <v>482</v>
      </c>
      <c r="D255" s="151" t="s">
        <v>483</v>
      </c>
      <c r="E255" s="152">
        <v>1</v>
      </c>
      <c r="F255" s="123">
        <v>87.043999999999997</v>
      </c>
      <c r="G255" s="123">
        <v>87.043999999999997</v>
      </c>
      <c r="H255" s="58" t="s">
        <v>638</v>
      </c>
      <c r="I255" s="164">
        <v>44407</v>
      </c>
      <c r="J255" s="161" t="s">
        <v>5</v>
      </c>
      <c r="K255" s="152" t="s">
        <v>5</v>
      </c>
      <c r="L255" s="152" t="s">
        <v>34</v>
      </c>
      <c r="M255" s="152"/>
      <c r="N255" s="152"/>
      <c r="O255" s="152" t="s">
        <v>639</v>
      </c>
    </row>
    <row r="256" spans="2:15" hidden="1" x14ac:dyDescent="0.35">
      <c r="B256" s="200" t="s">
        <v>158</v>
      </c>
      <c r="C256" s="200"/>
      <c r="D256" s="94"/>
      <c r="E256" s="102"/>
      <c r="F256" s="124">
        <f>SUM(F244:F255)</f>
        <v>2568.5139999999997</v>
      </c>
      <c r="G256" s="124">
        <f>SUM(G244:G255)</f>
        <v>2568.5139999999997</v>
      </c>
      <c r="H256" s="64"/>
      <c r="I256" s="97"/>
      <c r="J256" s="64"/>
      <c r="K256" s="97"/>
      <c r="L256" s="64"/>
      <c r="M256" s="64"/>
      <c r="N256" s="64"/>
      <c r="O256" s="94"/>
    </row>
    <row r="257" spans="2:15" hidden="1" x14ac:dyDescent="0.35">
      <c r="B257" s="201" t="s">
        <v>640</v>
      </c>
      <c r="C257" s="201"/>
      <c r="D257" s="201"/>
      <c r="E257" s="201"/>
      <c r="F257" s="98"/>
      <c r="G257" s="98"/>
      <c r="H257" s="60"/>
      <c r="I257" s="99"/>
      <c r="J257" s="60"/>
      <c r="K257" s="99"/>
      <c r="L257" s="60"/>
      <c r="M257" s="60"/>
      <c r="N257" s="60"/>
      <c r="O257" s="99"/>
    </row>
    <row r="258" spans="2:15" ht="34.5" hidden="1" x14ac:dyDescent="0.35">
      <c r="B258" s="35">
        <f>B255+1</f>
        <v>195</v>
      </c>
      <c r="C258" s="148" t="s">
        <v>54</v>
      </c>
      <c r="D258" s="151" t="s">
        <v>641</v>
      </c>
      <c r="E258" s="152">
        <v>1</v>
      </c>
      <c r="F258" s="156">
        <v>175</v>
      </c>
      <c r="G258" s="150">
        <v>175</v>
      </c>
      <c r="H258" s="58" t="s">
        <v>642</v>
      </c>
      <c r="I258" s="152" t="s">
        <v>3</v>
      </c>
      <c r="J258" s="161" t="s">
        <v>5</v>
      </c>
      <c r="K258" s="152" t="s">
        <v>5</v>
      </c>
      <c r="L258" s="152" t="s">
        <v>34</v>
      </c>
      <c r="M258" s="152"/>
      <c r="N258" s="152"/>
      <c r="O258" s="152" t="s">
        <v>643</v>
      </c>
    </row>
    <row r="259" spans="2:15" ht="34.5" hidden="1" x14ac:dyDescent="0.35">
      <c r="B259" s="35">
        <f>B258+1</f>
        <v>196</v>
      </c>
      <c r="C259" s="148" t="s">
        <v>644</v>
      </c>
      <c r="D259" s="151" t="s">
        <v>645</v>
      </c>
      <c r="E259" s="152">
        <v>1</v>
      </c>
      <c r="F259" s="156">
        <v>240</v>
      </c>
      <c r="G259" s="150">
        <v>240</v>
      </c>
      <c r="H259" s="58" t="s">
        <v>646</v>
      </c>
      <c r="I259" s="164">
        <v>44518</v>
      </c>
      <c r="J259" s="161" t="s">
        <v>5</v>
      </c>
      <c r="K259" s="152" t="s">
        <v>5</v>
      </c>
      <c r="L259" s="152"/>
      <c r="M259" s="152"/>
      <c r="N259" s="152" t="s">
        <v>34</v>
      </c>
      <c r="O259" s="152" t="s">
        <v>182</v>
      </c>
    </row>
    <row r="260" spans="2:15" ht="34.5" hidden="1" x14ac:dyDescent="0.35">
      <c r="B260" s="35">
        <f>B259+1</f>
        <v>197</v>
      </c>
      <c r="C260" s="148" t="s">
        <v>550</v>
      </c>
      <c r="D260" s="151" t="s">
        <v>551</v>
      </c>
      <c r="E260" s="152">
        <v>1</v>
      </c>
      <c r="F260" s="156">
        <v>84.75</v>
      </c>
      <c r="G260" s="150">
        <v>84.75</v>
      </c>
      <c r="H260" s="58" t="s">
        <v>586</v>
      </c>
      <c r="I260" s="164">
        <v>44407</v>
      </c>
      <c r="J260" s="161" t="s">
        <v>5</v>
      </c>
      <c r="K260" s="152" t="s">
        <v>5</v>
      </c>
      <c r="L260" s="152"/>
      <c r="M260" s="152"/>
      <c r="N260" s="152" t="s">
        <v>34</v>
      </c>
      <c r="O260" s="152" t="s">
        <v>182</v>
      </c>
    </row>
    <row r="261" spans="2:15" ht="23" hidden="1" x14ac:dyDescent="0.35">
      <c r="B261" s="35">
        <f t="shared" ref="B261:B268" si="15">B260+1</f>
        <v>198</v>
      </c>
      <c r="C261" s="148" t="s">
        <v>494</v>
      </c>
      <c r="D261" s="151" t="s">
        <v>426</v>
      </c>
      <c r="E261" s="152">
        <v>1</v>
      </c>
      <c r="F261" s="156">
        <v>60</v>
      </c>
      <c r="G261" s="150">
        <f>E261*F261</f>
        <v>60</v>
      </c>
      <c r="H261" s="58" t="s">
        <v>647</v>
      </c>
      <c r="I261" s="152" t="s">
        <v>3</v>
      </c>
      <c r="J261" s="161" t="s">
        <v>5</v>
      </c>
      <c r="K261" s="152" t="s">
        <v>5</v>
      </c>
      <c r="L261" s="152"/>
      <c r="M261" s="152" t="s">
        <v>34</v>
      </c>
      <c r="N261" s="152"/>
      <c r="O261" s="152" t="s">
        <v>51</v>
      </c>
    </row>
    <row r="262" spans="2:15" ht="23" hidden="1" x14ac:dyDescent="0.35">
      <c r="B262" s="216">
        <f t="shared" si="15"/>
        <v>199</v>
      </c>
      <c r="C262" s="202" t="s">
        <v>648</v>
      </c>
      <c r="D262" s="151" t="s">
        <v>649</v>
      </c>
      <c r="E262" s="203">
        <v>1</v>
      </c>
      <c r="F262" s="205">
        <v>1242.6875</v>
      </c>
      <c r="G262" s="205">
        <f>E262*F262</f>
        <v>1242.6875</v>
      </c>
      <c r="H262" s="58" t="s">
        <v>650</v>
      </c>
      <c r="I262" s="152" t="s">
        <v>3</v>
      </c>
      <c r="J262" s="209">
        <v>0</v>
      </c>
      <c r="K262" s="210">
        <v>124.27</v>
      </c>
      <c r="L262" s="152"/>
      <c r="M262" s="152" t="s">
        <v>34</v>
      </c>
      <c r="N262" s="152"/>
      <c r="O262" s="203" t="s">
        <v>651</v>
      </c>
    </row>
    <row r="263" spans="2:15" hidden="1" x14ac:dyDescent="0.35">
      <c r="B263" s="216"/>
      <c r="C263" s="202"/>
      <c r="D263" s="151" t="s">
        <v>535</v>
      </c>
      <c r="E263" s="203"/>
      <c r="F263" s="205"/>
      <c r="G263" s="205"/>
      <c r="H263" s="58" t="s">
        <v>652</v>
      </c>
      <c r="I263" s="152" t="s">
        <v>3</v>
      </c>
      <c r="J263" s="209"/>
      <c r="K263" s="210"/>
      <c r="L263" s="152"/>
      <c r="M263" s="152" t="s">
        <v>34</v>
      </c>
      <c r="N263" s="152"/>
      <c r="O263" s="203"/>
    </row>
    <row r="264" spans="2:15" hidden="1" x14ac:dyDescent="0.35">
      <c r="B264" s="216"/>
      <c r="C264" s="202"/>
      <c r="D264" s="151" t="s">
        <v>480</v>
      </c>
      <c r="E264" s="203"/>
      <c r="F264" s="205"/>
      <c r="G264" s="205"/>
      <c r="H264" s="58" t="s">
        <v>653</v>
      </c>
      <c r="I264" s="152" t="s">
        <v>3</v>
      </c>
      <c r="J264" s="209"/>
      <c r="K264" s="210"/>
      <c r="L264" s="152"/>
      <c r="M264" s="152" t="s">
        <v>34</v>
      </c>
      <c r="N264" s="152"/>
      <c r="O264" s="203"/>
    </row>
    <row r="265" spans="2:15" ht="23" hidden="1" x14ac:dyDescent="0.35">
      <c r="B265" s="35">
        <f>B262+1</f>
        <v>200</v>
      </c>
      <c r="C265" s="148" t="s">
        <v>482</v>
      </c>
      <c r="D265" s="151" t="s">
        <v>483</v>
      </c>
      <c r="E265" s="152">
        <v>1</v>
      </c>
      <c r="F265" s="150">
        <v>50.9</v>
      </c>
      <c r="G265" s="150">
        <f>E265*F265</f>
        <v>50.9</v>
      </c>
      <c r="H265" s="58" t="s">
        <v>654</v>
      </c>
      <c r="I265" s="152" t="s">
        <v>3</v>
      </c>
      <c r="J265" s="161" t="s">
        <v>5</v>
      </c>
      <c r="K265" s="152" t="s">
        <v>5</v>
      </c>
      <c r="L265" s="152" t="s">
        <v>34</v>
      </c>
      <c r="M265" s="152"/>
      <c r="N265" s="152"/>
      <c r="O265" s="152" t="s">
        <v>655</v>
      </c>
    </row>
    <row r="266" spans="2:15" ht="23" hidden="1" x14ac:dyDescent="0.35">
      <c r="B266" s="35">
        <f t="shared" si="15"/>
        <v>201</v>
      </c>
      <c r="C266" s="148" t="s">
        <v>466</v>
      </c>
      <c r="D266" s="151" t="s">
        <v>656</v>
      </c>
      <c r="E266" s="152">
        <v>1</v>
      </c>
      <c r="F266" s="156">
        <v>81.63</v>
      </c>
      <c r="G266" s="150">
        <f>E266*F266</f>
        <v>81.63</v>
      </c>
      <c r="H266" s="58" t="s">
        <v>657</v>
      </c>
      <c r="I266" s="152" t="s">
        <v>3</v>
      </c>
      <c r="J266" s="161" t="s">
        <v>5</v>
      </c>
      <c r="K266" s="152" t="s">
        <v>5</v>
      </c>
      <c r="L266" s="152"/>
      <c r="M266" s="152" t="s">
        <v>34</v>
      </c>
      <c r="N266" s="152"/>
      <c r="O266" s="152" t="s">
        <v>51</v>
      </c>
    </row>
    <row r="267" spans="2:15" ht="23" hidden="1" x14ac:dyDescent="0.35">
      <c r="B267" s="35">
        <f t="shared" si="15"/>
        <v>202</v>
      </c>
      <c r="C267" s="148" t="s">
        <v>523</v>
      </c>
      <c r="D267" s="151" t="s">
        <v>658</v>
      </c>
      <c r="E267" s="152">
        <v>1</v>
      </c>
      <c r="F267" s="156">
        <v>150</v>
      </c>
      <c r="G267" s="150">
        <f>E267*F267</f>
        <v>150</v>
      </c>
      <c r="H267" s="58" t="s">
        <v>659</v>
      </c>
      <c r="I267" s="152" t="s">
        <v>3</v>
      </c>
      <c r="J267" s="161" t="s">
        <v>5</v>
      </c>
      <c r="K267" s="152" t="s">
        <v>5</v>
      </c>
      <c r="L267" s="152"/>
      <c r="M267" s="152" t="s">
        <v>34</v>
      </c>
      <c r="N267" s="152"/>
      <c r="O267" s="152" t="s">
        <v>939</v>
      </c>
    </row>
    <row r="268" spans="2:15" ht="23" hidden="1" x14ac:dyDescent="0.35">
      <c r="B268" s="35">
        <f t="shared" si="15"/>
        <v>203</v>
      </c>
      <c r="C268" s="148" t="s">
        <v>470</v>
      </c>
      <c r="D268" s="151" t="s">
        <v>55</v>
      </c>
      <c r="E268" s="152">
        <v>1</v>
      </c>
      <c r="F268" s="156">
        <v>165</v>
      </c>
      <c r="G268" s="150">
        <f>E268*F268</f>
        <v>165</v>
      </c>
      <c r="H268" s="58" t="s">
        <v>660</v>
      </c>
      <c r="I268" s="152" t="s">
        <v>3</v>
      </c>
      <c r="J268" s="161" t="s">
        <v>5</v>
      </c>
      <c r="K268" s="152" t="s">
        <v>5</v>
      </c>
      <c r="L268" s="152"/>
      <c r="M268" s="152" t="s">
        <v>34</v>
      </c>
      <c r="N268" s="152"/>
      <c r="O268" s="152" t="s">
        <v>51</v>
      </c>
    </row>
    <row r="269" spans="2:15" hidden="1" x14ac:dyDescent="0.35">
      <c r="B269" s="200" t="s">
        <v>158</v>
      </c>
      <c r="C269" s="200"/>
      <c r="D269" s="73"/>
      <c r="E269" s="102"/>
      <c r="F269" s="122">
        <f>SUM(F258:F268)</f>
        <v>2249.9675000000002</v>
      </c>
      <c r="G269" s="118">
        <f>SUM(G258:G268)</f>
        <v>2249.9675000000002</v>
      </c>
      <c r="H269" s="64"/>
      <c r="I269" s="97"/>
      <c r="J269" s="64"/>
      <c r="K269" s="97"/>
      <c r="L269" s="95"/>
      <c r="M269" s="95"/>
      <c r="N269" s="95"/>
      <c r="O269" s="94"/>
    </row>
    <row r="270" spans="2:15" hidden="1" x14ac:dyDescent="0.35">
      <c r="B270" s="213" t="s">
        <v>661</v>
      </c>
      <c r="C270" s="214"/>
      <c r="D270" s="214"/>
      <c r="E270" s="214"/>
      <c r="F270" s="214"/>
      <c r="G270" s="214"/>
      <c r="H270" s="214"/>
      <c r="I270" s="214"/>
      <c r="J270" s="214"/>
      <c r="K270" s="214"/>
      <c r="L270" s="214"/>
      <c r="M270" s="214"/>
      <c r="N270" s="214"/>
      <c r="O270" s="214"/>
    </row>
    <row r="271" spans="2:15" ht="23" hidden="1" x14ac:dyDescent="0.35">
      <c r="B271" s="35">
        <f>B268+1</f>
        <v>204</v>
      </c>
      <c r="C271" s="148" t="s">
        <v>466</v>
      </c>
      <c r="D271" s="151" t="s">
        <v>656</v>
      </c>
      <c r="E271" s="152">
        <v>1</v>
      </c>
      <c r="F271" s="150" t="s">
        <v>3</v>
      </c>
      <c r="G271" s="150" t="s">
        <v>3</v>
      </c>
      <c r="H271" s="58" t="s">
        <v>662</v>
      </c>
      <c r="I271" s="152">
        <v>2018</v>
      </c>
      <c r="J271" s="161" t="s">
        <v>5</v>
      </c>
      <c r="K271" s="152" t="s">
        <v>5</v>
      </c>
      <c r="L271" s="152"/>
      <c r="M271" s="152" t="s">
        <v>34</v>
      </c>
      <c r="N271" s="152"/>
      <c r="O271" s="152" t="s">
        <v>51</v>
      </c>
    </row>
    <row r="272" spans="2:15" ht="34.5" hidden="1" x14ac:dyDescent="0.35">
      <c r="B272" s="35">
        <f>B271+1</f>
        <v>205</v>
      </c>
      <c r="C272" s="148" t="s">
        <v>550</v>
      </c>
      <c r="D272" s="151" t="s">
        <v>551</v>
      </c>
      <c r="E272" s="152">
        <v>1</v>
      </c>
      <c r="F272" s="156">
        <v>84.75</v>
      </c>
      <c r="G272" s="150">
        <v>84.75</v>
      </c>
      <c r="H272" s="58" t="s">
        <v>586</v>
      </c>
      <c r="I272" s="164">
        <v>44407</v>
      </c>
      <c r="J272" s="161" t="s">
        <v>5</v>
      </c>
      <c r="K272" s="152" t="s">
        <v>5</v>
      </c>
      <c r="L272" s="152"/>
      <c r="M272" s="152"/>
      <c r="N272" s="152" t="s">
        <v>34</v>
      </c>
      <c r="O272" s="152" t="s">
        <v>182</v>
      </c>
    </row>
    <row r="273" spans="2:15" ht="23.25" hidden="1" customHeight="1" x14ac:dyDescent="0.35">
      <c r="B273" s="35">
        <f t="shared" ref="B273:B278" si="16">B272+1</f>
        <v>206</v>
      </c>
      <c r="C273" s="202" t="s">
        <v>474</v>
      </c>
      <c r="D273" s="151" t="s">
        <v>663</v>
      </c>
      <c r="E273" s="203">
        <v>1</v>
      </c>
      <c r="F273" s="205">
        <v>875</v>
      </c>
      <c r="G273" s="205">
        <v>875</v>
      </c>
      <c r="H273" s="58" t="s">
        <v>664</v>
      </c>
      <c r="I273" s="215">
        <v>42156</v>
      </c>
      <c r="J273" s="204">
        <v>787.5</v>
      </c>
      <c r="K273" s="211">
        <v>87.5</v>
      </c>
      <c r="L273" s="152"/>
      <c r="M273" s="152" t="s">
        <v>34</v>
      </c>
      <c r="N273" s="152"/>
      <c r="O273" s="203" t="s">
        <v>665</v>
      </c>
    </row>
    <row r="274" spans="2:15" hidden="1" x14ac:dyDescent="0.35">
      <c r="B274" s="35">
        <f t="shared" si="16"/>
        <v>207</v>
      </c>
      <c r="C274" s="202"/>
      <c r="D274" s="151" t="s">
        <v>535</v>
      </c>
      <c r="E274" s="203"/>
      <c r="F274" s="205"/>
      <c r="G274" s="205"/>
      <c r="H274" s="58" t="s">
        <v>666</v>
      </c>
      <c r="I274" s="215"/>
      <c r="J274" s="204"/>
      <c r="K274" s="211"/>
      <c r="L274" s="152"/>
      <c r="M274" s="152" t="s">
        <v>34</v>
      </c>
      <c r="N274" s="152"/>
      <c r="O274" s="203"/>
    </row>
    <row r="275" spans="2:15" ht="23" hidden="1" x14ac:dyDescent="0.35">
      <c r="B275" s="35">
        <f t="shared" si="16"/>
        <v>208</v>
      </c>
      <c r="C275" s="148" t="s">
        <v>480</v>
      </c>
      <c r="D275" s="151" t="s">
        <v>667</v>
      </c>
      <c r="E275" s="152">
        <v>1</v>
      </c>
      <c r="F275" s="150">
        <v>14.6</v>
      </c>
      <c r="G275" s="150">
        <v>14.6</v>
      </c>
      <c r="H275" s="58" t="s">
        <v>668</v>
      </c>
      <c r="I275" s="158">
        <v>43749</v>
      </c>
      <c r="J275" s="161" t="s">
        <v>5</v>
      </c>
      <c r="K275" s="152" t="s">
        <v>5</v>
      </c>
      <c r="L275" s="152"/>
      <c r="M275" s="152"/>
      <c r="N275" s="152" t="s">
        <v>34</v>
      </c>
      <c r="O275" s="152" t="s">
        <v>182</v>
      </c>
    </row>
    <row r="276" spans="2:15" hidden="1" x14ac:dyDescent="0.35">
      <c r="B276" s="35">
        <f t="shared" si="16"/>
        <v>209</v>
      </c>
      <c r="C276" s="148" t="s">
        <v>482</v>
      </c>
      <c r="D276" s="151" t="s">
        <v>483</v>
      </c>
      <c r="E276" s="152">
        <v>1</v>
      </c>
      <c r="F276" s="123">
        <v>87.043999999999997</v>
      </c>
      <c r="G276" s="123">
        <v>87.043999999999997</v>
      </c>
      <c r="H276" s="58" t="s">
        <v>669</v>
      </c>
      <c r="I276" s="164">
        <v>44407</v>
      </c>
      <c r="J276" s="161" t="s">
        <v>5</v>
      </c>
      <c r="K276" s="152" t="s">
        <v>5</v>
      </c>
      <c r="L276" s="152"/>
      <c r="M276" s="152"/>
      <c r="N276" s="152" t="s">
        <v>34</v>
      </c>
      <c r="O276" s="152" t="s">
        <v>182</v>
      </c>
    </row>
    <row r="277" spans="2:15" hidden="1" x14ac:dyDescent="0.35">
      <c r="B277" s="35">
        <f t="shared" si="16"/>
        <v>210</v>
      </c>
      <c r="C277" s="148" t="s">
        <v>575</v>
      </c>
      <c r="D277" s="151" t="s">
        <v>489</v>
      </c>
      <c r="E277" s="152">
        <v>1</v>
      </c>
      <c r="F277" s="150" t="s">
        <v>3</v>
      </c>
      <c r="G277" s="150" t="s">
        <v>3</v>
      </c>
      <c r="H277" s="58" t="s">
        <v>670</v>
      </c>
      <c r="I277" s="152" t="s">
        <v>3</v>
      </c>
      <c r="J277" s="161" t="s">
        <v>5</v>
      </c>
      <c r="K277" s="152" t="s">
        <v>5</v>
      </c>
      <c r="L277" s="152"/>
      <c r="M277" s="152" t="s">
        <v>34</v>
      </c>
      <c r="N277" s="152"/>
      <c r="O277" s="152" t="s">
        <v>51</v>
      </c>
    </row>
    <row r="278" spans="2:15" hidden="1" x14ac:dyDescent="0.35">
      <c r="B278" s="35">
        <f t="shared" si="16"/>
        <v>211</v>
      </c>
      <c r="C278" s="148" t="s">
        <v>54</v>
      </c>
      <c r="D278" s="151" t="s">
        <v>491</v>
      </c>
      <c r="E278" s="152">
        <v>1</v>
      </c>
      <c r="F278" s="150" t="s">
        <v>3</v>
      </c>
      <c r="G278" s="150" t="s">
        <v>3</v>
      </c>
      <c r="H278" s="58" t="s">
        <v>671</v>
      </c>
      <c r="I278" s="152" t="s">
        <v>3</v>
      </c>
      <c r="J278" s="161" t="s">
        <v>5</v>
      </c>
      <c r="K278" s="152" t="s">
        <v>5</v>
      </c>
      <c r="L278" s="152"/>
      <c r="M278" s="152" t="s">
        <v>34</v>
      </c>
      <c r="N278" s="152"/>
      <c r="O278" s="152" t="s">
        <v>51</v>
      </c>
    </row>
    <row r="279" spans="2:15" hidden="1" x14ac:dyDescent="0.35">
      <c r="B279" s="200" t="s">
        <v>158</v>
      </c>
      <c r="C279" s="200"/>
      <c r="D279" s="94"/>
      <c r="E279" s="94"/>
      <c r="F279" s="118">
        <f>SUM(F271:F278)</f>
        <v>1061.394</v>
      </c>
      <c r="G279" s="118">
        <f>SUM(G271:G278)</f>
        <v>1061.394</v>
      </c>
      <c r="H279" s="64"/>
      <c r="I279" s="97"/>
      <c r="J279" s="64"/>
      <c r="K279" s="97"/>
      <c r="L279" s="64"/>
      <c r="M279" s="64"/>
      <c r="N279" s="64"/>
      <c r="O279" s="94"/>
    </row>
    <row r="280" spans="2:15" hidden="1" x14ac:dyDescent="0.35">
      <c r="B280" s="201" t="s">
        <v>672</v>
      </c>
      <c r="C280" s="201"/>
      <c r="D280" s="201"/>
      <c r="E280" s="201"/>
      <c r="F280" s="98"/>
      <c r="G280" s="98"/>
      <c r="H280" s="60"/>
      <c r="I280" s="99"/>
      <c r="J280" s="60"/>
      <c r="K280" s="99"/>
      <c r="L280" s="60"/>
      <c r="M280" s="60"/>
      <c r="N280" s="60"/>
      <c r="O280" s="99"/>
    </row>
    <row r="281" spans="2:15" hidden="1" x14ac:dyDescent="0.35">
      <c r="B281" s="35">
        <f>B278+1</f>
        <v>212</v>
      </c>
      <c r="C281" s="202" t="s">
        <v>673</v>
      </c>
      <c r="D281" s="212" t="s">
        <v>674</v>
      </c>
      <c r="E281" s="203">
        <v>3</v>
      </c>
      <c r="F281" s="209">
        <v>25</v>
      </c>
      <c r="G281" s="205">
        <v>75</v>
      </c>
      <c r="H281" s="58" t="s">
        <v>675</v>
      </c>
      <c r="I281" s="203" t="s">
        <v>3</v>
      </c>
      <c r="J281" s="206" t="s">
        <v>5</v>
      </c>
      <c r="K281" s="203" t="s">
        <v>5</v>
      </c>
      <c r="L281" s="203"/>
      <c r="M281" s="203" t="s">
        <v>34</v>
      </c>
      <c r="N281" s="203"/>
      <c r="O281" s="203" t="s">
        <v>676</v>
      </c>
    </row>
    <row r="282" spans="2:15" hidden="1" x14ac:dyDescent="0.35">
      <c r="B282" s="35">
        <f>B281+1</f>
        <v>213</v>
      </c>
      <c r="C282" s="202"/>
      <c r="D282" s="212"/>
      <c r="E282" s="203"/>
      <c r="F282" s="209"/>
      <c r="G282" s="205"/>
      <c r="H282" s="58" t="s">
        <v>677</v>
      </c>
      <c r="I282" s="203"/>
      <c r="J282" s="206"/>
      <c r="K282" s="203"/>
      <c r="L282" s="203"/>
      <c r="M282" s="203"/>
      <c r="N282" s="203"/>
      <c r="O282" s="203"/>
    </row>
    <row r="283" spans="2:15" hidden="1" x14ac:dyDescent="0.35">
      <c r="B283" s="35">
        <f>B282+1</f>
        <v>214</v>
      </c>
      <c r="C283" s="202"/>
      <c r="D283" s="212"/>
      <c r="E283" s="203"/>
      <c r="F283" s="209"/>
      <c r="G283" s="205"/>
      <c r="H283" s="58" t="s">
        <v>678</v>
      </c>
      <c r="I283" s="203"/>
      <c r="J283" s="206"/>
      <c r="K283" s="203"/>
      <c r="L283" s="203"/>
      <c r="M283" s="203"/>
      <c r="N283" s="203"/>
      <c r="O283" s="203"/>
    </row>
    <row r="284" spans="2:15" ht="23" hidden="1" x14ac:dyDescent="0.35">
      <c r="B284" s="35">
        <f>B283+1</f>
        <v>215</v>
      </c>
      <c r="C284" s="148" t="s">
        <v>644</v>
      </c>
      <c r="D284" s="151" t="s">
        <v>679</v>
      </c>
      <c r="E284" s="152">
        <v>1</v>
      </c>
      <c r="F284" s="156">
        <v>240</v>
      </c>
      <c r="G284" s="150">
        <v>240</v>
      </c>
      <c r="H284" s="62" t="s">
        <v>680</v>
      </c>
      <c r="I284" s="164">
        <v>44518</v>
      </c>
      <c r="J284" s="161" t="s">
        <v>5</v>
      </c>
      <c r="K284" s="152" t="s">
        <v>5</v>
      </c>
      <c r="L284" s="152"/>
      <c r="M284" s="152"/>
      <c r="N284" s="152" t="s">
        <v>34</v>
      </c>
      <c r="O284" s="152" t="s">
        <v>182</v>
      </c>
    </row>
    <row r="285" spans="2:15" hidden="1" x14ac:dyDescent="0.35">
      <c r="B285" s="35">
        <f t="shared" ref="B285:B296" si="17">B284+1</f>
        <v>216</v>
      </c>
      <c r="C285" s="148" t="s">
        <v>575</v>
      </c>
      <c r="D285" s="151" t="s">
        <v>621</v>
      </c>
      <c r="E285" s="152">
        <v>1</v>
      </c>
      <c r="F285" s="156">
        <v>200</v>
      </c>
      <c r="G285" s="150">
        <v>200</v>
      </c>
      <c r="H285" s="58" t="s">
        <v>681</v>
      </c>
      <c r="I285" s="152" t="s">
        <v>3</v>
      </c>
      <c r="J285" s="161" t="s">
        <v>5</v>
      </c>
      <c r="K285" s="152" t="s">
        <v>5</v>
      </c>
      <c r="L285" s="152"/>
      <c r="M285" s="152"/>
      <c r="N285" s="152" t="s">
        <v>34</v>
      </c>
      <c r="O285" s="152" t="s">
        <v>182</v>
      </c>
    </row>
    <row r="286" spans="2:15" ht="23" hidden="1" x14ac:dyDescent="0.35">
      <c r="B286" s="35">
        <f t="shared" si="17"/>
        <v>217</v>
      </c>
      <c r="C286" s="148" t="s">
        <v>682</v>
      </c>
      <c r="D286" s="151" t="s">
        <v>483</v>
      </c>
      <c r="E286" s="152">
        <v>1</v>
      </c>
      <c r="F286" s="123">
        <v>87.043999999999997</v>
      </c>
      <c r="G286" s="123">
        <v>87.043999999999997</v>
      </c>
      <c r="H286" s="58" t="s">
        <v>683</v>
      </c>
      <c r="I286" s="164">
        <v>44407</v>
      </c>
      <c r="J286" s="161" t="s">
        <v>5</v>
      </c>
      <c r="K286" s="152" t="s">
        <v>5</v>
      </c>
      <c r="L286" s="155" t="s">
        <v>34</v>
      </c>
      <c r="M286" s="152"/>
      <c r="N286" s="152"/>
      <c r="O286" s="152" t="s">
        <v>684</v>
      </c>
    </row>
    <row r="287" spans="2:15" hidden="1" x14ac:dyDescent="0.35">
      <c r="B287" s="35">
        <f t="shared" si="17"/>
        <v>218</v>
      </c>
      <c r="C287" s="202" t="s">
        <v>474</v>
      </c>
      <c r="D287" s="154" t="s">
        <v>685</v>
      </c>
      <c r="E287" s="203">
        <v>1</v>
      </c>
      <c r="F287" s="205">
        <v>890</v>
      </c>
      <c r="G287" s="205">
        <v>890</v>
      </c>
      <c r="H287" s="58" t="s">
        <v>686</v>
      </c>
      <c r="I287" s="203" t="s">
        <v>3</v>
      </c>
      <c r="J287" s="209">
        <v>801</v>
      </c>
      <c r="K287" s="210">
        <v>89</v>
      </c>
      <c r="L287" s="203"/>
      <c r="M287" s="203"/>
      <c r="N287" s="203" t="s">
        <v>34</v>
      </c>
      <c r="O287" s="203" t="s">
        <v>687</v>
      </c>
    </row>
    <row r="288" spans="2:15" hidden="1" x14ac:dyDescent="0.35">
      <c r="B288" s="35">
        <f t="shared" si="17"/>
        <v>219</v>
      </c>
      <c r="C288" s="202"/>
      <c r="D288" s="154" t="s">
        <v>535</v>
      </c>
      <c r="E288" s="203"/>
      <c r="F288" s="205"/>
      <c r="G288" s="205"/>
      <c r="H288" s="58" t="s">
        <v>688</v>
      </c>
      <c r="I288" s="203"/>
      <c r="J288" s="209"/>
      <c r="K288" s="210"/>
      <c r="L288" s="203"/>
      <c r="M288" s="203"/>
      <c r="N288" s="203"/>
      <c r="O288" s="203"/>
    </row>
    <row r="289" spans="2:15" hidden="1" x14ac:dyDescent="0.35">
      <c r="B289" s="35">
        <f t="shared" si="17"/>
        <v>220</v>
      </c>
      <c r="C289" s="148" t="s">
        <v>480</v>
      </c>
      <c r="D289" s="151" t="s">
        <v>480</v>
      </c>
      <c r="E289" s="152">
        <v>1</v>
      </c>
      <c r="F289" s="150">
        <v>14.6</v>
      </c>
      <c r="G289" s="150">
        <v>14.6</v>
      </c>
      <c r="H289" s="58" t="s">
        <v>689</v>
      </c>
      <c r="I289" s="164">
        <v>43748</v>
      </c>
      <c r="J289" s="168" t="s">
        <v>5</v>
      </c>
      <c r="K289" s="169" t="s">
        <v>5</v>
      </c>
      <c r="L289" s="152"/>
      <c r="M289" s="152" t="s">
        <v>34</v>
      </c>
      <c r="N289" s="152"/>
      <c r="O289" s="152" t="s">
        <v>690</v>
      </c>
    </row>
    <row r="290" spans="2:15" ht="34.5" hidden="1" x14ac:dyDescent="0.35">
      <c r="B290" s="35">
        <f t="shared" si="17"/>
        <v>221</v>
      </c>
      <c r="C290" s="148" t="s">
        <v>172</v>
      </c>
      <c r="D290" s="151" t="s">
        <v>551</v>
      </c>
      <c r="E290" s="152">
        <v>1</v>
      </c>
      <c r="F290" s="156">
        <v>84.75</v>
      </c>
      <c r="G290" s="150">
        <v>84.75</v>
      </c>
      <c r="H290" s="58" t="s">
        <v>691</v>
      </c>
      <c r="I290" s="164">
        <v>44407</v>
      </c>
      <c r="J290" s="161" t="s">
        <v>5</v>
      </c>
      <c r="K290" s="152" t="s">
        <v>5</v>
      </c>
      <c r="L290" s="152"/>
      <c r="M290" s="152"/>
      <c r="N290" s="152" t="s">
        <v>34</v>
      </c>
      <c r="O290" s="152" t="s">
        <v>182</v>
      </c>
    </row>
    <row r="291" spans="2:15" ht="23" hidden="1" x14ac:dyDescent="0.35">
      <c r="B291" s="35">
        <f t="shared" si="17"/>
        <v>222</v>
      </c>
      <c r="C291" s="148" t="s">
        <v>466</v>
      </c>
      <c r="D291" s="151" t="s">
        <v>692</v>
      </c>
      <c r="E291" s="152">
        <v>1</v>
      </c>
      <c r="F291" s="156">
        <v>125</v>
      </c>
      <c r="G291" s="150">
        <v>125</v>
      </c>
      <c r="H291" s="58" t="s">
        <v>693</v>
      </c>
      <c r="I291" s="152" t="s">
        <v>3</v>
      </c>
      <c r="J291" s="161" t="s">
        <v>5</v>
      </c>
      <c r="K291" s="152" t="s">
        <v>5</v>
      </c>
      <c r="L291" s="152"/>
      <c r="M291" s="152"/>
      <c r="N291" s="152" t="s">
        <v>34</v>
      </c>
      <c r="O291" s="152" t="s">
        <v>182</v>
      </c>
    </row>
    <row r="292" spans="2:15" ht="23" hidden="1" x14ac:dyDescent="0.35">
      <c r="B292" s="35">
        <f t="shared" si="17"/>
        <v>223</v>
      </c>
      <c r="C292" s="148" t="s">
        <v>694</v>
      </c>
      <c r="D292" s="151" t="s">
        <v>695</v>
      </c>
      <c r="E292" s="152">
        <v>1</v>
      </c>
      <c r="F292" s="156">
        <v>188</v>
      </c>
      <c r="G292" s="150">
        <v>188</v>
      </c>
      <c r="H292" s="58" t="s">
        <v>696</v>
      </c>
      <c r="I292" s="152" t="s">
        <v>3</v>
      </c>
      <c r="J292" s="161" t="s">
        <v>5</v>
      </c>
      <c r="K292" s="152" t="s">
        <v>5</v>
      </c>
      <c r="L292" s="152" t="s">
        <v>34</v>
      </c>
      <c r="M292" s="152"/>
      <c r="N292" s="152"/>
      <c r="O292" s="152" t="s">
        <v>697</v>
      </c>
    </row>
    <row r="293" spans="2:15" ht="34.5" hidden="1" x14ac:dyDescent="0.35">
      <c r="B293" s="35">
        <f t="shared" si="17"/>
        <v>224</v>
      </c>
      <c r="C293" s="153" t="s">
        <v>698</v>
      </c>
      <c r="D293" s="151" t="s">
        <v>699</v>
      </c>
      <c r="E293" s="152">
        <v>1</v>
      </c>
      <c r="F293" s="122">
        <v>800</v>
      </c>
      <c r="G293" s="119">
        <v>800</v>
      </c>
      <c r="H293" s="58" t="s">
        <v>700</v>
      </c>
      <c r="I293" s="152">
        <v>2013</v>
      </c>
      <c r="J293" s="156">
        <v>0</v>
      </c>
      <c r="K293" s="166">
        <v>80</v>
      </c>
      <c r="L293" s="152"/>
      <c r="M293" s="152" t="s">
        <v>34</v>
      </c>
      <c r="N293" s="152"/>
      <c r="O293" s="152" t="s">
        <v>701</v>
      </c>
    </row>
    <row r="294" spans="2:15" ht="23" hidden="1" x14ac:dyDescent="0.35">
      <c r="B294" s="35">
        <f t="shared" si="17"/>
        <v>225</v>
      </c>
      <c r="C294" s="148" t="s">
        <v>275</v>
      </c>
      <c r="D294" s="151" t="s">
        <v>702</v>
      </c>
      <c r="E294" s="152">
        <v>1</v>
      </c>
      <c r="F294" s="150" t="s">
        <v>3</v>
      </c>
      <c r="G294" s="150" t="s">
        <v>3</v>
      </c>
      <c r="H294" s="62" t="s">
        <v>703</v>
      </c>
      <c r="I294" s="152" t="s">
        <v>3</v>
      </c>
      <c r="J294" s="161" t="s">
        <v>5</v>
      </c>
      <c r="K294" s="152" t="s">
        <v>5</v>
      </c>
      <c r="L294" s="152"/>
      <c r="M294" s="152" t="s">
        <v>34</v>
      </c>
      <c r="N294" s="152"/>
      <c r="O294" s="152" t="s">
        <v>51</v>
      </c>
    </row>
    <row r="295" spans="2:15" hidden="1" x14ac:dyDescent="0.35">
      <c r="B295" s="35">
        <f t="shared" si="17"/>
        <v>226</v>
      </c>
      <c r="C295" s="148" t="s">
        <v>275</v>
      </c>
      <c r="D295" s="151" t="s">
        <v>704</v>
      </c>
      <c r="E295" s="152">
        <v>1</v>
      </c>
      <c r="F295" s="150" t="s">
        <v>3</v>
      </c>
      <c r="G295" s="150" t="s">
        <v>3</v>
      </c>
      <c r="H295" s="58" t="s">
        <v>705</v>
      </c>
      <c r="I295" s="152" t="s">
        <v>3</v>
      </c>
      <c r="J295" s="161" t="s">
        <v>5</v>
      </c>
      <c r="K295" s="152" t="s">
        <v>5</v>
      </c>
      <c r="L295" s="152"/>
      <c r="M295" s="152" t="s">
        <v>34</v>
      </c>
      <c r="N295" s="152"/>
      <c r="O295" s="152" t="s">
        <v>51</v>
      </c>
    </row>
    <row r="296" spans="2:15" hidden="1" x14ac:dyDescent="0.35">
      <c r="B296" s="35">
        <f t="shared" si="17"/>
        <v>227</v>
      </c>
      <c r="C296" s="148" t="s">
        <v>706</v>
      </c>
      <c r="D296" s="151" t="s">
        <v>707</v>
      </c>
      <c r="E296" s="152">
        <v>1</v>
      </c>
      <c r="F296" s="150" t="s">
        <v>3</v>
      </c>
      <c r="G296" s="150" t="s">
        <v>3</v>
      </c>
      <c r="H296" s="58" t="s">
        <v>680</v>
      </c>
      <c r="I296" s="152" t="s">
        <v>3</v>
      </c>
      <c r="J296" s="161" t="s">
        <v>5</v>
      </c>
      <c r="K296" s="152" t="s">
        <v>5</v>
      </c>
      <c r="L296" s="152"/>
      <c r="M296" s="152" t="s">
        <v>34</v>
      </c>
      <c r="N296" s="152"/>
      <c r="O296" s="152" t="s">
        <v>51</v>
      </c>
    </row>
    <row r="297" spans="2:15" hidden="1" x14ac:dyDescent="0.35">
      <c r="B297" s="200" t="s">
        <v>158</v>
      </c>
      <c r="C297" s="200"/>
      <c r="D297" s="94"/>
      <c r="E297" s="102"/>
      <c r="F297" s="124">
        <f>SUM(F281:F296)</f>
        <v>2654.3939999999998</v>
      </c>
      <c r="G297" s="124">
        <f>SUM(G281:G296)</f>
        <v>2704.3939999999998</v>
      </c>
      <c r="H297" s="64"/>
      <c r="I297" s="97"/>
      <c r="J297" s="64"/>
      <c r="K297" s="97"/>
      <c r="L297" s="64"/>
      <c r="M297" s="64"/>
      <c r="N297" s="64"/>
      <c r="O297" s="94"/>
    </row>
    <row r="298" spans="2:15" hidden="1" x14ac:dyDescent="0.35">
      <c r="B298" s="201" t="s">
        <v>708</v>
      </c>
      <c r="C298" s="201"/>
      <c r="D298" s="201"/>
      <c r="E298" s="201"/>
      <c r="F298" s="98"/>
      <c r="G298" s="98"/>
      <c r="H298" s="60"/>
      <c r="I298" s="99"/>
      <c r="J298" s="60"/>
      <c r="K298" s="99"/>
      <c r="L298" s="60"/>
      <c r="M298" s="60"/>
      <c r="N298" s="60"/>
      <c r="O298" s="99"/>
    </row>
    <row r="299" spans="2:15" hidden="1" x14ac:dyDescent="0.35">
      <c r="B299" s="35">
        <f>B296+1</f>
        <v>228</v>
      </c>
      <c r="C299" s="202" t="s">
        <v>474</v>
      </c>
      <c r="D299" s="151" t="s">
        <v>709</v>
      </c>
      <c r="E299" s="152">
        <v>1</v>
      </c>
      <c r="F299" s="150">
        <v>120</v>
      </c>
      <c r="G299" s="150">
        <v>120</v>
      </c>
      <c r="H299" s="58" t="s">
        <v>710</v>
      </c>
      <c r="I299" s="152" t="s">
        <v>3</v>
      </c>
      <c r="J299" s="161" t="s">
        <v>5</v>
      </c>
      <c r="K299" s="152" t="s">
        <v>5</v>
      </c>
      <c r="L299" s="152"/>
      <c r="M299" s="152" t="s">
        <v>34</v>
      </c>
      <c r="N299" s="152"/>
      <c r="O299" s="203" t="s">
        <v>711</v>
      </c>
    </row>
    <row r="300" spans="2:15" hidden="1" x14ac:dyDescent="0.35">
      <c r="B300" s="35">
        <f>B299+1</f>
        <v>229</v>
      </c>
      <c r="C300" s="202"/>
      <c r="D300" s="151" t="s">
        <v>712</v>
      </c>
      <c r="E300" s="152">
        <v>1</v>
      </c>
      <c r="F300" s="165">
        <v>919.81</v>
      </c>
      <c r="G300" s="150">
        <v>919.81</v>
      </c>
      <c r="H300" s="58" t="s">
        <v>713</v>
      </c>
      <c r="I300" s="152" t="s">
        <v>3</v>
      </c>
      <c r="J300" s="168" t="s">
        <v>3</v>
      </c>
      <c r="K300" s="169" t="s">
        <v>3</v>
      </c>
      <c r="L300" s="152"/>
      <c r="M300" s="152" t="s">
        <v>34</v>
      </c>
      <c r="N300" s="152"/>
      <c r="O300" s="203"/>
    </row>
    <row r="301" spans="2:15" hidden="1" x14ac:dyDescent="0.35">
      <c r="B301" s="35">
        <f>B300+1</f>
        <v>230</v>
      </c>
      <c r="C301" s="202"/>
      <c r="D301" s="151" t="s">
        <v>482</v>
      </c>
      <c r="E301" s="152">
        <v>1</v>
      </c>
      <c r="F301" s="150" t="s">
        <v>3</v>
      </c>
      <c r="G301" s="150" t="s">
        <v>3</v>
      </c>
      <c r="H301" s="58" t="s">
        <v>714</v>
      </c>
      <c r="I301" s="152" t="s">
        <v>3</v>
      </c>
      <c r="J301" s="168" t="s">
        <v>5</v>
      </c>
      <c r="K301" s="169" t="s">
        <v>5</v>
      </c>
      <c r="L301" s="152"/>
      <c r="M301" s="152" t="s">
        <v>34</v>
      </c>
      <c r="N301" s="152"/>
      <c r="O301" s="203"/>
    </row>
    <row r="302" spans="2:15" hidden="1" x14ac:dyDescent="0.35">
      <c r="B302" s="35">
        <f t="shared" ref="B302:B312" si="18">B301+1</f>
        <v>231</v>
      </c>
      <c r="C302" s="148" t="s">
        <v>575</v>
      </c>
      <c r="D302" s="151" t="s">
        <v>489</v>
      </c>
      <c r="E302" s="152">
        <v>1</v>
      </c>
      <c r="F302" s="156">
        <v>118</v>
      </c>
      <c r="G302" s="150">
        <v>118</v>
      </c>
      <c r="H302" s="58" t="s">
        <v>715</v>
      </c>
      <c r="I302" s="152" t="s">
        <v>3</v>
      </c>
      <c r="J302" s="168" t="s">
        <v>5</v>
      </c>
      <c r="K302" s="169" t="s">
        <v>5</v>
      </c>
      <c r="L302" s="152" t="s">
        <v>34</v>
      </c>
      <c r="M302" s="152"/>
      <c r="N302" s="152"/>
      <c r="O302" s="152" t="s">
        <v>716</v>
      </c>
    </row>
    <row r="303" spans="2:15" ht="23" hidden="1" x14ac:dyDescent="0.35">
      <c r="B303" s="35">
        <f t="shared" si="18"/>
        <v>232</v>
      </c>
      <c r="C303" s="148" t="s">
        <v>220</v>
      </c>
      <c r="D303" s="151" t="s">
        <v>717</v>
      </c>
      <c r="E303" s="152">
        <v>1</v>
      </c>
      <c r="F303" s="156">
        <v>45.71</v>
      </c>
      <c r="G303" s="150">
        <v>45.71</v>
      </c>
      <c r="H303" s="58" t="s">
        <v>718</v>
      </c>
      <c r="I303" s="152" t="s">
        <v>3</v>
      </c>
      <c r="J303" s="168" t="s">
        <v>5</v>
      </c>
      <c r="K303" s="169" t="s">
        <v>5</v>
      </c>
      <c r="L303" s="152"/>
      <c r="M303" s="152" t="s">
        <v>34</v>
      </c>
      <c r="N303" s="152"/>
      <c r="O303" s="152" t="s">
        <v>51</v>
      </c>
    </row>
    <row r="304" spans="2:15" ht="23" hidden="1" x14ac:dyDescent="0.35">
      <c r="B304" s="35">
        <f t="shared" si="18"/>
        <v>233</v>
      </c>
      <c r="C304" s="148" t="s">
        <v>694</v>
      </c>
      <c r="D304" s="151" t="s">
        <v>719</v>
      </c>
      <c r="E304" s="152">
        <v>1</v>
      </c>
      <c r="F304" s="156">
        <v>500</v>
      </c>
      <c r="G304" s="150">
        <v>500</v>
      </c>
      <c r="H304" s="58" t="s">
        <v>720</v>
      </c>
      <c r="I304" s="152" t="s">
        <v>3</v>
      </c>
      <c r="J304" s="168" t="s">
        <v>5</v>
      </c>
      <c r="K304" s="169" t="s">
        <v>5</v>
      </c>
      <c r="L304" s="152"/>
      <c r="M304" s="152" t="s">
        <v>34</v>
      </c>
      <c r="N304" s="152"/>
      <c r="O304" s="152" t="s">
        <v>721</v>
      </c>
    </row>
    <row r="305" spans="2:15" ht="23" hidden="1" x14ac:dyDescent="0.35">
      <c r="B305" s="35">
        <f t="shared" si="18"/>
        <v>234</v>
      </c>
      <c r="C305" s="148" t="s">
        <v>694</v>
      </c>
      <c r="D305" s="151" t="s">
        <v>722</v>
      </c>
      <c r="E305" s="152">
        <v>1</v>
      </c>
      <c r="F305" s="156">
        <v>825</v>
      </c>
      <c r="G305" s="150">
        <v>825</v>
      </c>
      <c r="H305" s="58" t="s">
        <v>723</v>
      </c>
      <c r="I305" s="152" t="s">
        <v>3</v>
      </c>
      <c r="J305" s="168" t="s">
        <v>3</v>
      </c>
      <c r="K305" s="169" t="s">
        <v>3</v>
      </c>
      <c r="L305" s="152" t="s">
        <v>34</v>
      </c>
      <c r="M305" s="152"/>
      <c r="N305" s="152"/>
      <c r="O305" s="152" t="s">
        <v>257</v>
      </c>
    </row>
    <row r="306" spans="2:15" ht="23" hidden="1" x14ac:dyDescent="0.35">
      <c r="B306" s="35">
        <f t="shared" si="18"/>
        <v>235</v>
      </c>
      <c r="C306" s="148" t="s">
        <v>54</v>
      </c>
      <c r="D306" s="151" t="s">
        <v>724</v>
      </c>
      <c r="E306" s="152">
        <v>1</v>
      </c>
      <c r="F306" s="156">
        <v>102.86</v>
      </c>
      <c r="G306" s="150">
        <v>102.86</v>
      </c>
      <c r="H306" s="58" t="s">
        <v>725</v>
      </c>
      <c r="I306" s="152" t="s">
        <v>3</v>
      </c>
      <c r="J306" s="168" t="s">
        <v>5</v>
      </c>
      <c r="K306" s="169" t="s">
        <v>5</v>
      </c>
      <c r="L306" s="152" t="s">
        <v>34</v>
      </c>
      <c r="M306" s="152"/>
      <c r="N306" s="152"/>
      <c r="O306" s="152" t="s">
        <v>257</v>
      </c>
    </row>
    <row r="307" spans="2:15" ht="23" hidden="1" x14ac:dyDescent="0.35">
      <c r="B307" s="35">
        <f t="shared" si="18"/>
        <v>236</v>
      </c>
      <c r="C307" s="202" t="s">
        <v>474</v>
      </c>
      <c r="D307" s="151" t="s">
        <v>726</v>
      </c>
      <c r="E307" s="203">
        <v>1</v>
      </c>
      <c r="F307" s="205">
        <v>1242.69</v>
      </c>
      <c r="G307" s="205">
        <v>1242.69</v>
      </c>
      <c r="H307" s="58" t="s">
        <v>727</v>
      </c>
      <c r="I307" s="203" t="s">
        <v>3</v>
      </c>
      <c r="J307" s="209">
        <v>0</v>
      </c>
      <c r="K307" s="210">
        <v>124.27</v>
      </c>
      <c r="L307" s="152"/>
      <c r="M307" s="152"/>
      <c r="N307" s="152" t="s">
        <v>34</v>
      </c>
      <c r="O307" s="203" t="s">
        <v>728</v>
      </c>
    </row>
    <row r="308" spans="2:15" hidden="1" x14ac:dyDescent="0.35">
      <c r="B308" s="35">
        <f t="shared" si="18"/>
        <v>237</v>
      </c>
      <c r="C308" s="202"/>
      <c r="D308" s="151" t="s">
        <v>535</v>
      </c>
      <c r="E308" s="203"/>
      <c r="F308" s="205"/>
      <c r="G308" s="205"/>
      <c r="H308" s="58" t="s">
        <v>729</v>
      </c>
      <c r="I308" s="203"/>
      <c r="J308" s="209"/>
      <c r="K308" s="210"/>
      <c r="L308" s="152"/>
      <c r="M308" s="152"/>
      <c r="N308" s="152" t="s">
        <v>34</v>
      </c>
      <c r="O308" s="203"/>
    </row>
    <row r="309" spans="2:15" hidden="1" x14ac:dyDescent="0.35">
      <c r="B309" s="35">
        <f t="shared" si="18"/>
        <v>238</v>
      </c>
      <c r="C309" s="202"/>
      <c r="D309" s="151" t="s">
        <v>480</v>
      </c>
      <c r="E309" s="203"/>
      <c r="F309" s="205"/>
      <c r="G309" s="205"/>
      <c r="H309" s="58" t="s">
        <v>730</v>
      </c>
      <c r="I309" s="203"/>
      <c r="J309" s="209"/>
      <c r="K309" s="210"/>
      <c r="L309" s="152"/>
      <c r="M309" s="152"/>
      <c r="N309" s="152" t="s">
        <v>34</v>
      </c>
      <c r="O309" s="203"/>
    </row>
    <row r="310" spans="2:15" ht="23" hidden="1" x14ac:dyDescent="0.35">
      <c r="B310" s="35">
        <f t="shared" si="18"/>
        <v>239</v>
      </c>
      <c r="C310" s="148" t="s">
        <v>482</v>
      </c>
      <c r="D310" s="151" t="s">
        <v>731</v>
      </c>
      <c r="E310" s="152">
        <v>1</v>
      </c>
      <c r="F310" s="150">
        <v>49.9</v>
      </c>
      <c r="G310" s="150">
        <f>E310*F310</f>
        <v>49.9</v>
      </c>
      <c r="H310" s="58" t="s">
        <v>732</v>
      </c>
      <c r="I310" s="152" t="s">
        <v>733</v>
      </c>
      <c r="J310" s="168" t="s">
        <v>5</v>
      </c>
      <c r="K310" s="169" t="s">
        <v>5</v>
      </c>
      <c r="L310" s="152" t="s">
        <v>34</v>
      </c>
      <c r="M310" s="152"/>
      <c r="N310" s="152"/>
      <c r="O310" s="152" t="s">
        <v>684</v>
      </c>
    </row>
    <row r="311" spans="2:15" ht="23" hidden="1" x14ac:dyDescent="0.35">
      <c r="B311" s="35">
        <f t="shared" si="18"/>
        <v>240</v>
      </c>
      <c r="C311" s="148" t="s">
        <v>466</v>
      </c>
      <c r="D311" s="151" t="s">
        <v>486</v>
      </c>
      <c r="E311" s="152">
        <v>1</v>
      </c>
      <c r="F311" s="150" t="s">
        <v>3</v>
      </c>
      <c r="G311" s="150" t="s">
        <v>3</v>
      </c>
      <c r="H311" s="58" t="s">
        <v>734</v>
      </c>
      <c r="I311" s="152" t="s">
        <v>3</v>
      </c>
      <c r="J311" s="161" t="s">
        <v>5</v>
      </c>
      <c r="K311" s="152" t="s">
        <v>5</v>
      </c>
      <c r="L311" s="152"/>
      <c r="M311" s="152" t="s">
        <v>34</v>
      </c>
      <c r="N311" s="152"/>
      <c r="O311" s="152" t="s">
        <v>51</v>
      </c>
    </row>
    <row r="312" spans="2:15" ht="23" hidden="1" x14ac:dyDescent="0.35">
      <c r="B312" s="35">
        <f t="shared" si="18"/>
        <v>241</v>
      </c>
      <c r="C312" s="148" t="s">
        <v>735</v>
      </c>
      <c r="D312" s="151" t="s">
        <v>736</v>
      </c>
      <c r="E312" s="152">
        <v>1</v>
      </c>
      <c r="F312" s="150" t="s">
        <v>3</v>
      </c>
      <c r="G312" s="150" t="s">
        <v>3</v>
      </c>
      <c r="H312" s="58" t="s">
        <v>737</v>
      </c>
      <c r="I312" s="152" t="s">
        <v>3</v>
      </c>
      <c r="J312" s="161" t="s">
        <v>5</v>
      </c>
      <c r="K312" s="152" t="s">
        <v>5</v>
      </c>
      <c r="L312" s="152"/>
      <c r="M312" s="152" t="s">
        <v>34</v>
      </c>
      <c r="N312" s="152"/>
      <c r="O312" s="152" t="s">
        <v>51</v>
      </c>
    </row>
    <row r="313" spans="2:15" hidden="1" x14ac:dyDescent="0.35">
      <c r="B313" s="35">
        <f>B311+1</f>
        <v>241</v>
      </c>
      <c r="C313" s="148" t="s">
        <v>172</v>
      </c>
      <c r="D313" s="151" t="s">
        <v>629</v>
      </c>
      <c r="E313" s="152">
        <v>1</v>
      </c>
      <c r="F313" s="156">
        <v>50</v>
      </c>
      <c r="G313" s="150">
        <v>50</v>
      </c>
      <c r="H313" s="58" t="s">
        <v>738</v>
      </c>
      <c r="I313" s="152" t="s">
        <v>3</v>
      </c>
      <c r="J313" s="161" t="s">
        <v>5</v>
      </c>
      <c r="K313" s="152" t="s">
        <v>5</v>
      </c>
      <c r="L313" s="152"/>
      <c r="M313" s="152" t="s">
        <v>34</v>
      </c>
      <c r="N313" s="152"/>
      <c r="O313" s="152" t="s">
        <v>51</v>
      </c>
    </row>
    <row r="314" spans="2:15" hidden="1" x14ac:dyDescent="0.35">
      <c r="B314" s="35">
        <f>B312+1</f>
        <v>242</v>
      </c>
      <c r="C314" s="148" t="s">
        <v>513</v>
      </c>
      <c r="D314" s="151" t="s">
        <v>739</v>
      </c>
      <c r="E314" s="152">
        <v>1</v>
      </c>
      <c r="F314" s="150">
        <v>27.7</v>
      </c>
      <c r="G314" s="150">
        <v>27.7</v>
      </c>
      <c r="H314" s="58" t="s">
        <v>740</v>
      </c>
      <c r="I314" s="164">
        <v>43724</v>
      </c>
      <c r="J314" s="161" t="s">
        <v>5</v>
      </c>
      <c r="K314" s="152" t="s">
        <v>5</v>
      </c>
      <c r="L314" s="152"/>
      <c r="M314" s="152" t="s">
        <v>34</v>
      </c>
      <c r="N314" s="152"/>
      <c r="O314" s="152" t="s">
        <v>51</v>
      </c>
    </row>
    <row r="315" spans="2:15" hidden="1" x14ac:dyDescent="0.35">
      <c r="B315" s="200" t="s">
        <v>158</v>
      </c>
      <c r="C315" s="200"/>
      <c r="D315" s="94"/>
      <c r="E315" s="102"/>
      <c r="F315" s="118">
        <f>SUM(F299:F314)</f>
        <v>4001.67</v>
      </c>
      <c r="G315" s="118">
        <f>SUM(G299:G314)</f>
        <v>4001.67</v>
      </c>
      <c r="H315" s="59"/>
      <c r="I315" s="97"/>
      <c r="J315" s="64"/>
      <c r="K315" s="97"/>
      <c r="L315" s="64"/>
      <c r="M315" s="64"/>
      <c r="N315" s="64"/>
      <c r="O315" s="94"/>
    </row>
    <row r="316" spans="2:15" hidden="1" x14ac:dyDescent="0.35">
      <c r="B316" s="201" t="s">
        <v>741</v>
      </c>
      <c r="C316" s="201"/>
      <c r="D316" s="201"/>
      <c r="E316" s="201"/>
      <c r="F316" s="98"/>
      <c r="G316" s="98"/>
      <c r="H316" s="60"/>
      <c r="I316" s="99"/>
      <c r="J316" s="60"/>
      <c r="K316" s="99"/>
      <c r="L316" s="60"/>
      <c r="M316" s="60"/>
      <c r="N316" s="60"/>
      <c r="O316" s="99"/>
    </row>
    <row r="317" spans="2:15" hidden="1" x14ac:dyDescent="0.35">
      <c r="B317" s="35">
        <f>B314+1</f>
        <v>243</v>
      </c>
      <c r="C317" s="202" t="s">
        <v>474</v>
      </c>
      <c r="D317" s="151" t="s">
        <v>742</v>
      </c>
      <c r="E317" s="203">
        <v>1</v>
      </c>
      <c r="F317" s="205">
        <v>1242.6875</v>
      </c>
      <c r="G317" s="205">
        <v>1242.69</v>
      </c>
      <c r="H317" s="58" t="s">
        <v>743</v>
      </c>
      <c r="I317" s="152" t="s">
        <v>3</v>
      </c>
      <c r="J317" s="209">
        <v>1118.42</v>
      </c>
      <c r="K317" s="210">
        <v>124.27</v>
      </c>
      <c r="L317" s="152"/>
      <c r="M317" s="152" t="s">
        <v>34</v>
      </c>
      <c r="N317" s="152"/>
      <c r="O317" s="203" t="s">
        <v>744</v>
      </c>
    </row>
    <row r="318" spans="2:15" hidden="1" x14ac:dyDescent="0.35">
      <c r="B318" s="35">
        <f>B317+1</f>
        <v>244</v>
      </c>
      <c r="C318" s="202"/>
      <c r="D318" s="151" t="s">
        <v>745</v>
      </c>
      <c r="E318" s="203"/>
      <c r="F318" s="205"/>
      <c r="G318" s="205"/>
      <c r="H318" s="58" t="s">
        <v>746</v>
      </c>
      <c r="I318" s="152" t="s">
        <v>3</v>
      </c>
      <c r="J318" s="209"/>
      <c r="K318" s="210"/>
      <c r="L318" s="152"/>
      <c r="M318" s="152" t="s">
        <v>34</v>
      </c>
      <c r="N318" s="152"/>
      <c r="O318" s="203"/>
    </row>
    <row r="319" spans="2:15" hidden="1" x14ac:dyDescent="0.35">
      <c r="B319" s="35">
        <f>B318+1</f>
        <v>245</v>
      </c>
      <c r="C319" s="202"/>
      <c r="D319" s="151" t="s">
        <v>480</v>
      </c>
      <c r="E319" s="203"/>
      <c r="F319" s="205"/>
      <c r="G319" s="205"/>
      <c r="H319" s="58" t="s">
        <v>747</v>
      </c>
      <c r="I319" s="152" t="s">
        <v>3</v>
      </c>
      <c r="J319" s="209"/>
      <c r="K319" s="210"/>
      <c r="L319" s="152" t="s">
        <v>34</v>
      </c>
      <c r="M319" s="152"/>
      <c r="N319" s="152"/>
      <c r="O319" s="203"/>
    </row>
    <row r="320" spans="2:15" hidden="1" x14ac:dyDescent="0.35">
      <c r="B320" s="35">
        <f>B319+1</f>
        <v>246</v>
      </c>
      <c r="C320" s="148" t="s">
        <v>518</v>
      </c>
      <c r="D320" s="151" t="s">
        <v>489</v>
      </c>
      <c r="E320" s="152">
        <v>1</v>
      </c>
      <c r="F320" s="150" t="s">
        <v>3</v>
      </c>
      <c r="G320" s="150" t="s">
        <v>3</v>
      </c>
      <c r="H320" s="58" t="s">
        <v>748</v>
      </c>
      <c r="I320" s="152" t="s">
        <v>3</v>
      </c>
      <c r="J320" s="161" t="s">
        <v>5</v>
      </c>
      <c r="K320" s="152" t="s">
        <v>5</v>
      </c>
      <c r="L320" s="152"/>
      <c r="M320" s="152" t="s">
        <v>34</v>
      </c>
      <c r="N320" s="152"/>
      <c r="O320" s="152" t="s">
        <v>51</v>
      </c>
    </row>
    <row r="321" spans="2:15" ht="34.5" hidden="1" x14ac:dyDescent="0.35">
      <c r="B321" s="35">
        <f t="shared" ref="B321:B325" si="19">B320+1</f>
        <v>247</v>
      </c>
      <c r="C321" s="148" t="s">
        <v>220</v>
      </c>
      <c r="D321" s="151" t="s">
        <v>749</v>
      </c>
      <c r="E321" s="152">
        <v>1</v>
      </c>
      <c r="F321" s="156">
        <v>45.71</v>
      </c>
      <c r="G321" s="150">
        <v>45.71</v>
      </c>
      <c r="H321" s="58" t="s">
        <v>750</v>
      </c>
      <c r="I321" s="152" t="s">
        <v>3</v>
      </c>
      <c r="J321" s="161" t="s">
        <v>5</v>
      </c>
      <c r="K321" s="152" t="s">
        <v>5</v>
      </c>
      <c r="L321" s="152"/>
      <c r="M321" s="152" t="s">
        <v>34</v>
      </c>
      <c r="N321" s="152"/>
      <c r="O321" s="152" t="s">
        <v>751</v>
      </c>
    </row>
    <row r="322" spans="2:15" ht="23" hidden="1" x14ac:dyDescent="0.35">
      <c r="B322" s="35">
        <f t="shared" si="19"/>
        <v>248</v>
      </c>
      <c r="C322" s="148" t="s">
        <v>482</v>
      </c>
      <c r="D322" s="151" t="s">
        <v>483</v>
      </c>
      <c r="E322" s="152">
        <v>1</v>
      </c>
      <c r="F322" s="123">
        <v>87.043999999999997</v>
      </c>
      <c r="G322" s="123">
        <v>87.043999999999997</v>
      </c>
      <c r="H322" s="58" t="s">
        <v>752</v>
      </c>
      <c r="I322" s="164">
        <v>44407</v>
      </c>
      <c r="J322" s="161" t="s">
        <v>5</v>
      </c>
      <c r="K322" s="152" t="s">
        <v>5</v>
      </c>
      <c r="L322" s="152" t="s">
        <v>34</v>
      </c>
      <c r="M322" s="152"/>
      <c r="N322" s="152"/>
      <c r="O322" s="152" t="s">
        <v>684</v>
      </c>
    </row>
    <row r="323" spans="2:15" ht="23" hidden="1" x14ac:dyDescent="0.35">
      <c r="B323" s="35">
        <f t="shared" si="19"/>
        <v>249</v>
      </c>
      <c r="C323" s="148" t="s">
        <v>466</v>
      </c>
      <c r="D323" s="151" t="s">
        <v>486</v>
      </c>
      <c r="E323" s="152">
        <v>1</v>
      </c>
      <c r="F323" s="150" t="s">
        <v>3</v>
      </c>
      <c r="G323" s="150" t="s">
        <v>3</v>
      </c>
      <c r="H323" s="58" t="s">
        <v>753</v>
      </c>
      <c r="I323" s="152" t="s">
        <v>3</v>
      </c>
      <c r="J323" s="161" t="s">
        <v>5</v>
      </c>
      <c r="K323" s="152" t="s">
        <v>5</v>
      </c>
      <c r="L323" s="152"/>
      <c r="M323" s="152" t="s">
        <v>34</v>
      </c>
      <c r="N323" s="152"/>
      <c r="O323" s="152" t="s">
        <v>51</v>
      </c>
    </row>
    <row r="324" spans="2:15" hidden="1" x14ac:dyDescent="0.35">
      <c r="B324" s="35">
        <f t="shared" si="19"/>
        <v>250</v>
      </c>
      <c r="C324" s="148" t="s">
        <v>54</v>
      </c>
      <c r="D324" s="151" t="s">
        <v>491</v>
      </c>
      <c r="E324" s="152">
        <v>1</v>
      </c>
      <c r="F324" s="156">
        <v>102.86</v>
      </c>
      <c r="G324" s="150">
        <v>102.86</v>
      </c>
      <c r="H324" s="58" t="s">
        <v>754</v>
      </c>
      <c r="I324" s="152" t="s">
        <v>3</v>
      </c>
      <c r="J324" s="161" t="s">
        <v>5</v>
      </c>
      <c r="K324" s="152" t="s">
        <v>5</v>
      </c>
      <c r="L324" s="152" t="s">
        <v>34</v>
      </c>
      <c r="M324" s="152"/>
      <c r="N324" s="152"/>
      <c r="O324" s="152" t="s">
        <v>755</v>
      </c>
    </row>
    <row r="325" spans="2:15" ht="34.5" hidden="1" x14ac:dyDescent="0.35">
      <c r="B325" s="35">
        <f t="shared" si="19"/>
        <v>251</v>
      </c>
      <c r="C325" s="153" t="s">
        <v>523</v>
      </c>
      <c r="D325" s="154" t="s">
        <v>756</v>
      </c>
      <c r="E325" s="152">
        <v>1</v>
      </c>
      <c r="F325" s="122" t="s">
        <v>3</v>
      </c>
      <c r="G325" s="119" t="s">
        <v>3</v>
      </c>
      <c r="H325" s="58" t="s">
        <v>757</v>
      </c>
      <c r="I325" s="152" t="s">
        <v>3</v>
      </c>
      <c r="J325" s="161" t="s">
        <v>5</v>
      </c>
      <c r="K325" s="152" t="s">
        <v>5</v>
      </c>
      <c r="L325" s="152"/>
      <c r="M325" s="152" t="s">
        <v>34</v>
      </c>
      <c r="N325" s="152"/>
      <c r="O325" s="152" t="s">
        <v>253</v>
      </c>
    </row>
    <row r="326" spans="2:15" hidden="1" x14ac:dyDescent="0.35">
      <c r="B326" s="200" t="s">
        <v>158</v>
      </c>
      <c r="C326" s="200"/>
      <c r="D326" s="94"/>
      <c r="E326" s="102"/>
      <c r="F326" s="124">
        <f>SUM(F317:F325)</f>
        <v>1478.3015</v>
      </c>
      <c r="G326" s="124">
        <f>SUM(G317:G325)</f>
        <v>1478.3040000000001</v>
      </c>
      <c r="H326" s="64"/>
      <c r="I326" s="97"/>
      <c r="J326" s="64"/>
      <c r="K326" s="97"/>
      <c r="L326" s="64"/>
      <c r="M326" s="64"/>
      <c r="N326" s="64"/>
      <c r="O326" s="94"/>
    </row>
    <row r="327" spans="2:15" hidden="1" x14ac:dyDescent="0.35">
      <c r="B327" s="201" t="s">
        <v>758</v>
      </c>
      <c r="C327" s="201"/>
      <c r="D327" s="201"/>
      <c r="E327" s="201"/>
      <c r="F327" s="98"/>
      <c r="G327" s="98"/>
      <c r="H327" s="60"/>
      <c r="I327" s="99"/>
      <c r="J327" s="60"/>
      <c r="K327" s="99"/>
      <c r="L327" s="60"/>
      <c r="M327" s="60"/>
      <c r="N327" s="60"/>
      <c r="O327" s="99"/>
    </row>
    <row r="328" spans="2:15" hidden="1" x14ac:dyDescent="0.35">
      <c r="B328" s="35">
        <f>B325+1</f>
        <v>252</v>
      </c>
      <c r="C328" s="148" t="s">
        <v>575</v>
      </c>
      <c r="D328" s="151" t="s">
        <v>759</v>
      </c>
      <c r="E328" s="152">
        <v>1</v>
      </c>
      <c r="F328" s="156">
        <v>125</v>
      </c>
      <c r="G328" s="150">
        <v>125</v>
      </c>
      <c r="H328" s="58" t="s">
        <v>760</v>
      </c>
      <c r="I328" s="152" t="s">
        <v>3</v>
      </c>
      <c r="J328" s="161" t="s">
        <v>5</v>
      </c>
      <c r="K328" s="152" t="s">
        <v>5</v>
      </c>
      <c r="L328" s="152"/>
      <c r="M328" s="152"/>
      <c r="N328" s="152" t="s">
        <v>34</v>
      </c>
      <c r="O328" s="152" t="s">
        <v>182</v>
      </c>
    </row>
    <row r="329" spans="2:15" hidden="1" x14ac:dyDescent="0.35">
      <c r="B329" s="35">
        <f t="shared" ref="B329:B359" si="20">B328+1</f>
        <v>253</v>
      </c>
      <c r="C329" s="202" t="s">
        <v>474</v>
      </c>
      <c r="D329" s="151" t="s">
        <v>761</v>
      </c>
      <c r="E329" s="152">
        <v>1</v>
      </c>
      <c r="F329" s="205">
        <v>600</v>
      </c>
      <c r="G329" s="205">
        <v>600</v>
      </c>
      <c r="H329" s="58" t="s">
        <v>762</v>
      </c>
      <c r="I329" s="203" t="s">
        <v>3</v>
      </c>
      <c r="J329" s="207" t="s">
        <v>3</v>
      </c>
      <c r="K329" s="208" t="s">
        <v>3</v>
      </c>
      <c r="L329" s="152"/>
      <c r="M329" s="152" t="s">
        <v>34</v>
      </c>
      <c r="N329" s="152"/>
      <c r="O329" s="203" t="s">
        <v>763</v>
      </c>
    </row>
    <row r="330" spans="2:15" hidden="1" x14ac:dyDescent="0.35">
      <c r="B330" s="35">
        <f t="shared" si="20"/>
        <v>254</v>
      </c>
      <c r="C330" s="202"/>
      <c r="D330" s="151" t="s">
        <v>764</v>
      </c>
      <c r="E330" s="152">
        <v>1</v>
      </c>
      <c r="F330" s="205"/>
      <c r="G330" s="205"/>
      <c r="H330" s="58" t="s">
        <v>765</v>
      </c>
      <c r="I330" s="203"/>
      <c r="J330" s="207"/>
      <c r="K330" s="208"/>
      <c r="L330" s="152"/>
      <c r="M330" s="152" t="s">
        <v>34</v>
      </c>
      <c r="N330" s="152"/>
      <c r="O330" s="203"/>
    </row>
    <row r="331" spans="2:15" hidden="1" x14ac:dyDescent="0.35">
      <c r="B331" s="35">
        <f t="shared" si="20"/>
        <v>255</v>
      </c>
      <c r="C331" s="202"/>
      <c r="D331" s="151" t="s">
        <v>480</v>
      </c>
      <c r="E331" s="152">
        <v>1</v>
      </c>
      <c r="F331" s="205"/>
      <c r="G331" s="205"/>
      <c r="H331" s="58" t="s">
        <v>766</v>
      </c>
      <c r="I331" s="203"/>
      <c r="J331" s="207"/>
      <c r="K331" s="208"/>
      <c r="L331" s="152"/>
      <c r="M331" s="152" t="s">
        <v>34</v>
      </c>
      <c r="N331" s="152"/>
      <c r="O331" s="203"/>
    </row>
    <row r="332" spans="2:15" ht="23" hidden="1" x14ac:dyDescent="0.35">
      <c r="B332" s="35">
        <f t="shared" si="20"/>
        <v>256</v>
      </c>
      <c r="C332" s="148" t="s">
        <v>482</v>
      </c>
      <c r="D332" s="151" t="s">
        <v>767</v>
      </c>
      <c r="E332" s="152">
        <v>1</v>
      </c>
      <c r="F332" s="150" t="s">
        <v>3</v>
      </c>
      <c r="G332" s="150" t="s">
        <v>3</v>
      </c>
      <c r="H332" s="58" t="s">
        <v>768</v>
      </c>
      <c r="I332" s="152" t="s">
        <v>3</v>
      </c>
      <c r="J332" s="168" t="s">
        <v>769</v>
      </c>
      <c r="K332" s="169" t="s">
        <v>5</v>
      </c>
      <c r="L332" s="152" t="s">
        <v>34</v>
      </c>
      <c r="M332" s="152"/>
      <c r="N332" s="152"/>
      <c r="O332" s="152" t="s">
        <v>684</v>
      </c>
    </row>
    <row r="333" spans="2:15" ht="57.5" hidden="1" x14ac:dyDescent="0.35">
      <c r="B333" s="35">
        <f t="shared" si="20"/>
        <v>257</v>
      </c>
      <c r="C333" s="148" t="s">
        <v>694</v>
      </c>
      <c r="D333" s="151" t="s">
        <v>770</v>
      </c>
      <c r="E333" s="149">
        <v>1</v>
      </c>
      <c r="F333" s="156">
        <v>529.25</v>
      </c>
      <c r="G333" s="150">
        <v>529.25</v>
      </c>
      <c r="H333" s="58" t="s">
        <v>771</v>
      </c>
      <c r="I333" s="164" t="s">
        <v>46</v>
      </c>
      <c r="J333" s="161" t="s">
        <v>5</v>
      </c>
      <c r="K333" s="152" t="s">
        <v>5</v>
      </c>
      <c r="L333" s="152"/>
      <c r="M333" s="152"/>
      <c r="N333" s="152" t="s">
        <v>34</v>
      </c>
      <c r="O333" s="152" t="s">
        <v>772</v>
      </c>
    </row>
    <row r="334" spans="2:15" hidden="1" x14ac:dyDescent="0.35">
      <c r="B334" s="35">
        <f t="shared" si="20"/>
        <v>258</v>
      </c>
      <c r="C334" s="202" t="s">
        <v>241</v>
      </c>
      <c r="D334" s="193" t="s">
        <v>773</v>
      </c>
      <c r="E334" s="203">
        <v>2</v>
      </c>
      <c r="F334" s="156">
        <v>65</v>
      </c>
      <c r="G334" s="205">
        <v>130</v>
      </c>
      <c r="H334" s="58" t="s">
        <v>774</v>
      </c>
      <c r="I334" s="164" t="s">
        <v>3</v>
      </c>
      <c r="J334" s="161" t="s">
        <v>5</v>
      </c>
      <c r="K334" s="152" t="s">
        <v>5</v>
      </c>
      <c r="L334" s="152"/>
      <c r="M334" s="152" t="s">
        <v>34</v>
      </c>
      <c r="N334" s="152"/>
      <c r="O334" s="152" t="s">
        <v>51</v>
      </c>
    </row>
    <row r="335" spans="2:15" hidden="1" x14ac:dyDescent="0.35">
      <c r="B335" s="35">
        <f t="shared" si="20"/>
        <v>259</v>
      </c>
      <c r="C335" s="202"/>
      <c r="D335" s="193"/>
      <c r="E335" s="203"/>
      <c r="F335" s="156">
        <v>65</v>
      </c>
      <c r="G335" s="205"/>
      <c r="H335" s="58" t="s">
        <v>775</v>
      </c>
      <c r="I335" s="152" t="s">
        <v>3</v>
      </c>
      <c r="J335" s="161" t="s">
        <v>5</v>
      </c>
      <c r="K335" s="152" t="s">
        <v>5</v>
      </c>
      <c r="L335" s="152"/>
      <c r="M335" s="152" t="s">
        <v>34</v>
      </c>
      <c r="N335" s="152"/>
      <c r="O335" s="152" t="s">
        <v>51</v>
      </c>
    </row>
    <row r="336" spans="2:15" hidden="1" x14ac:dyDescent="0.35">
      <c r="B336" s="35">
        <f t="shared" si="20"/>
        <v>260</v>
      </c>
      <c r="C336" s="202" t="s">
        <v>776</v>
      </c>
      <c r="D336" s="193" t="s">
        <v>777</v>
      </c>
      <c r="E336" s="203">
        <v>4</v>
      </c>
      <c r="F336" s="209">
        <v>65</v>
      </c>
      <c r="G336" s="205">
        <f>E336*F336</f>
        <v>260</v>
      </c>
      <c r="H336" s="58" t="s">
        <v>778</v>
      </c>
      <c r="I336" s="152" t="s">
        <v>3</v>
      </c>
      <c r="J336" s="161" t="s">
        <v>5</v>
      </c>
      <c r="K336" s="152" t="s">
        <v>5</v>
      </c>
      <c r="L336" s="152"/>
      <c r="M336" s="152" t="s">
        <v>34</v>
      </c>
      <c r="N336" s="152"/>
      <c r="O336" s="152" t="s">
        <v>51</v>
      </c>
    </row>
    <row r="337" spans="2:15" hidden="1" x14ac:dyDescent="0.35">
      <c r="B337" s="35">
        <f t="shared" si="20"/>
        <v>261</v>
      </c>
      <c r="C337" s="202"/>
      <c r="D337" s="193"/>
      <c r="E337" s="203"/>
      <c r="F337" s="209"/>
      <c r="G337" s="205"/>
      <c r="H337" s="58" t="s">
        <v>779</v>
      </c>
      <c r="I337" s="152" t="s">
        <v>3</v>
      </c>
      <c r="J337" s="161" t="s">
        <v>5</v>
      </c>
      <c r="K337" s="152" t="s">
        <v>5</v>
      </c>
      <c r="L337" s="152"/>
      <c r="M337" s="152" t="s">
        <v>34</v>
      </c>
      <c r="N337" s="152"/>
      <c r="O337" s="152" t="s">
        <v>51</v>
      </c>
    </row>
    <row r="338" spans="2:15" hidden="1" x14ac:dyDescent="0.35">
      <c r="B338" s="35">
        <f t="shared" si="20"/>
        <v>262</v>
      </c>
      <c r="C338" s="202"/>
      <c r="D338" s="193"/>
      <c r="E338" s="203"/>
      <c r="F338" s="209"/>
      <c r="G338" s="205"/>
      <c r="H338" s="58" t="s">
        <v>780</v>
      </c>
      <c r="I338" s="152" t="s">
        <v>3</v>
      </c>
      <c r="J338" s="161" t="s">
        <v>5</v>
      </c>
      <c r="K338" s="152" t="s">
        <v>5</v>
      </c>
      <c r="L338" s="152"/>
      <c r="M338" s="152" t="s">
        <v>34</v>
      </c>
      <c r="N338" s="152"/>
      <c r="O338" s="152" t="s">
        <v>51</v>
      </c>
    </row>
    <row r="339" spans="2:15" hidden="1" x14ac:dyDescent="0.35">
      <c r="B339" s="35">
        <f t="shared" si="20"/>
        <v>263</v>
      </c>
      <c r="C339" s="202"/>
      <c r="D339" s="193"/>
      <c r="E339" s="203"/>
      <c r="F339" s="209"/>
      <c r="G339" s="205"/>
      <c r="H339" s="58" t="s">
        <v>781</v>
      </c>
      <c r="I339" s="152" t="s">
        <v>3</v>
      </c>
      <c r="J339" s="161" t="s">
        <v>5</v>
      </c>
      <c r="K339" s="152" t="s">
        <v>5</v>
      </c>
      <c r="L339" s="152"/>
      <c r="M339" s="152" t="s">
        <v>34</v>
      </c>
      <c r="N339" s="152"/>
      <c r="O339" s="152" t="s">
        <v>51</v>
      </c>
    </row>
    <row r="340" spans="2:15" hidden="1" x14ac:dyDescent="0.35">
      <c r="B340" s="35">
        <f t="shared" si="20"/>
        <v>264</v>
      </c>
      <c r="C340" s="202" t="s">
        <v>782</v>
      </c>
      <c r="D340" s="193" t="s">
        <v>491</v>
      </c>
      <c r="E340" s="203">
        <v>4</v>
      </c>
      <c r="F340" s="209">
        <v>91.43</v>
      </c>
      <c r="G340" s="205">
        <f>E340*F340</f>
        <v>365.72</v>
      </c>
      <c r="H340" s="58" t="s">
        <v>783</v>
      </c>
      <c r="I340" s="152" t="s">
        <v>3</v>
      </c>
      <c r="J340" s="161" t="s">
        <v>5</v>
      </c>
      <c r="K340" s="152" t="s">
        <v>5</v>
      </c>
      <c r="L340" s="152" t="s">
        <v>34</v>
      </c>
      <c r="M340" s="152"/>
      <c r="N340" s="152"/>
      <c r="O340" s="152" t="s">
        <v>257</v>
      </c>
    </row>
    <row r="341" spans="2:15" hidden="1" x14ac:dyDescent="0.35">
      <c r="B341" s="35">
        <f t="shared" si="20"/>
        <v>265</v>
      </c>
      <c r="C341" s="202"/>
      <c r="D341" s="193"/>
      <c r="E341" s="203"/>
      <c r="F341" s="209"/>
      <c r="G341" s="205"/>
      <c r="H341" s="58" t="s">
        <v>784</v>
      </c>
      <c r="I341" s="152" t="s">
        <v>3</v>
      </c>
      <c r="J341" s="161" t="s">
        <v>5</v>
      </c>
      <c r="K341" s="152" t="s">
        <v>5</v>
      </c>
      <c r="L341" s="152" t="s">
        <v>34</v>
      </c>
      <c r="M341" s="152"/>
      <c r="N341" s="152"/>
      <c r="O341" s="152" t="s">
        <v>257</v>
      </c>
    </row>
    <row r="342" spans="2:15" hidden="1" x14ac:dyDescent="0.35">
      <c r="B342" s="35">
        <f t="shared" si="20"/>
        <v>266</v>
      </c>
      <c r="C342" s="202"/>
      <c r="D342" s="193"/>
      <c r="E342" s="203"/>
      <c r="F342" s="209"/>
      <c r="G342" s="205"/>
      <c r="H342" s="58" t="s">
        <v>785</v>
      </c>
      <c r="I342" s="152" t="s">
        <v>3</v>
      </c>
      <c r="J342" s="161" t="s">
        <v>5</v>
      </c>
      <c r="K342" s="152" t="s">
        <v>5</v>
      </c>
      <c r="L342" s="152" t="s">
        <v>34</v>
      </c>
      <c r="M342" s="152"/>
      <c r="N342" s="152"/>
      <c r="O342" s="152" t="s">
        <v>257</v>
      </c>
    </row>
    <row r="343" spans="2:15" hidden="1" x14ac:dyDescent="0.35">
      <c r="B343" s="35">
        <f t="shared" si="20"/>
        <v>267</v>
      </c>
      <c r="C343" s="202"/>
      <c r="D343" s="193"/>
      <c r="E343" s="203"/>
      <c r="F343" s="209"/>
      <c r="G343" s="205"/>
      <c r="H343" s="58" t="s">
        <v>786</v>
      </c>
      <c r="I343" s="152" t="s">
        <v>3</v>
      </c>
      <c r="J343" s="161" t="s">
        <v>5</v>
      </c>
      <c r="K343" s="152" t="s">
        <v>5</v>
      </c>
      <c r="L343" s="152" t="s">
        <v>34</v>
      </c>
      <c r="M343" s="152"/>
      <c r="N343" s="152"/>
      <c r="O343" s="152" t="s">
        <v>257</v>
      </c>
    </row>
    <row r="344" spans="2:15" ht="34.5" hidden="1" x14ac:dyDescent="0.35">
      <c r="B344" s="35">
        <f t="shared" si="20"/>
        <v>268</v>
      </c>
      <c r="C344" s="148" t="s">
        <v>172</v>
      </c>
      <c r="D344" s="151" t="s">
        <v>787</v>
      </c>
      <c r="E344" s="152">
        <v>1</v>
      </c>
      <c r="F344" s="156">
        <v>31.9</v>
      </c>
      <c r="G344" s="150">
        <v>31.9</v>
      </c>
      <c r="H344" s="58" t="s">
        <v>788</v>
      </c>
      <c r="I344" s="164">
        <v>43747</v>
      </c>
      <c r="J344" s="161" t="s">
        <v>5</v>
      </c>
      <c r="K344" s="152" t="s">
        <v>5</v>
      </c>
      <c r="L344" s="152"/>
      <c r="M344" s="152"/>
      <c r="N344" s="152" t="s">
        <v>34</v>
      </c>
      <c r="O344" s="152" t="s">
        <v>182</v>
      </c>
    </row>
    <row r="345" spans="2:15" ht="23" hidden="1" x14ac:dyDescent="0.35">
      <c r="B345" s="35">
        <f t="shared" si="20"/>
        <v>269</v>
      </c>
      <c r="C345" s="148" t="s">
        <v>789</v>
      </c>
      <c r="D345" s="151" t="s">
        <v>790</v>
      </c>
      <c r="E345" s="152">
        <v>1</v>
      </c>
      <c r="F345" s="150" t="s">
        <v>3</v>
      </c>
      <c r="G345" s="150" t="s">
        <v>3</v>
      </c>
      <c r="H345" s="62" t="s">
        <v>791</v>
      </c>
      <c r="I345" s="152" t="s">
        <v>3</v>
      </c>
      <c r="J345" s="161" t="s">
        <v>5</v>
      </c>
      <c r="K345" s="152" t="s">
        <v>5</v>
      </c>
      <c r="L345" s="152"/>
      <c r="M345" s="152" t="s">
        <v>34</v>
      </c>
      <c r="N345" s="152"/>
      <c r="O345" s="152" t="s">
        <v>406</v>
      </c>
    </row>
    <row r="346" spans="2:15" ht="23" hidden="1" x14ac:dyDescent="0.35">
      <c r="B346" s="35">
        <f t="shared" si="20"/>
        <v>270</v>
      </c>
      <c r="C346" s="148" t="s">
        <v>466</v>
      </c>
      <c r="D346" s="151" t="s">
        <v>548</v>
      </c>
      <c r="E346" s="152">
        <v>1</v>
      </c>
      <c r="F346" s="150" t="s">
        <v>3</v>
      </c>
      <c r="G346" s="150"/>
      <c r="H346" s="58" t="s">
        <v>792</v>
      </c>
      <c r="I346" s="152" t="s">
        <v>3</v>
      </c>
      <c r="J346" s="161" t="s">
        <v>5</v>
      </c>
      <c r="K346" s="152" t="s">
        <v>5</v>
      </c>
      <c r="L346" s="152"/>
      <c r="M346" s="152" t="s">
        <v>34</v>
      </c>
      <c r="N346" s="152"/>
      <c r="O346" s="152" t="s">
        <v>51</v>
      </c>
    </row>
    <row r="347" spans="2:15" ht="46" hidden="1" x14ac:dyDescent="0.35">
      <c r="B347" s="35">
        <f t="shared" si="20"/>
        <v>271</v>
      </c>
      <c r="C347" s="148" t="s">
        <v>793</v>
      </c>
      <c r="D347" s="151" t="s">
        <v>794</v>
      </c>
      <c r="E347" s="152">
        <v>1</v>
      </c>
      <c r="F347" s="150" t="s">
        <v>3</v>
      </c>
      <c r="G347" s="150" t="s">
        <v>3</v>
      </c>
      <c r="H347" s="58" t="s">
        <v>795</v>
      </c>
      <c r="I347" s="152" t="s">
        <v>3</v>
      </c>
      <c r="J347" s="161" t="s">
        <v>5</v>
      </c>
      <c r="K347" s="152" t="s">
        <v>5</v>
      </c>
      <c r="L347" s="69"/>
      <c r="M347" s="69" t="s">
        <v>34</v>
      </c>
      <c r="N347" s="69"/>
      <c r="O347" s="154" t="s">
        <v>51</v>
      </c>
    </row>
    <row r="348" spans="2:15" ht="34.5" hidden="1" x14ac:dyDescent="0.35">
      <c r="B348" s="35">
        <f t="shared" si="20"/>
        <v>272</v>
      </c>
      <c r="C348" s="148" t="s">
        <v>796</v>
      </c>
      <c r="D348" s="151" t="s">
        <v>797</v>
      </c>
      <c r="E348" s="152">
        <v>1</v>
      </c>
      <c r="F348" s="150" t="s">
        <v>3</v>
      </c>
      <c r="G348" s="150" t="s">
        <v>3</v>
      </c>
      <c r="H348" s="58" t="s">
        <v>798</v>
      </c>
      <c r="I348" s="152" t="s">
        <v>3</v>
      </c>
      <c r="J348" s="161" t="s">
        <v>5</v>
      </c>
      <c r="K348" s="152" t="s">
        <v>5</v>
      </c>
      <c r="L348" s="69"/>
      <c r="M348" s="69" t="s">
        <v>34</v>
      </c>
      <c r="N348" s="69"/>
      <c r="O348" s="154" t="s">
        <v>799</v>
      </c>
    </row>
    <row r="349" spans="2:15" ht="34.5" hidden="1" x14ac:dyDescent="0.35">
      <c r="B349" s="35">
        <f t="shared" si="20"/>
        <v>273</v>
      </c>
      <c r="C349" s="202" t="s">
        <v>800</v>
      </c>
      <c r="D349" s="151" t="s">
        <v>801</v>
      </c>
      <c r="E349" s="203">
        <v>1</v>
      </c>
      <c r="F349" s="205">
        <v>449</v>
      </c>
      <c r="G349" s="205">
        <v>449</v>
      </c>
      <c r="H349" s="58" t="s">
        <v>762</v>
      </c>
      <c r="I349" s="152" t="s">
        <v>3</v>
      </c>
      <c r="J349" s="161" t="s">
        <v>5</v>
      </c>
      <c r="K349" s="152" t="s">
        <v>5</v>
      </c>
      <c r="L349" s="69" t="s">
        <v>34</v>
      </c>
      <c r="M349" s="69" t="s">
        <v>34</v>
      </c>
      <c r="N349" s="69"/>
      <c r="O349" s="154" t="s">
        <v>802</v>
      </c>
    </row>
    <row r="350" spans="2:15" ht="23" hidden="1" x14ac:dyDescent="0.35">
      <c r="B350" s="35">
        <f t="shared" si="20"/>
        <v>274</v>
      </c>
      <c r="C350" s="202"/>
      <c r="D350" s="151" t="s">
        <v>803</v>
      </c>
      <c r="E350" s="203"/>
      <c r="F350" s="205"/>
      <c r="G350" s="205"/>
      <c r="H350" s="58" t="s">
        <v>765</v>
      </c>
      <c r="I350" s="152" t="s">
        <v>3</v>
      </c>
      <c r="J350" s="161" t="s">
        <v>5</v>
      </c>
      <c r="K350" s="152" t="s">
        <v>5</v>
      </c>
      <c r="L350" s="69" t="s">
        <v>34</v>
      </c>
      <c r="M350" s="69"/>
      <c r="N350" s="69"/>
      <c r="O350" s="154" t="s">
        <v>802</v>
      </c>
    </row>
    <row r="351" spans="2:15" ht="23" hidden="1" x14ac:dyDescent="0.35">
      <c r="B351" s="35">
        <f t="shared" si="20"/>
        <v>275</v>
      </c>
      <c r="C351" s="202"/>
      <c r="D351" s="151" t="s">
        <v>480</v>
      </c>
      <c r="E351" s="203"/>
      <c r="F351" s="205"/>
      <c r="G351" s="205"/>
      <c r="H351" s="58" t="s">
        <v>766</v>
      </c>
      <c r="I351" s="152" t="s">
        <v>3</v>
      </c>
      <c r="J351" s="161" t="s">
        <v>5</v>
      </c>
      <c r="K351" s="152" t="s">
        <v>5</v>
      </c>
      <c r="L351" s="69" t="s">
        <v>34</v>
      </c>
      <c r="M351" s="69"/>
      <c r="N351" s="69"/>
      <c r="O351" s="154" t="s">
        <v>802</v>
      </c>
    </row>
    <row r="352" spans="2:15" ht="23" hidden="1" x14ac:dyDescent="0.35">
      <c r="B352" s="35">
        <f t="shared" si="20"/>
        <v>276</v>
      </c>
      <c r="C352" s="148" t="s">
        <v>466</v>
      </c>
      <c r="D352" s="151" t="s">
        <v>804</v>
      </c>
      <c r="E352" s="152">
        <v>1</v>
      </c>
      <c r="F352" s="150" t="s">
        <v>3</v>
      </c>
      <c r="G352" s="150" t="s">
        <v>3</v>
      </c>
      <c r="H352" s="58" t="s">
        <v>805</v>
      </c>
      <c r="I352" s="152" t="s">
        <v>3</v>
      </c>
      <c r="J352" s="161" t="s">
        <v>5</v>
      </c>
      <c r="K352" s="152" t="s">
        <v>5</v>
      </c>
      <c r="L352" s="69"/>
      <c r="M352" s="69" t="s">
        <v>34</v>
      </c>
      <c r="N352" s="69"/>
      <c r="O352" s="154" t="s">
        <v>799</v>
      </c>
    </row>
    <row r="353" spans="2:15" ht="23" hidden="1" x14ac:dyDescent="0.35">
      <c r="B353" s="35">
        <f t="shared" si="20"/>
        <v>277</v>
      </c>
      <c r="C353" s="148" t="s">
        <v>806</v>
      </c>
      <c r="D353" s="151" t="s">
        <v>807</v>
      </c>
      <c r="E353" s="152">
        <v>1</v>
      </c>
      <c r="F353" s="150" t="s">
        <v>3</v>
      </c>
      <c r="G353" s="150" t="s">
        <v>3</v>
      </c>
      <c r="H353" s="58" t="s">
        <v>808</v>
      </c>
      <c r="I353" s="152" t="s">
        <v>3</v>
      </c>
      <c r="J353" s="161" t="s">
        <v>5</v>
      </c>
      <c r="K353" s="152" t="s">
        <v>5</v>
      </c>
      <c r="L353" s="69"/>
      <c r="M353" s="69" t="s">
        <v>34</v>
      </c>
      <c r="N353" s="69"/>
      <c r="O353" s="154" t="s">
        <v>51</v>
      </c>
    </row>
    <row r="354" spans="2:15" hidden="1" x14ac:dyDescent="0.35">
      <c r="B354" s="35">
        <f t="shared" si="20"/>
        <v>278</v>
      </c>
      <c r="C354" s="203" t="s">
        <v>809</v>
      </c>
      <c r="D354" s="193" t="s">
        <v>810</v>
      </c>
      <c r="E354" s="203">
        <v>2</v>
      </c>
      <c r="F354" s="205" t="s">
        <v>3</v>
      </c>
      <c r="G354" s="205" t="s">
        <v>3</v>
      </c>
      <c r="H354" s="58" t="s">
        <v>811</v>
      </c>
      <c r="I354" s="152" t="s">
        <v>3</v>
      </c>
      <c r="J354" s="161" t="s">
        <v>5</v>
      </c>
      <c r="K354" s="152" t="s">
        <v>5</v>
      </c>
      <c r="L354" s="69"/>
      <c r="M354" s="69" t="s">
        <v>34</v>
      </c>
      <c r="N354" s="69"/>
      <c r="O354" s="154" t="s">
        <v>51</v>
      </c>
    </row>
    <row r="355" spans="2:15" hidden="1" x14ac:dyDescent="0.35">
      <c r="B355" s="35">
        <f t="shared" si="20"/>
        <v>279</v>
      </c>
      <c r="C355" s="203"/>
      <c r="D355" s="193"/>
      <c r="E355" s="203"/>
      <c r="F355" s="205"/>
      <c r="G355" s="205"/>
      <c r="H355" s="58" t="s">
        <v>812</v>
      </c>
      <c r="I355" s="152" t="s">
        <v>3</v>
      </c>
      <c r="J355" s="161" t="s">
        <v>5</v>
      </c>
      <c r="K355" s="152" t="s">
        <v>5</v>
      </c>
      <c r="L355" s="69"/>
      <c r="M355" s="69" t="s">
        <v>34</v>
      </c>
      <c r="N355" s="69"/>
      <c r="O355" s="154" t="s">
        <v>51</v>
      </c>
    </row>
    <row r="356" spans="2:15" ht="23" hidden="1" x14ac:dyDescent="0.35">
      <c r="B356" s="35">
        <f t="shared" si="20"/>
        <v>280</v>
      </c>
      <c r="C356" s="203" t="s">
        <v>813</v>
      </c>
      <c r="D356" s="151" t="s">
        <v>814</v>
      </c>
      <c r="E356" s="203">
        <v>1</v>
      </c>
      <c r="F356" s="205" t="s">
        <v>3</v>
      </c>
      <c r="G356" s="205" t="s">
        <v>3</v>
      </c>
      <c r="H356" s="58" t="s">
        <v>815</v>
      </c>
      <c r="I356" s="152" t="s">
        <v>3</v>
      </c>
      <c r="J356" s="161" t="s">
        <v>5</v>
      </c>
      <c r="K356" s="152" t="s">
        <v>5</v>
      </c>
      <c r="L356" s="69"/>
      <c r="M356" s="69" t="s">
        <v>34</v>
      </c>
      <c r="N356" s="69"/>
      <c r="O356" s="154" t="s">
        <v>51</v>
      </c>
    </row>
    <row r="357" spans="2:15" hidden="1" x14ac:dyDescent="0.35">
      <c r="B357" s="35">
        <f t="shared" si="20"/>
        <v>281</v>
      </c>
      <c r="C357" s="203"/>
      <c r="D357" s="154" t="s">
        <v>816</v>
      </c>
      <c r="E357" s="203"/>
      <c r="F357" s="205"/>
      <c r="G357" s="205"/>
      <c r="H357" s="58" t="s">
        <v>817</v>
      </c>
      <c r="I357" s="152" t="s">
        <v>3</v>
      </c>
      <c r="J357" s="161" t="s">
        <v>5</v>
      </c>
      <c r="K357" s="152" t="s">
        <v>5</v>
      </c>
      <c r="L357" s="69"/>
      <c r="M357" s="69" t="s">
        <v>34</v>
      </c>
      <c r="N357" s="69"/>
      <c r="O357" s="154" t="s">
        <v>51</v>
      </c>
    </row>
    <row r="358" spans="2:15" ht="46" hidden="1" x14ac:dyDescent="0.35">
      <c r="B358" s="35">
        <f t="shared" si="20"/>
        <v>282</v>
      </c>
      <c r="C358" s="203"/>
      <c r="D358" s="154" t="s">
        <v>818</v>
      </c>
      <c r="E358" s="203"/>
      <c r="F358" s="205"/>
      <c r="G358" s="205"/>
      <c r="H358" s="58" t="s">
        <v>819</v>
      </c>
      <c r="I358" s="152" t="s">
        <v>3</v>
      </c>
      <c r="J358" s="161" t="s">
        <v>5</v>
      </c>
      <c r="K358" s="152" t="s">
        <v>5</v>
      </c>
      <c r="L358" s="69"/>
      <c r="M358" s="69" t="s">
        <v>34</v>
      </c>
      <c r="N358" s="69"/>
      <c r="O358" s="154" t="s">
        <v>51</v>
      </c>
    </row>
    <row r="359" spans="2:15" ht="23" hidden="1" x14ac:dyDescent="0.35">
      <c r="B359" s="35">
        <f t="shared" si="20"/>
        <v>283</v>
      </c>
      <c r="C359" s="203"/>
      <c r="D359" s="154" t="s">
        <v>820</v>
      </c>
      <c r="E359" s="203"/>
      <c r="F359" s="205"/>
      <c r="G359" s="205"/>
      <c r="H359" s="58" t="s">
        <v>821</v>
      </c>
      <c r="I359" s="152" t="s">
        <v>3</v>
      </c>
      <c r="J359" s="161" t="s">
        <v>5</v>
      </c>
      <c r="K359" s="152" t="s">
        <v>5</v>
      </c>
      <c r="L359" s="69" t="s">
        <v>34</v>
      </c>
      <c r="M359" s="69"/>
      <c r="N359" s="69"/>
      <c r="O359" s="154" t="s">
        <v>684</v>
      </c>
    </row>
    <row r="360" spans="2:15" hidden="1" x14ac:dyDescent="0.35">
      <c r="B360" s="200" t="s">
        <v>158</v>
      </c>
      <c r="C360" s="200"/>
      <c r="D360" s="94"/>
      <c r="E360" s="102"/>
      <c r="F360" s="118">
        <f>SUM(F328:F359)</f>
        <v>2021.5800000000002</v>
      </c>
      <c r="G360" s="118">
        <f>SUM(G328:G359)</f>
        <v>2490.87</v>
      </c>
      <c r="H360" s="64"/>
      <c r="I360" s="97"/>
      <c r="J360" s="64"/>
      <c r="K360" s="97"/>
      <c r="L360" s="95"/>
      <c r="M360" s="95"/>
      <c r="N360" s="95"/>
      <c r="O360" s="94"/>
    </row>
    <row r="361" spans="2:15" hidden="1" x14ac:dyDescent="0.35">
      <c r="B361" s="201" t="s">
        <v>822</v>
      </c>
      <c r="C361" s="201"/>
      <c r="D361" s="201"/>
      <c r="E361" s="201"/>
      <c r="F361" s="98"/>
      <c r="G361" s="98"/>
      <c r="H361" s="60"/>
      <c r="I361" s="99"/>
      <c r="J361" s="60"/>
      <c r="K361" s="99"/>
      <c r="L361" s="60"/>
      <c r="M361" s="60"/>
      <c r="N361" s="60"/>
      <c r="O361" s="99"/>
    </row>
    <row r="362" spans="2:15" hidden="1" x14ac:dyDescent="0.35">
      <c r="B362" s="35">
        <f>B356+1</f>
        <v>281</v>
      </c>
      <c r="C362" s="148" t="s">
        <v>54</v>
      </c>
      <c r="D362" s="151" t="s">
        <v>491</v>
      </c>
      <c r="E362" s="152">
        <v>1</v>
      </c>
      <c r="F362" s="156">
        <v>75</v>
      </c>
      <c r="G362" s="150">
        <f>E362*F362</f>
        <v>75</v>
      </c>
      <c r="H362" s="58" t="s">
        <v>823</v>
      </c>
      <c r="I362" s="152" t="s">
        <v>3</v>
      </c>
      <c r="J362" s="161" t="s">
        <v>5</v>
      </c>
      <c r="K362" s="152" t="s">
        <v>5</v>
      </c>
      <c r="L362" s="152"/>
      <c r="M362" s="152" t="s">
        <v>29</v>
      </c>
      <c r="N362" s="152"/>
      <c r="O362" s="152" t="s">
        <v>51</v>
      </c>
    </row>
    <row r="363" spans="2:15" ht="46" hidden="1" x14ac:dyDescent="0.35">
      <c r="B363" s="35">
        <f>B362+1</f>
        <v>282</v>
      </c>
      <c r="C363" s="148" t="s">
        <v>395</v>
      </c>
      <c r="D363" s="151" t="s">
        <v>824</v>
      </c>
      <c r="E363" s="155">
        <v>1</v>
      </c>
      <c r="F363" s="127">
        <v>875</v>
      </c>
      <c r="G363" s="119">
        <v>875</v>
      </c>
      <c r="H363" s="58" t="s">
        <v>825</v>
      </c>
      <c r="I363" s="152" t="s">
        <v>3</v>
      </c>
      <c r="J363" s="156">
        <v>787.5</v>
      </c>
      <c r="K363" s="166">
        <v>87.5</v>
      </c>
      <c r="L363" s="69"/>
      <c r="M363" s="69" t="s">
        <v>34</v>
      </c>
      <c r="N363" s="69"/>
      <c r="O363" s="153" t="s">
        <v>826</v>
      </c>
    </row>
    <row r="364" spans="2:15" ht="57.5" hidden="1" x14ac:dyDescent="0.35">
      <c r="B364" s="35">
        <f>B363+1</f>
        <v>283</v>
      </c>
      <c r="C364" s="148" t="s">
        <v>827</v>
      </c>
      <c r="D364" s="151" t="s">
        <v>828</v>
      </c>
      <c r="E364" s="152">
        <v>1</v>
      </c>
      <c r="F364" s="156">
        <v>124</v>
      </c>
      <c r="G364" s="150">
        <v>124</v>
      </c>
      <c r="H364" s="58" t="s">
        <v>829</v>
      </c>
      <c r="I364" s="164">
        <v>43747</v>
      </c>
      <c r="J364" s="161" t="s">
        <v>5</v>
      </c>
      <c r="K364" s="152" t="s">
        <v>5</v>
      </c>
      <c r="L364" s="152"/>
      <c r="M364" s="152"/>
      <c r="N364" s="152" t="s">
        <v>34</v>
      </c>
      <c r="O364" s="152" t="s">
        <v>830</v>
      </c>
    </row>
    <row r="365" spans="2:15" hidden="1" x14ac:dyDescent="0.35">
      <c r="B365" s="200" t="s">
        <v>158</v>
      </c>
      <c r="C365" s="200"/>
      <c r="D365" s="94"/>
      <c r="E365" s="102"/>
      <c r="F365" s="118">
        <f>SUM(F362:F364)</f>
        <v>1074</v>
      </c>
      <c r="G365" s="118">
        <f>SUM(G362:G364)</f>
        <v>1074</v>
      </c>
      <c r="H365" s="64"/>
      <c r="I365" s="97"/>
      <c r="J365" s="64"/>
      <c r="K365" s="97"/>
      <c r="L365" s="64"/>
      <c r="M365" s="64"/>
      <c r="N365" s="64"/>
      <c r="O365" s="94"/>
    </row>
    <row r="366" spans="2:15" hidden="1" x14ac:dyDescent="0.35">
      <c r="B366" s="201" t="s">
        <v>831</v>
      </c>
      <c r="C366" s="201"/>
      <c r="D366" s="201"/>
      <c r="E366" s="106"/>
      <c r="F366" s="98"/>
      <c r="G366" s="98"/>
      <c r="H366" s="60"/>
      <c r="I366" s="99"/>
      <c r="J366" s="60"/>
      <c r="K366" s="99"/>
      <c r="L366" s="60"/>
      <c r="M366" s="60"/>
      <c r="N366" s="60"/>
      <c r="O366" s="99"/>
    </row>
    <row r="367" spans="2:15" ht="23" hidden="1" x14ac:dyDescent="0.35">
      <c r="B367" s="35">
        <f>B364+1</f>
        <v>284</v>
      </c>
      <c r="C367" s="148" t="s">
        <v>54</v>
      </c>
      <c r="D367" s="151" t="s">
        <v>832</v>
      </c>
      <c r="E367" s="152">
        <v>1</v>
      </c>
      <c r="F367" s="156">
        <v>150</v>
      </c>
      <c r="G367" s="150">
        <v>150</v>
      </c>
      <c r="H367" s="58" t="s">
        <v>833</v>
      </c>
      <c r="I367" s="152" t="s">
        <v>3</v>
      </c>
      <c r="J367" s="161" t="s">
        <v>5</v>
      </c>
      <c r="K367" s="152" t="s">
        <v>5</v>
      </c>
      <c r="L367" s="152"/>
      <c r="M367" s="152"/>
      <c r="N367" s="152" t="s">
        <v>34</v>
      </c>
      <c r="O367" s="152" t="s">
        <v>182</v>
      </c>
    </row>
    <row r="368" spans="2:15" hidden="1" x14ac:dyDescent="0.35">
      <c r="B368" s="35">
        <f t="shared" ref="B368:B380" si="21">B367+1</f>
        <v>285</v>
      </c>
      <c r="C368" s="148" t="s">
        <v>31</v>
      </c>
      <c r="D368" s="151" t="s">
        <v>834</v>
      </c>
      <c r="E368" s="152">
        <v>1</v>
      </c>
      <c r="F368" s="156">
        <v>188</v>
      </c>
      <c r="G368" s="150">
        <v>188</v>
      </c>
      <c r="H368" s="58" t="s">
        <v>835</v>
      </c>
      <c r="I368" s="164">
        <v>43252</v>
      </c>
      <c r="J368" s="161" t="s">
        <v>5</v>
      </c>
      <c r="K368" s="152" t="s">
        <v>5</v>
      </c>
      <c r="L368" s="152" t="s">
        <v>34</v>
      </c>
      <c r="M368" s="152"/>
      <c r="N368" s="152"/>
      <c r="O368" s="152" t="s">
        <v>836</v>
      </c>
    </row>
    <row r="369" spans="2:15" ht="23" hidden="1" x14ac:dyDescent="0.35">
      <c r="B369" s="35">
        <f t="shared" si="21"/>
        <v>286</v>
      </c>
      <c r="C369" s="148" t="s">
        <v>544</v>
      </c>
      <c r="D369" s="151" t="s">
        <v>545</v>
      </c>
      <c r="E369" s="152">
        <v>1</v>
      </c>
      <c r="F369" s="150" t="s">
        <v>3</v>
      </c>
      <c r="G369" s="150" t="s">
        <v>3</v>
      </c>
      <c r="H369" s="58" t="s">
        <v>837</v>
      </c>
      <c r="I369" s="152" t="s">
        <v>3</v>
      </c>
      <c r="J369" s="161" t="s">
        <v>5</v>
      </c>
      <c r="K369" s="152" t="s">
        <v>5</v>
      </c>
      <c r="L369" s="152"/>
      <c r="M369" s="152" t="s">
        <v>34</v>
      </c>
      <c r="N369" s="152"/>
      <c r="O369" s="152" t="s">
        <v>51</v>
      </c>
    </row>
    <row r="370" spans="2:15" hidden="1" x14ac:dyDescent="0.35">
      <c r="B370" s="35">
        <f t="shared" si="21"/>
        <v>287</v>
      </c>
      <c r="C370" s="202" t="s">
        <v>474</v>
      </c>
      <c r="D370" s="151" t="s">
        <v>838</v>
      </c>
      <c r="E370" s="203">
        <v>1</v>
      </c>
      <c r="F370" s="150" t="s">
        <v>3</v>
      </c>
      <c r="G370" s="150" t="s">
        <v>3</v>
      </c>
      <c r="H370" s="58" t="s">
        <v>839</v>
      </c>
      <c r="I370" s="203" t="s">
        <v>3</v>
      </c>
      <c r="J370" s="206" t="s">
        <v>5</v>
      </c>
      <c r="K370" s="203" t="s">
        <v>5</v>
      </c>
      <c r="L370" s="152"/>
      <c r="M370" s="152"/>
      <c r="N370" s="152" t="s">
        <v>34</v>
      </c>
      <c r="O370" s="152" t="s">
        <v>840</v>
      </c>
    </row>
    <row r="371" spans="2:15" hidden="1" x14ac:dyDescent="0.35">
      <c r="B371" s="35">
        <f t="shared" si="21"/>
        <v>288</v>
      </c>
      <c r="C371" s="202"/>
      <c r="D371" s="151" t="s">
        <v>841</v>
      </c>
      <c r="E371" s="203"/>
      <c r="F371" s="150" t="s">
        <v>3</v>
      </c>
      <c r="G371" s="150" t="s">
        <v>3</v>
      </c>
      <c r="H371" s="58" t="s">
        <v>842</v>
      </c>
      <c r="I371" s="203"/>
      <c r="J371" s="206"/>
      <c r="K371" s="203"/>
      <c r="L371" s="152"/>
      <c r="M371" s="152"/>
      <c r="N371" s="152" t="s">
        <v>34</v>
      </c>
      <c r="O371" s="152" t="s">
        <v>182</v>
      </c>
    </row>
    <row r="372" spans="2:15" hidden="1" x14ac:dyDescent="0.35">
      <c r="B372" s="35">
        <f t="shared" si="21"/>
        <v>289</v>
      </c>
      <c r="C372" s="202"/>
      <c r="D372" s="151" t="s">
        <v>480</v>
      </c>
      <c r="E372" s="203"/>
      <c r="F372" s="150" t="s">
        <v>3</v>
      </c>
      <c r="G372" s="150" t="s">
        <v>3</v>
      </c>
      <c r="H372" s="58" t="s">
        <v>843</v>
      </c>
      <c r="I372" s="203"/>
      <c r="J372" s="206"/>
      <c r="K372" s="203"/>
      <c r="L372" s="152"/>
      <c r="M372" s="152"/>
      <c r="N372" s="152" t="s">
        <v>34</v>
      </c>
      <c r="O372" s="152" t="s">
        <v>182</v>
      </c>
    </row>
    <row r="373" spans="2:15" ht="23" hidden="1" x14ac:dyDescent="0.35">
      <c r="B373" s="35">
        <f t="shared" si="21"/>
        <v>290</v>
      </c>
      <c r="C373" s="162" t="s">
        <v>482</v>
      </c>
      <c r="D373" s="107" t="s">
        <v>483</v>
      </c>
      <c r="E373" s="89">
        <v>1</v>
      </c>
      <c r="F373" s="125">
        <v>87.043999999999997</v>
      </c>
      <c r="G373" s="125">
        <v>87.043999999999997</v>
      </c>
      <c r="H373" s="61" t="s">
        <v>844</v>
      </c>
      <c r="I373" s="108">
        <v>44407</v>
      </c>
      <c r="J373" s="130" t="s">
        <v>5</v>
      </c>
      <c r="K373" s="89" t="s">
        <v>5</v>
      </c>
      <c r="L373" s="152" t="s">
        <v>34</v>
      </c>
      <c r="M373" s="152"/>
      <c r="N373" s="152" t="s">
        <v>34</v>
      </c>
      <c r="O373" s="152" t="s">
        <v>684</v>
      </c>
    </row>
    <row r="374" spans="2:15" ht="23" hidden="1" x14ac:dyDescent="0.35">
      <c r="B374" s="35">
        <f t="shared" si="21"/>
        <v>291</v>
      </c>
      <c r="C374" s="148" t="s">
        <v>575</v>
      </c>
      <c r="D374" s="151" t="s">
        <v>489</v>
      </c>
      <c r="E374" s="152">
        <v>1</v>
      </c>
      <c r="F374" s="156" t="s">
        <v>3</v>
      </c>
      <c r="G374" s="156" t="s">
        <v>3</v>
      </c>
      <c r="H374" s="58" t="s">
        <v>845</v>
      </c>
      <c r="I374" s="152" t="s">
        <v>3</v>
      </c>
      <c r="J374" s="161" t="s">
        <v>5</v>
      </c>
      <c r="K374" s="152" t="s">
        <v>5</v>
      </c>
      <c r="L374" s="152" t="s">
        <v>29</v>
      </c>
      <c r="M374" s="152"/>
      <c r="N374" s="152"/>
      <c r="O374" s="155" t="s">
        <v>684</v>
      </c>
    </row>
    <row r="375" spans="2:15" ht="23" hidden="1" x14ac:dyDescent="0.35">
      <c r="B375" s="35">
        <f t="shared" si="21"/>
        <v>292</v>
      </c>
      <c r="C375" s="148" t="s">
        <v>846</v>
      </c>
      <c r="D375" s="151" t="s">
        <v>847</v>
      </c>
      <c r="E375" s="152">
        <v>1</v>
      </c>
      <c r="F375" s="156" t="s">
        <v>3</v>
      </c>
      <c r="G375" s="156" t="s">
        <v>3</v>
      </c>
      <c r="H375" s="58" t="s">
        <v>848</v>
      </c>
      <c r="I375" s="152" t="s">
        <v>3</v>
      </c>
      <c r="J375" s="161" t="s">
        <v>5</v>
      </c>
      <c r="K375" s="152" t="s">
        <v>5</v>
      </c>
      <c r="L375" s="152"/>
      <c r="M375" s="152"/>
      <c r="N375" s="152" t="s">
        <v>34</v>
      </c>
      <c r="O375" s="152" t="s">
        <v>51</v>
      </c>
    </row>
    <row r="376" spans="2:15" ht="23" hidden="1" x14ac:dyDescent="0.35">
      <c r="B376" s="35">
        <f t="shared" si="21"/>
        <v>293</v>
      </c>
      <c r="C376" s="148" t="s">
        <v>849</v>
      </c>
      <c r="D376" s="151" t="s">
        <v>656</v>
      </c>
      <c r="E376" s="152">
        <v>1</v>
      </c>
      <c r="F376" s="156" t="s">
        <v>3</v>
      </c>
      <c r="G376" s="156" t="s">
        <v>3</v>
      </c>
      <c r="H376" s="58" t="s">
        <v>850</v>
      </c>
      <c r="I376" s="152" t="s">
        <v>3</v>
      </c>
      <c r="J376" s="161" t="s">
        <v>5</v>
      </c>
      <c r="K376" s="152" t="s">
        <v>5</v>
      </c>
      <c r="L376" s="152"/>
      <c r="M376" s="152"/>
      <c r="N376" s="152" t="s">
        <v>34</v>
      </c>
      <c r="O376" s="152" t="s">
        <v>51</v>
      </c>
    </row>
    <row r="377" spans="2:15" ht="23" hidden="1" x14ac:dyDescent="0.35">
      <c r="B377" s="109">
        <f t="shared" si="21"/>
        <v>294</v>
      </c>
      <c r="C377" s="162" t="s">
        <v>851</v>
      </c>
      <c r="D377" s="107" t="s">
        <v>852</v>
      </c>
      <c r="E377" s="89">
        <v>1</v>
      </c>
      <c r="F377" s="126">
        <v>2000</v>
      </c>
      <c r="G377" s="126">
        <v>2000</v>
      </c>
      <c r="H377" s="61" t="s">
        <v>853</v>
      </c>
      <c r="I377" s="89" t="s">
        <v>3</v>
      </c>
      <c r="J377" s="131">
        <v>0</v>
      </c>
      <c r="K377" s="110">
        <v>200</v>
      </c>
      <c r="L377" s="111"/>
      <c r="M377" s="111"/>
      <c r="N377" s="89" t="s">
        <v>34</v>
      </c>
      <c r="O377" s="89" t="s">
        <v>651</v>
      </c>
    </row>
    <row r="378" spans="2:15" ht="34.5" hidden="1" x14ac:dyDescent="0.35">
      <c r="B378" s="35">
        <f t="shared" si="21"/>
        <v>295</v>
      </c>
      <c r="C378" s="148" t="s">
        <v>550</v>
      </c>
      <c r="D378" s="151" t="s">
        <v>551</v>
      </c>
      <c r="E378" s="152">
        <v>1</v>
      </c>
      <c r="F378" s="156">
        <v>84.75</v>
      </c>
      <c r="G378" s="150">
        <v>84.75</v>
      </c>
      <c r="H378" s="58" t="s">
        <v>586</v>
      </c>
      <c r="I378" s="164">
        <v>44407</v>
      </c>
      <c r="J378" s="161" t="s">
        <v>5</v>
      </c>
      <c r="K378" s="152" t="s">
        <v>5</v>
      </c>
      <c r="L378" s="152"/>
      <c r="M378" s="152"/>
      <c r="N378" s="152" t="s">
        <v>34</v>
      </c>
      <c r="O378" s="152" t="s">
        <v>182</v>
      </c>
    </row>
    <row r="379" spans="2:15" ht="34.5" hidden="1" x14ac:dyDescent="0.35">
      <c r="B379" s="35">
        <f t="shared" si="21"/>
        <v>296</v>
      </c>
      <c r="C379" s="148" t="s">
        <v>854</v>
      </c>
      <c r="D379" s="151" t="s">
        <v>855</v>
      </c>
      <c r="E379" s="152">
        <v>1</v>
      </c>
      <c r="F379" s="156">
        <v>529.65</v>
      </c>
      <c r="G379" s="150">
        <v>529.65</v>
      </c>
      <c r="H379" s="58" t="s">
        <v>856</v>
      </c>
      <c r="I379" s="164">
        <v>43252</v>
      </c>
      <c r="J379" s="161" t="s">
        <v>5</v>
      </c>
      <c r="K379" s="152" t="s">
        <v>5</v>
      </c>
      <c r="L379" s="152"/>
      <c r="M379" s="152" t="s">
        <v>34</v>
      </c>
      <c r="N379" s="152"/>
      <c r="O379" s="152" t="s">
        <v>51</v>
      </c>
    </row>
    <row r="380" spans="2:15" ht="23" hidden="1" x14ac:dyDescent="0.35">
      <c r="B380" s="35">
        <f t="shared" si="21"/>
        <v>297</v>
      </c>
      <c r="C380" s="148" t="s">
        <v>857</v>
      </c>
      <c r="D380" s="151" t="s">
        <v>858</v>
      </c>
      <c r="E380" s="152">
        <v>1</v>
      </c>
      <c r="F380" s="119">
        <v>134</v>
      </c>
      <c r="G380" s="119">
        <v>134</v>
      </c>
      <c r="H380" s="58" t="s">
        <v>859</v>
      </c>
      <c r="I380" s="164">
        <v>43263</v>
      </c>
      <c r="J380" s="161" t="s">
        <v>5</v>
      </c>
      <c r="K380" s="152" t="s">
        <v>5</v>
      </c>
      <c r="L380" s="92"/>
      <c r="M380" s="92" t="s">
        <v>34</v>
      </c>
      <c r="N380" s="152"/>
      <c r="O380" s="154" t="s">
        <v>860</v>
      </c>
    </row>
    <row r="381" spans="2:15" hidden="1" x14ac:dyDescent="0.35">
      <c r="B381" s="200" t="s">
        <v>158</v>
      </c>
      <c r="C381" s="200"/>
      <c r="D381" s="73"/>
      <c r="E381" s="102"/>
      <c r="F381" s="124">
        <f>SUM(F367:F380)</f>
        <v>3173.444</v>
      </c>
      <c r="G381" s="124">
        <f>SUM(G367:G380)</f>
        <v>3173.444</v>
      </c>
      <c r="H381" s="64"/>
      <c r="I381" s="97"/>
      <c r="J381" s="64"/>
      <c r="K381" s="97"/>
      <c r="L381" s="105"/>
      <c r="M381" s="105"/>
      <c r="N381" s="105"/>
      <c r="O381" s="94"/>
    </row>
    <row r="382" spans="2:15" hidden="1" x14ac:dyDescent="0.35">
      <c r="B382" s="201" t="s">
        <v>861</v>
      </c>
      <c r="C382" s="201"/>
      <c r="D382" s="201"/>
      <c r="E382" s="106"/>
      <c r="F382" s="98"/>
      <c r="G382" s="98"/>
      <c r="H382" s="60"/>
      <c r="I382" s="99"/>
      <c r="J382" s="60"/>
      <c r="K382" s="99"/>
      <c r="L382" s="60"/>
      <c r="M382" s="60"/>
      <c r="N382" s="60"/>
      <c r="O382" s="99"/>
    </row>
    <row r="383" spans="2:15" ht="23" hidden="1" x14ac:dyDescent="0.35">
      <c r="B383" s="35">
        <f>B380+1</f>
        <v>298</v>
      </c>
      <c r="C383" s="148" t="s">
        <v>395</v>
      </c>
      <c r="D383" s="151" t="s">
        <v>862</v>
      </c>
      <c r="E383" s="152">
        <v>1</v>
      </c>
      <c r="F383" s="150">
        <v>445</v>
      </c>
      <c r="G383" s="150">
        <v>445</v>
      </c>
      <c r="H383" s="58" t="s">
        <v>863</v>
      </c>
      <c r="I383" s="152" t="s">
        <v>3</v>
      </c>
      <c r="J383" s="161" t="s">
        <v>5</v>
      </c>
      <c r="K383" s="152" t="s">
        <v>5</v>
      </c>
      <c r="L383" s="152" t="s">
        <v>34</v>
      </c>
      <c r="M383" s="152"/>
      <c r="N383" s="152"/>
      <c r="O383" s="152" t="s">
        <v>864</v>
      </c>
    </row>
    <row r="384" spans="2:15" hidden="1" x14ac:dyDescent="0.35">
      <c r="B384" s="35">
        <f t="shared" ref="B384:B396" si="22">B383+1</f>
        <v>299</v>
      </c>
      <c r="C384" s="148" t="s">
        <v>518</v>
      </c>
      <c r="D384" s="151" t="s">
        <v>489</v>
      </c>
      <c r="E384" s="152">
        <v>1</v>
      </c>
      <c r="F384" s="150" t="s">
        <v>3</v>
      </c>
      <c r="G384" s="150" t="s">
        <v>3</v>
      </c>
      <c r="H384" s="58" t="s">
        <v>865</v>
      </c>
      <c r="I384" s="152" t="s">
        <v>3</v>
      </c>
      <c r="J384" s="161" t="s">
        <v>5</v>
      </c>
      <c r="K384" s="152" t="s">
        <v>5</v>
      </c>
      <c r="L384" s="152"/>
      <c r="M384" s="152" t="s">
        <v>29</v>
      </c>
      <c r="N384" s="152"/>
      <c r="O384" s="152" t="s">
        <v>51</v>
      </c>
    </row>
    <row r="385" spans="2:15" hidden="1" x14ac:dyDescent="0.35">
      <c r="B385" s="35">
        <f t="shared" si="22"/>
        <v>300</v>
      </c>
      <c r="C385" s="148" t="s">
        <v>172</v>
      </c>
      <c r="D385" s="151" t="s">
        <v>629</v>
      </c>
      <c r="E385" s="152">
        <v>1</v>
      </c>
      <c r="F385" s="156">
        <v>50</v>
      </c>
      <c r="G385" s="150">
        <v>50</v>
      </c>
      <c r="H385" s="58" t="s">
        <v>866</v>
      </c>
      <c r="I385" s="152" t="s">
        <v>3</v>
      </c>
      <c r="J385" s="161" t="s">
        <v>5</v>
      </c>
      <c r="K385" s="152" t="s">
        <v>5</v>
      </c>
      <c r="L385" s="152"/>
      <c r="M385" s="152" t="s">
        <v>29</v>
      </c>
      <c r="N385" s="152"/>
      <c r="O385" s="152" t="s">
        <v>51</v>
      </c>
    </row>
    <row r="386" spans="2:15" ht="23" hidden="1" x14ac:dyDescent="0.35">
      <c r="B386" s="35">
        <f t="shared" si="22"/>
        <v>301</v>
      </c>
      <c r="C386" s="148" t="s">
        <v>54</v>
      </c>
      <c r="D386" s="151" t="s">
        <v>832</v>
      </c>
      <c r="E386" s="152">
        <v>1</v>
      </c>
      <c r="F386" s="156">
        <v>75</v>
      </c>
      <c r="G386" s="150">
        <v>75</v>
      </c>
      <c r="H386" s="58" t="s">
        <v>867</v>
      </c>
      <c r="I386" s="152" t="s">
        <v>3</v>
      </c>
      <c r="J386" s="161" t="s">
        <v>5</v>
      </c>
      <c r="K386" s="152" t="s">
        <v>5</v>
      </c>
      <c r="L386" s="152"/>
      <c r="M386" s="152" t="s">
        <v>29</v>
      </c>
      <c r="N386" s="152"/>
      <c r="O386" s="152" t="s">
        <v>51</v>
      </c>
    </row>
    <row r="387" spans="2:15" ht="23" hidden="1" x14ac:dyDescent="0.35">
      <c r="B387" s="35">
        <f t="shared" si="22"/>
        <v>302</v>
      </c>
      <c r="C387" s="148" t="s">
        <v>466</v>
      </c>
      <c r="D387" s="151" t="s">
        <v>868</v>
      </c>
      <c r="E387" s="152">
        <v>1</v>
      </c>
      <c r="F387" s="156">
        <v>125</v>
      </c>
      <c r="G387" s="150">
        <v>125</v>
      </c>
      <c r="H387" s="58" t="s">
        <v>869</v>
      </c>
      <c r="I387" s="152" t="s">
        <v>3</v>
      </c>
      <c r="J387" s="161" t="s">
        <v>5</v>
      </c>
      <c r="K387" s="152" t="s">
        <v>5</v>
      </c>
      <c r="L387" s="112"/>
      <c r="M387" s="152" t="s">
        <v>29</v>
      </c>
      <c r="N387" s="112"/>
      <c r="O387" s="152" t="s">
        <v>51</v>
      </c>
    </row>
    <row r="388" spans="2:15" hidden="1" x14ac:dyDescent="0.35">
      <c r="B388" s="35">
        <f t="shared" si="22"/>
        <v>303</v>
      </c>
      <c r="C388" s="202" t="s">
        <v>870</v>
      </c>
      <c r="D388" s="193" t="s">
        <v>871</v>
      </c>
      <c r="E388" s="203">
        <v>6</v>
      </c>
      <c r="F388" s="205">
        <v>50</v>
      </c>
      <c r="G388" s="205">
        <f>E388*F388</f>
        <v>300</v>
      </c>
      <c r="H388" s="61" t="s">
        <v>872</v>
      </c>
      <c r="I388" s="152" t="s">
        <v>3</v>
      </c>
      <c r="J388" s="161" t="s">
        <v>5</v>
      </c>
      <c r="K388" s="152" t="s">
        <v>5</v>
      </c>
      <c r="L388" s="112"/>
      <c r="M388" s="152" t="s">
        <v>29</v>
      </c>
      <c r="N388" s="112"/>
      <c r="O388" s="193" t="s">
        <v>873</v>
      </c>
    </row>
    <row r="389" spans="2:15" hidden="1" x14ac:dyDescent="0.35">
      <c r="B389" s="35">
        <f t="shared" si="22"/>
        <v>304</v>
      </c>
      <c r="C389" s="202"/>
      <c r="D389" s="193"/>
      <c r="E389" s="203"/>
      <c r="F389" s="205"/>
      <c r="G389" s="205"/>
      <c r="H389" s="61" t="s">
        <v>874</v>
      </c>
      <c r="I389" s="152" t="s">
        <v>3</v>
      </c>
      <c r="J389" s="161" t="s">
        <v>5</v>
      </c>
      <c r="K389" s="152" t="s">
        <v>5</v>
      </c>
      <c r="L389" s="112"/>
      <c r="M389" s="152" t="s">
        <v>29</v>
      </c>
      <c r="N389" s="112"/>
      <c r="O389" s="193"/>
    </row>
    <row r="390" spans="2:15" hidden="1" x14ac:dyDescent="0.35">
      <c r="B390" s="35">
        <f t="shared" si="22"/>
        <v>305</v>
      </c>
      <c r="C390" s="202"/>
      <c r="D390" s="193"/>
      <c r="E390" s="203"/>
      <c r="F390" s="205"/>
      <c r="G390" s="205"/>
      <c r="H390" s="61" t="s">
        <v>875</v>
      </c>
      <c r="I390" s="152" t="s">
        <v>3</v>
      </c>
      <c r="J390" s="161" t="s">
        <v>5</v>
      </c>
      <c r="K390" s="152" t="s">
        <v>5</v>
      </c>
      <c r="L390" s="112"/>
      <c r="M390" s="152" t="s">
        <v>29</v>
      </c>
      <c r="N390" s="112"/>
      <c r="O390" s="193"/>
    </row>
    <row r="391" spans="2:15" hidden="1" x14ac:dyDescent="0.35">
      <c r="B391" s="35">
        <f t="shared" si="22"/>
        <v>306</v>
      </c>
      <c r="C391" s="202"/>
      <c r="D391" s="193"/>
      <c r="E391" s="203"/>
      <c r="F391" s="205"/>
      <c r="G391" s="205"/>
      <c r="H391" s="61" t="s">
        <v>876</v>
      </c>
      <c r="I391" s="152" t="s">
        <v>3</v>
      </c>
      <c r="J391" s="161" t="s">
        <v>5</v>
      </c>
      <c r="K391" s="152" t="s">
        <v>5</v>
      </c>
      <c r="L391" s="112"/>
      <c r="M391" s="152" t="s">
        <v>29</v>
      </c>
      <c r="N391" s="112"/>
      <c r="O391" s="193"/>
    </row>
    <row r="392" spans="2:15" hidden="1" x14ac:dyDescent="0.35">
      <c r="B392" s="35">
        <f t="shared" si="22"/>
        <v>307</v>
      </c>
      <c r="C392" s="202"/>
      <c r="D392" s="193"/>
      <c r="E392" s="203"/>
      <c r="F392" s="205"/>
      <c r="G392" s="205"/>
      <c r="H392" s="61" t="s">
        <v>877</v>
      </c>
      <c r="I392" s="152" t="s">
        <v>3</v>
      </c>
      <c r="J392" s="161" t="s">
        <v>5</v>
      </c>
      <c r="K392" s="152" t="s">
        <v>5</v>
      </c>
      <c r="L392" s="112"/>
      <c r="M392" s="152" t="s">
        <v>29</v>
      </c>
      <c r="N392" s="112"/>
      <c r="O392" s="193"/>
    </row>
    <row r="393" spans="2:15" hidden="1" x14ac:dyDescent="0.35">
      <c r="B393" s="35">
        <f t="shared" si="22"/>
        <v>308</v>
      </c>
      <c r="C393" s="202"/>
      <c r="D393" s="193"/>
      <c r="E393" s="203"/>
      <c r="F393" s="205"/>
      <c r="G393" s="205"/>
      <c r="H393" s="61" t="s">
        <v>878</v>
      </c>
      <c r="I393" s="152" t="s">
        <v>3</v>
      </c>
      <c r="J393" s="161" t="s">
        <v>5</v>
      </c>
      <c r="K393" s="152" t="s">
        <v>5</v>
      </c>
      <c r="L393" s="112"/>
      <c r="M393" s="152" t="s">
        <v>29</v>
      </c>
      <c r="N393" s="112"/>
      <c r="O393" s="193"/>
    </row>
    <row r="394" spans="2:15" hidden="1" x14ac:dyDescent="0.35">
      <c r="B394" s="35">
        <f>B393+1</f>
        <v>309</v>
      </c>
      <c r="C394" s="202" t="s">
        <v>879</v>
      </c>
      <c r="D394" s="193"/>
      <c r="E394" s="203">
        <v>3</v>
      </c>
      <c r="F394" s="205">
        <v>18</v>
      </c>
      <c r="G394" s="205">
        <f>E394*F394</f>
        <v>54</v>
      </c>
      <c r="H394" s="61" t="s">
        <v>880</v>
      </c>
      <c r="I394" s="152" t="s">
        <v>3</v>
      </c>
      <c r="J394" s="161" t="s">
        <v>5</v>
      </c>
      <c r="K394" s="152" t="s">
        <v>5</v>
      </c>
      <c r="L394" s="112"/>
      <c r="M394" s="152" t="s">
        <v>29</v>
      </c>
      <c r="N394" s="112"/>
      <c r="O394" s="193" t="s">
        <v>873</v>
      </c>
    </row>
    <row r="395" spans="2:15" hidden="1" x14ac:dyDescent="0.35">
      <c r="B395" s="35">
        <f t="shared" si="22"/>
        <v>310</v>
      </c>
      <c r="C395" s="202"/>
      <c r="D395" s="193"/>
      <c r="E395" s="203"/>
      <c r="F395" s="205"/>
      <c r="G395" s="205"/>
      <c r="H395" s="61" t="s">
        <v>881</v>
      </c>
      <c r="I395" s="152" t="s">
        <v>3</v>
      </c>
      <c r="J395" s="161" t="s">
        <v>5</v>
      </c>
      <c r="K395" s="152" t="s">
        <v>5</v>
      </c>
      <c r="L395" s="112"/>
      <c r="M395" s="152" t="s">
        <v>29</v>
      </c>
      <c r="N395" s="112"/>
      <c r="O395" s="193"/>
    </row>
    <row r="396" spans="2:15" hidden="1" x14ac:dyDescent="0.35">
      <c r="B396" s="35">
        <f t="shared" si="22"/>
        <v>311</v>
      </c>
      <c r="C396" s="202"/>
      <c r="D396" s="193"/>
      <c r="E396" s="203"/>
      <c r="F396" s="205"/>
      <c r="G396" s="205"/>
      <c r="H396" s="61" t="s">
        <v>882</v>
      </c>
      <c r="I396" s="152" t="s">
        <v>3</v>
      </c>
      <c r="J396" s="161" t="s">
        <v>5</v>
      </c>
      <c r="K396" s="152" t="s">
        <v>5</v>
      </c>
      <c r="L396" s="112"/>
      <c r="M396" s="152" t="s">
        <v>29</v>
      </c>
      <c r="N396" s="112"/>
      <c r="O396" s="193"/>
    </row>
    <row r="397" spans="2:15" hidden="1" x14ac:dyDescent="0.35">
      <c r="B397" s="200" t="s">
        <v>158</v>
      </c>
      <c r="C397" s="200"/>
      <c r="D397" s="73"/>
      <c r="E397" s="102"/>
      <c r="F397" s="118">
        <f>SUM(F383:F396)</f>
        <v>763</v>
      </c>
      <c r="G397" s="118">
        <f>SUM(G383:G396)</f>
        <v>1049</v>
      </c>
      <c r="H397" s="67"/>
      <c r="I397" s="97"/>
      <c r="J397" s="64"/>
      <c r="K397" s="97"/>
      <c r="L397" s="64"/>
      <c r="M397" s="64"/>
      <c r="N397" s="64"/>
      <c r="O397" s="94"/>
    </row>
    <row r="398" spans="2:15" hidden="1" x14ac:dyDescent="0.35">
      <c r="B398" s="201" t="s">
        <v>883</v>
      </c>
      <c r="C398" s="201"/>
      <c r="D398" s="201"/>
      <c r="E398" s="106"/>
      <c r="F398" s="98"/>
      <c r="G398" s="98"/>
      <c r="H398" s="60"/>
      <c r="I398" s="99"/>
      <c r="J398" s="60"/>
      <c r="K398" s="99"/>
      <c r="L398" s="60"/>
      <c r="M398" s="60"/>
      <c r="N398" s="60"/>
      <c r="O398" s="99"/>
    </row>
    <row r="399" spans="2:15" ht="23" hidden="1" x14ac:dyDescent="0.35">
      <c r="B399" s="35">
        <f>B396+1</f>
        <v>312</v>
      </c>
      <c r="C399" s="148" t="s">
        <v>482</v>
      </c>
      <c r="D399" s="151" t="s">
        <v>483</v>
      </c>
      <c r="E399" s="152">
        <v>1</v>
      </c>
      <c r="F399" s="123">
        <v>87.043999999999997</v>
      </c>
      <c r="G399" s="123">
        <v>87.043999999999997</v>
      </c>
      <c r="H399" s="58" t="s">
        <v>889</v>
      </c>
      <c r="I399" s="164">
        <v>44407</v>
      </c>
      <c r="J399" s="161" t="s">
        <v>5</v>
      </c>
      <c r="K399" s="152" t="s">
        <v>5</v>
      </c>
      <c r="L399" s="152" t="s">
        <v>34</v>
      </c>
      <c r="M399" s="152"/>
      <c r="N399" s="152"/>
      <c r="O399" s="152" t="s">
        <v>684</v>
      </c>
    </row>
    <row r="400" spans="2:15" ht="69" hidden="1" x14ac:dyDescent="0.35">
      <c r="B400" s="35">
        <f t="shared" ref="B400:B403" si="23">B399+1</f>
        <v>313</v>
      </c>
      <c r="C400" s="148" t="s">
        <v>563</v>
      </c>
      <c r="D400" s="151" t="s">
        <v>890</v>
      </c>
      <c r="E400" s="152">
        <v>1</v>
      </c>
      <c r="F400" s="150" t="s">
        <v>3</v>
      </c>
      <c r="G400" s="150" t="s">
        <v>3</v>
      </c>
      <c r="H400" s="58" t="s">
        <v>891</v>
      </c>
      <c r="I400" s="152" t="s">
        <v>3</v>
      </c>
      <c r="J400" s="161" t="s">
        <v>5</v>
      </c>
      <c r="K400" s="152" t="s">
        <v>5</v>
      </c>
      <c r="L400" s="152"/>
      <c r="M400" s="152" t="s">
        <v>34</v>
      </c>
      <c r="N400" s="152"/>
      <c r="O400" s="152" t="s">
        <v>892</v>
      </c>
    </row>
    <row r="401" spans="2:15" ht="23" hidden="1" x14ac:dyDescent="0.35">
      <c r="B401" s="35">
        <f t="shared" si="23"/>
        <v>314</v>
      </c>
      <c r="C401" s="148" t="s">
        <v>466</v>
      </c>
      <c r="D401" s="151" t="s">
        <v>893</v>
      </c>
      <c r="E401" s="152">
        <v>1</v>
      </c>
      <c r="F401" s="156">
        <v>81.63</v>
      </c>
      <c r="G401" s="150">
        <v>81.63</v>
      </c>
      <c r="H401" s="58" t="s">
        <v>894</v>
      </c>
      <c r="I401" s="164">
        <v>43305</v>
      </c>
      <c r="J401" s="161" t="s">
        <v>5</v>
      </c>
      <c r="K401" s="152" t="s">
        <v>5</v>
      </c>
      <c r="L401" s="152"/>
      <c r="M401" s="152" t="s">
        <v>34</v>
      </c>
      <c r="N401" s="152"/>
      <c r="O401" s="152"/>
    </row>
    <row r="402" spans="2:15" ht="34.5" hidden="1" x14ac:dyDescent="0.35">
      <c r="B402" s="35">
        <f t="shared" si="23"/>
        <v>315</v>
      </c>
      <c r="C402" s="113" t="s">
        <v>518</v>
      </c>
      <c r="D402" s="114" t="s">
        <v>895</v>
      </c>
      <c r="E402" s="152">
        <v>1</v>
      </c>
      <c r="F402" s="156" t="s">
        <v>3</v>
      </c>
      <c r="G402" s="150" t="s">
        <v>3</v>
      </c>
      <c r="H402" s="58" t="s">
        <v>896</v>
      </c>
      <c r="I402" s="152" t="s">
        <v>3</v>
      </c>
      <c r="J402" s="161" t="s">
        <v>5</v>
      </c>
      <c r="K402" s="152" t="s">
        <v>5</v>
      </c>
      <c r="L402" s="112"/>
      <c r="M402" s="112" t="s">
        <v>34</v>
      </c>
      <c r="N402" s="152"/>
      <c r="O402" s="152" t="s">
        <v>897</v>
      </c>
    </row>
    <row r="403" spans="2:15" ht="24" hidden="1" x14ac:dyDescent="0.35">
      <c r="B403" s="35">
        <f t="shared" si="23"/>
        <v>316</v>
      </c>
      <c r="C403" s="71" t="s">
        <v>550</v>
      </c>
      <c r="D403" s="115" t="s">
        <v>898</v>
      </c>
      <c r="E403" s="152">
        <v>1</v>
      </c>
      <c r="F403" s="189">
        <v>92.15</v>
      </c>
      <c r="G403" s="116">
        <f>E403*F403</f>
        <v>92.15</v>
      </c>
      <c r="H403" s="58" t="s">
        <v>899</v>
      </c>
      <c r="I403" s="117">
        <v>44056</v>
      </c>
      <c r="J403" s="161" t="s">
        <v>5</v>
      </c>
      <c r="K403" s="152" t="s">
        <v>5</v>
      </c>
      <c r="L403" s="112"/>
      <c r="M403" s="112"/>
      <c r="N403" s="152" t="s">
        <v>34</v>
      </c>
      <c r="O403" s="152" t="s">
        <v>182</v>
      </c>
    </row>
    <row r="404" spans="2:15" hidden="1" x14ac:dyDescent="0.35">
      <c r="B404" s="200" t="s">
        <v>158</v>
      </c>
      <c r="C404" s="200"/>
      <c r="D404" s="73"/>
      <c r="E404" s="102"/>
      <c r="F404" s="124">
        <f>SUM(F399:F403)</f>
        <v>260.82399999999996</v>
      </c>
      <c r="G404" s="124">
        <f>SUM(G399:G403)</f>
        <v>260.82399999999996</v>
      </c>
      <c r="H404" s="64"/>
      <c r="I404" s="97"/>
      <c r="J404" s="64"/>
      <c r="K404" s="97"/>
      <c r="L404" s="64"/>
      <c r="M404" s="64"/>
      <c r="N404" s="64"/>
      <c r="O404" s="94"/>
    </row>
    <row r="405" spans="2:15" hidden="1" x14ac:dyDescent="0.35">
      <c r="B405" s="201" t="s">
        <v>900</v>
      </c>
      <c r="C405" s="201"/>
      <c r="D405" s="201"/>
      <c r="E405" s="201"/>
      <c r="F405" s="98"/>
      <c r="G405" s="98"/>
      <c r="H405" s="60"/>
      <c r="I405" s="99"/>
      <c r="J405" s="60"/>
      <c r="K405" s="99"/>
      <c r="L405" s="60"/>
      <c r="M405" s="60"/>
      <c r="N405" s="60"/>
      <c r="O405" s="99"/>
    </row>
    <row r="406" spans="2:15" hidden="1" x14ac:dyDescent="0.35">
      <c r="B406" s="35">
        <f>B403+1</f>
        <v>317</v>
      </c>
      <c r="C406" s="148" t="s">
        <v>518</v>
      </c>
      <c r="D406" s="151" t="s">
        <v>489</v>
      </c>
      <c r="E406" s="152">
        <v>1</v>
      </c>
      <c r="F406" s="150" t="s">
        <v>3</v>
      </c>
      <c r="G406" s="150" t="s">
        <v>3</v>
      </c>
      <c r="H406" s="58" t="s">
        <v>901</v>
      </c>
      <c r="I406" s="152" t="s">
        <v>3</v>
      </c>
      <c r="J406" s="161" t="s">
        <v>5</v>
      </c>
      <c r="K406" s="152" t="s">
        <v>5</v>
      </c>
      <c r="L406" s="152"/>
      <c r="M406" s="152" t="s">
        <v>34</v>
      </c>
      <c r="N406" s="152"/>
      <c r="O406" s="152" t="s">
        <v>51</v>
      </c>
    </row>
    <row r="407" spans="2:15" ht="34.5" hidden="1" x14ac:dyDescent="0.35">
      <c r="B407" s="35">
        <f t="shared" ref="B407:B412" si="24">B406+1</f>
        <v>318</v>
      </c>
      <c r="C407" s="148" t="s">
        <v>172</v>
      </c>
      <c r="D407" s="151" t="s">
        <v>551</v>
      </c>
      <c r="E407" s="152">
        <v>1</v>
      </c>
      <c r="F407" s="156">
        <v>84.75</v>
      </c>
      <c r="G407" s="150">
        <v>84.75</v>
      </c>
      <c r="H407" s="58" t="s">
        <v>691</v>
      </c>
      <c r="I407" s="164">
        <v>44407</v>
      </c>
      <c r="J407" s="161" t="s">
        <v>5</v>
      </c>
      <c r="K407" s="152" t="s">
        <v>5</v>
      </c>
      <c r="L407" s="152"/>
      <c r="M407" s="152"/>
      <c r="N407" s="152" t="s">
        <v>34</v>
      </c>
      <c r="O407" s="152" t="s">
        <v>182</v>
      </c>
    </row>
    <row r="408" spans="2:15" ht="23" hidden="1" x14ac:dyDescent="0.35">
      <c r="B408" s="35">
        <f t="shared" si="24"/>
        <v>319</v>
      </c>
      <c r="C408" s="148" t="s">
        <v>849</v>
      </c>
      <c r="D408" s="151" t="s">
        <v>902</v>
      </c>
      <c r="E408" s="152">
        <v>1</v>
      </c>
      <c r="F408" s="150" t="s">
        <v>3</v>
      </c>
      <c r="G408" s="150" t="s">
        <v>3</v>
      </c>
      <c r="H408" s="58" t="s">
        <v>903</v>
      </c>
      <c r="I408" s="152" t="s">
        <v>3</v>
      </c>
      <c r="J408" s="161" t="s">
        <v>5</v>
      </c>
      <c r="K408" s="152" t="s">
        <v>5</v>
      </c>
      <c r="L408" s="152"/>
      <c r="M408" s="152" t="s">
        <v>34</v>
      </c>
      <c r="N408" s="152"/>
      <c r="O408" s="152" t="s">
        <v>51</v>
      </c>
    </row>
    <row r="409" spans="2:15" hidden="1" x14ac:dyDescent="0.35">
      <c r="B409" s="35">
        <f t="shared" si="24"/>
        <v>320</v>
      </c>
      <c r="C409" s="202" t="s">
        <v>648</v>
      </c>
      <c r="D409" s="151" t="s">
        <v>501</v>
      </c>
      <c r="E409" s="203">
        <v>1</v>
      </c>
      <c r="F409" s="205" t="s">
        <v>3</v>
      </c>
      <c r="G409" s="205" t="s">
        <v>3</v>
      </c>
      <c r="H409" s="58" t="s">
        <v>904</v>
      </c>
      <c r="I409" s="152" t="s">
        <v>3</v>
      </c>
      <c r="J409" s="161" t="s">
        <v>5</v>
      </c>
      <c r="K409" s="152" t="s">
        <v>5</v>
      </c>
      <c r="L409" s="152"/>
      <c r="M409" s="152" t="s">
        <v>34</v>
      </c>
      <c r="N409" s="152"/>
      <c r="O409" s="152" t="s">
        <v>51</v>
      </c>
    </row>
    <row r="410" spans="2:15" hidden="1" x14ac:dyDescent="0.35">
      <c r="B410" s="35">
        <f t="shared" si="24"/>
        <v>321</v>
      </c>
      <c r="C410" s="202"/>
      <c r="D410" s="151" t="s">
        <v>535</v>
      </c>
      <c r="E410" s="203"/>
      <c r="F410" s="205"/>
      <c r="G410" s="205"/>
      <c r="H410" s="58" t="s">
        <v>905</v>
      </c>
      <c r="I410" s="152" t="s">
        <v>3</v>
      </c>
      <c r="J410" s="161" t="s">
        <v>5</v>
      </c>
      <c r="K410" s="152" t="s">
        <v>5</v>
      </c>
      <c r="L410" s="152" t="s">
        <v>34</v>
      </c>
      <c r="M410" s="152"/>
      <c r="N410" s="152"/>
      <c r="O410" s="152" t="s">
        <v>906</v>
      </c>
    </row>
    <row r="411" spans="2:15" hidden="1" x14ac:dyDescent="0.35">
      <c r="B411" s="35">
        <f t="shared" si="24"/>
        <v>322</v>
      </c>
      <c r="C411" s="202"/>
      <c r="D411" s="151" t="s">
        <v>480</v>
      </c>
      <c r="E411" s="203"/>
      <c r="F411" s="205"/>
      <c r="G411" s="205"/>
      <c r="H411" s="58" t="s">
        <v>907</v>
      </c>
      <c r="I411" s="152" t="s">
        <v>3</v>
      </c>
      <c r="J411" s="161" t="s">
        <v>5</v>
      </c>
      <c r="K411" s="152" t="s">
        <v>5</v>
      </c>
      <c r="L411" s="152"/>
      <c r="M411" s="152" t="s">
        <v>34</v>
      </c>
      <c r="N411" s="152"/>
      <c r="O411" s="152" t="s">
        <v>51</v>
      </c>
    </row>
    <row r="412" spans="2:15" ht="23" hidden="1" x14ac:dyDescent="0.35">
      <c r="B412" s="35">
        <f t="shared" si="24"/>
        <v>323</v>
      </c>
      <c r="C412" s="148" t="s">
        <v>482</v>
      </c>
      <c r="D412" s="151" t="s">
        <v>483</v>
      </c>
      <c r="E412" s="152">
        <v>1</v>
      </c>
      <c r="F412" s="123">
        <v>87.043999999999997</v>
      </c>
      <c r="G412" s="123">
        <v>87.043999999999997</v>
      </c>
      <c r="H412" s="58" t="s">
        <v>908</v>
      </c>
      <c r="I412" s="164">
        <v>44407</v>
      </c>
      <c r="J412" s="161" t="s">
        <v>5</v>
      </c>
      <c r="K412" s="152" t="s">
        <v>5</v>
      </c>
      <c r="L412" s="152"/>
      <c r="M412" s="152"/>
      <c r="N412" s="152" t="s">
        <v>34</v>
      </c>
      <c r="O412" s="152" t="s">
        <v>684</v>
      </c>
    </row>
    <row r="413" spans="2:15" hidden="1" x14ac:dyDescent="0.35">
      <c r="B413" s="200" t="s">
        <v>158</v>
      </c>
      <c r="C413" s="200"/>
      <c r="D413" s="73"/>
      <c r="E413" s="102"/>
      <c r="F413" s="124">
        <f>SUM(F406:F412)</f>
        <v>171.79399999999998</v>
      </c>
      <c r="G413" s="124">
        <f>SUM(G406:G412)</f>
        <v>171.79399999999998</v>
      </c>
      <c r="H413" s="64"/>
      <c r="I413" s="97"/>
      <c r="J413" s="64"/>
      <c r="K413" s="97"/>
      <c r="L413" s="64"/>
      <c r="M413" s="64"/>
      <c r="N413" s="64"/>
      <c r="O413" s="94"/>
    </row>
    <row r="414" spans="2:15" hidden="1" x14ac:dyDescent="0.35">
      <c r="B414" s="201" t="s">
        <v>909</v>
      </c>
      <c r="C414" s="201"/>
      <c r="D414" s="201"/>
      <c r="E414" s="201"/>
      <c r="F414" s="98"/>
      <c r="G414" s="98"/>
      <c r="H414" s="60"/>
      <c r="I414" s="99"/>
      <c r="J414" s="60"/>
      <c r="K414" s="99"/>
      <c r="L414" s="60"/>
      <c r="M414" s="60"/>
      <c r="N414" s="60"/>
      <c r="O414" s="99"/>
    </row>
    <row r="415" spans="2:15" hidden="1" x14ac:dyDescent="0.35">
      <c r="B415" s="35">
        <f>B412+1</f>
        <v>324</v>
      </c>
      <c r="C415" s="202" t="s">
        <v>474</v>
      </c>
      <c r="D415" s="151" t="s">
        <v>501</v>
      </c>
      <c r="E415" s="203">
        <v>1</v>
      </c>
      <c r="F415" s="204">
        <v>890</v>
      </c>
      <c r="G415" s="205">
        <v>890</v>
      </c>
      <c r="H415" s="58" t="s">
        <v>910</v>
      </c>
      <c r="I415" s="152" t="s">
        <v>3</v>
      </c>
      <c r="J415" s="198">
        <v>801</v>
      </c>
      <c r="K415" s="199">
        <v>89</v>
      </c>
      <c r="L415" s="152"/>
      <c r="M415" s="152" t="s">
        <v>29</v>
      </c>
      <c r="N415" s="152"/>
      <c r="O415" s="153" t="s">
        <v>51</v>
      </c>
    </row>
    <row r="416" spans="2:15" ht="23" hidden="1" x14ac:dyDescent="0.35">
      <c r="B416" s="35">
        <f>B415+1</f>
        <v>325</v>
      </c>
      <c r="C416" s="202"/>
      <c r="D416" s="151" t="s">
        <v>911</v>
      </c>
      <c r="E416" s="203"/>
      <c r="F416" s="204"/>
      <c r="G416" s="205"/>
      <c r="H416" s="58" t="s">
        <v>912</v>
      </c>
      <c r="I416" s="152" t="s">
        <v>3</v>
      </c>
      <c r="J416" s="198"/>
      <c r="K416" s="199"/>
      <c r="L416" s="152" t="s">
        <v>34</v>
      </c>
      <c r="M416" s="152"/>
      <c r="N416" s="152"/>
      <c r="O416" s="153" t="s">
        <v>913</v>
      </c>
    </row>
    <row r="417" spans="2:15" hidden="1" x14ac:dyDescent="0.35">
      <c r="B417" s="35">
        <f>B416+1</f>
        <v>326</v>
      </c>
      <c r="C417" s="202"/>
      <c r="D417" s="151" t="s">
        <v>480</v>
      </c>
      <c r="E417" s="203"/>
      <c r="F417" s="204"/>
      <c r="G417" s="205"/>
      <c r="H417" s="58" t="s">
        <v>914</v>
      </c>
      <c r="I417" s="152" t="s">
        <v>3</v>
      </c>
      <c r="J417" s="198"/>
      <c r="K417" s="199"/>
      <c r="L417" s="152"/>
      <c r="M417" s="152" t="s">
        <v>34</v>
      </c>
      <c r="N417" s="152"/>
      <c r="O417" s="153" t="s">
        <v>257</v>
      </c>
    </row>
    <row r="418" spans="2:15" ht="23" hidden="1" x14ac:dyDescent="0.35">
      <c r="B418" s="35">
        <f>B417+1</f>
        <v>327</v>
      </c>
      <c r="C418" s="148" t="s">
        <v>523</v>
      </c>
      <c r="D418" s="151" t="s">
        <v>915</v>
      </c>
      <c r="E418" s="152">
        <v>1</v>
      </c>
      <c r="F418" s="156">
        <v>125.77</v>
      </c>
      <c r="G418" s="150">
        <v>125.77</v>
      </c>
      <c r="H418" s="58" t="s">
        <v>916</v>
      </c>
      <c r="I418" s="152" t="s">
        <v>3</v>
      </c>
      <c r="J418" s="161" t="s">
        <v>5</v>
      </c>
      <c r="K418" s="152" t="s">
        <v>5</v>
      </c>
      <c r="L418" s="152"/>
      <c r="M418" s="152" t="s">
        <v>29</v>
      </c>
      <c r="N418" s="152"/>
      <c r="O418" s="152" t="s">
        <v>917</v>
      </c>
    </row>
    <row r="419" spans="2:15" ht="23" hidden="1" x14ac:dyDescent="0.35">
      <c r="B419" s="35">
        <f t="shared" ref="B419" si="25">B418+1</f>
        <v>328</v>
      </c>
      <c r="C419" s="148" t="s">
        <v>575</v>
      </c>
      <c r="D419" s="151" t="s">
        <v>489</v>
      </c>
      <c r="E419" s="152">
        <v>1</v>
      </c>
      <c r="F419" s="156">
        <v>155</v>
      </c>
      <c r="G419" s="150">
        <v>155</v>
      </c>
      <c r="H419" s="58" t="s">
        <v>918</v>
      </c>
      <c r="I419" s="152" t="s">
        <v>3</v>
      </c>
      <c r="J419" s="161" t="s">
        <v>5</v>
      </c>
      <c r="K419" s="152" t="s">
        <v>5</v>
      </c>
      <c r="L419" s="152"/>
      <c r="M419" s="152" t="s">
        <v>29</v>
      </c>
      <c r="N419" s="152"/>
      <c r="O419" s="152" t="s">
        <v>919</v>
      </c>
    </row>
    <row r="420" spans="2:15" hidden="1" x14ac:dyDescent="0.35">
      <c r="B420" s="200" t="s">
        <v>158</v>
      </c>
      <c r="C420" s="200"/>
      <c r="D420" s="73"/>
      <c r="E420" s="102"/>
      <c r="F420" s="124">
        <f>SUM(F415:F419)</f>
        <v>1170.77</v>
      </c>
      <c r="G420" s="124">
        <f>SUM(G415:G419)</f>
        <v>1170.77</v>
      </c>
      <c r="H420" s="64"/>
      <c r="I420" s="97"/>
      <c r="J420" s="64"/>
      <c r="K420" s="97"/>
      <c r="L420" s="105"/>
      <c r="M420" s="105"/>
      <c r="N420" s="105"/>
      <c r="O420" s="94"/>
    </row>
    <row r="421" spans="2:15" hidden="1" x14ac:dyDescent="0.35">
      <c r="B421" s="201" t="s">
        <v>920</v>
      </c>
      <c r="C421" s="201"/>
      <c r="D421" s="201"/>
      <c r="E421" s="201"/>
      <c r="F421" s="98"/>
      <c r="G421" s="98"/>
      <c r="H421" s="60"/>
      <c r="I421" s="99"/>
      <c r="J421" s="60"/>
      <c r="K421" s="99"/>
      <c r="L421" s="60"/>
      <c r="M421" s="60"/>
      <c r="N421" s="60"/>
      <c r="O421" s="99"/>
    </row>
    <row r="422" spans="2:15" hidden="1" x14ac:dyDescent="0.35">
      <c r="B422" s="35">
        <f>B419+1</f>
        <v>329</v>
      </c>
      <c r="C422" s="148" t="s">
        <v>575</v>
      </c>
      <c r="D422" s="151" t="s">
        <v>921</v>
      </c>
      <c r="E422" s="152">
        <v>1</v>
      </c>
      <c r="F422" s="150" t="s">
        <v>3</v>
      </c>
      <c r="G422" s="150" t="s">
        <v>3</v>
      </c>
      <c r="H422" s="58" t="s">
        <v>922</v>
      </c>
      <c r="I422" s="152" t="s">
        <v>3</v>
      </c>
      <c r="J422" s="161" t="s">
        <v>5</v>
      </c>
      <c r="K422" s="152" t="s">
        <v>5</v>
      </c>
      <c r="L422" s="152" t="s">
        <v>34</v>
      </c>
      <c r="M422" s="152"/>
      <c r="N422" s="152"/>
      <c r="O422" s="152" t="s">
        <v>257</v>
      </c>
    </row>
    <row r="423" spans="2:15" hidden="1" x14ac:dyDescent="0.35">
      <c r="B423" s="35">
        <f>B422+1</f>
        <v>330</v>
      </c>
      <c r="C423" s="148" t="s">
        <v>54</v>
      </c>
      <c r="D423" s="151" t="s">
        <v>923</v>
      </c>
      <c r="E423" s="152">
        <v>1</v>
      </c>
      <c r="F423" s="150" t="s">
        <v>3</v>
      </c>
      <c r="G423" s="150" t="s">
        <v>3</v>
      </c>
      <c r="H423" s="58" t="s">
        <v>924</v>
      </c>
      <c r="I423" s="152" t="s">
        <v>3</v>
      </c>
      <c r="J423" s="161" t="s">
        <v>5</v>
      </c>
      <c r="K423" s="152" t="s">
        <v>5</v>
      </c>
      <c r="L423" s="152" t="s">
        <v>34</v>
      </c>
      <c r="M423" s="152"/>
      <c r="N423" s="152"/>
      <c r="O423" s="152" t="s">
        <v>257</v>
      </c>
    </row>
    <row r="424" spans="2:15" hidden="1" x14ac:dyDescent="0.35">
      <c r="B424" s="35">
        <f>B423+1</f>
        <v>331</v>
      </c>
      <c r="C424" s="148" t="s">
        <v>172</v>
      </c>
      <c r="D424" s="151" t="s">
        <v>629</v>
      </c>
      <c r="E424" s="152">
        <v>1</v>
      </c>
      <c r="F424" s="156">
        <v>50</v>
      </c>
      <c r="G424" s="150">
        <v>50</v>
      </c>
      <c r="H424" s="58" t="s">
        <v>925</v>
      </c>
      <c r="I424" s="152" t="s">
        <v>3</v>
      </c>
      <c r="J424" s="161" t="s">
        <v>5</v>
      </c>
      <c r="K424" s="152" t="s">
        <v>5</v>
      </c>
      <c r="L424" s="152"/>
      <c r="M424" s="152" t="s">
        <v>34</v>
      </c>
      <c r="N424" s="152"/>
      <c r="O424" s="152" t="s">
        <v>51</v>
      </c>
    </row>
    <row r="425" spans="2:15" ht="57.5" hidden="1" x14ac:dyDescent="0.35">
      <c r="B425" s="35">
        <f>B424+1</f>
        <v>332</v>
      </c>
      <c r="C425" s="148" t="s">
        <v>926</v>
      </c>
      <c r="D425" s="151" t="s">
        <v>927</v>
      </c>
      <c r="E425" s="155">
        <v>1</v>
      </c>
      <c r="F425" s="119">
        <v>1257.3499999999999</v>
      </c>
      <c r="G425" s="119">
        <v>1257.3499999999999</v>
      </c>
      <c r="H425" s="58" t="s">
        <v>928</v>
      </c>
      <c r="I425" s="152" t="s">
        <v>929</v>
      </c>
      <c r="J425" s="161">
        <v>0</v>
      </c>
      <c r="K425" s="152">
        <v>125.74</v>
      </c>
      <c r="L425" s="69" t="s">
        <v>34</v>
      </c>
      <c r="M425" s="69"/>
      <c r="N425" s="69"/>
      <c r="O425" s="154" t="s">
        <v>930</v>
      </c>
    </row>
    <row r="426" spans="2:15" hidden="1" x14ac:dyDescent="0.35">
      <c r="B426" s="200" t="s">
        <v>158</v>
      </c>
      <c r="C426" s="200"/>
      <c r="D426" s="94"/>
      <c r="E426" s="102"/>
      <c r="F426" s="118">
        <f>SUM(F422:F425)</f>
        <v>1307.3499999999999</v>
      </c>
      <c r="G426" s="118">
        <f>SUM(G422:G425)</f>
        <v>1307.3499999999999</v>
      </c>
      <c r="H426" s="64"/>
      <c r="I426" s="97"/>
      <c r="J426" s="64"/>
      <c r="K426" s="97"/>
      <c r="L426" s="64"/>
      <c r="M426" s="64"/>
      <c r="N426" s="64"/>
      <c r="O426" s="94"/>
    </row>
    <row r="427" spans="2:15" x14ac:dyDescent="0.35">
      <c r="B427" s="226" t="s">
        <v>931</v>
      </c>
      <c r="C427" s="226"/>
      <c r="D427" s="226"/>
      <c r="E427" s="226"/>
      <c r="F427" s="227">
        <f>G427</f>
        <v>297331.27350000001</v>
      </c>
      <c r="G427" s="227">
        <f>G426+G420+G413+G404+G397+G381+G365+G360+G326+G315+G297+G279+G269+G256+G242+G218+G196+G184+G173+G153+G142+G116+G98+G79+G58</f>
        <v>297331.27350000001</v>
      </c>
      <c r="H427" s="171"/>
      <c r="I427" s="172"/>
      <c r="J427" s="171"/>
      <c r="K427" s="172"/>
      <c r="L427" s="171"/>
      <c r="M427" s="171"/>
      <c r="N427" s="171"/>
      <c r="O427" s="172"/>
    </row>
    <row r="428" spans="2:15" hidden="1" x14ac:dyDescent="0.35">
      <c r="B428" s="226"/>
      <c r="C428" s="226"/>
      <c r="D428" s="226"/>
      <c r="E428" s="226"/>
      <c r="F428" s="227"/>
      <c r="G428" s="227"/>
      <c r="H428" s="173"/>
      <c r="I428" s="174"/>
      <c r="J428" s="175"/>
      <c r="K428" s="174"/>
      <c r="L428" s="175"/>
      <c r="M428" s="175"/>
      <c r="N428" s="175"/>
      <c r="O428" s="176"/>
    </row>
    <row r="429" spans="2:15" ht="18.5" x14ac:dyDescent="0.45">
      <c r="B429" s="37"/>
      <c r="C429" s="40"/>
      <c r="E429" s="38"/>
      <c r="F429" s="39"/>
      <c r="G429" s="39"/>
      <c r="H429" s="53"/>
      <c r="L429" s="4"/>
      <c r="M429" s="4"/>
      <c r="N429" s="4"/>
      <c r="O429" s="5"/>
    </row>
    <row r="430" spans="2:15" ht="21" x14ac:dyDescent="0.5">
      <c r="B430" s="194"/>
      <c r="C430" s="194"/>
      <c r="D430" s="194"/>
      <c r="E430" s="194"/>
      <c r="F430" s="195"/>
      <c r="G430" s="195"/>
      <c r="H430" s="54"/>
      <c r="L430" s="4"/>
      <c r="M430" s="4"/>
      <c r="N430" s="4"/>
      <c r="O430" s="5"/>
    </row>
    <row r="431" spans="2:15" x14ac:dyDescent="0.35">
      <c r="B431" s="37"/>
      <c r="E431" s="38"/>
      <c r="F431" s="39"/>
      <c r="G431" s="39"/>
      <c r="H431" s="53"/>
      <c r="L431" s="4"/>
      <c r="M431" s="4"/>
      <c r="N431" s="4"/>
      <c r="O431" s="5"/>
    </row>
    <row r="432" spans="2:15" x14ac:dyDescent="0.35">
      <c r="B432" s="196"/>
      <c r="C432" s="196"/>
      <c r="D432" s="196"/>
      <c r="E432" s="196"/>
      <c r="F432" s="196"/>
      <c r="G432" s="196"/>
      <c r="H432" s="196"/>
      <c r="I432" s="196"/>
      <c r="J432" s="196"/>
      <c r="K432" s="196"/>
      <c r="L432" s="4"/>
      <c r="M432" s="4"/>
      <c r="N432" s="4"/>
      <c r="O432" s="5"/>
    </row>
    <row r="433" spans="2:15" x14ac:dyDescent="0.35">
      <c r="B433" s="197"/>
      <c r="C433" s="197"/>
      <c r="D433" s="197"/>
      <c r="E433" s="197"/>
      <c r="F433" s="197"/>
      <c r="G433" s="197"/>
      <c r="H433" s="197"/>
      <c r="I433" s="197"/>
      <c r="J433" s="197"/>
      <c r="K433" s="197"/>
      <c r="L433" s="4"/>
      <c r="M433" s="4"/>
      <c r="N433" s="4"/>
      <c r="O433" s="5"/>
    </row>
    <row r="434" spans="2:15" x14ac:dyDescent="0.35">
      <c r="B434" s="197"/>
      <c r="C434" s="197"/>
      <c r="D434" s="197"/>
      <c r="E434" s="197"/>
      <c r="F434" s="197"/>
      <c r="G434" s="197"/>
      <c r="H434" s="197"/>
      <c r="I434" s="197"/>
      <c r="J434" s="197"/>
      <c r="K434" s="197"/>
      <c r="M434" s="4"/>
      <c r="N434" s="4"/>
      <c r="O434" s="5"/>
    </row>
    <row r="435" spans="2:15" x14ac:dyDescent="0.35"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M435" s="4"/>
      <c r="N435" s="4"/>
      <c r="O435" s="5"/>
    </row>
    <row r="436" spans="2:15" x14ac:dyDescent="0.35"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M436" s="4"/>
      <c r="N436" s="4"/>
      <c r="O436" s="5"/>
    </row>
    <row r="437" spans="2:15" x14ac:dyDescent="0.35"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M437" s="4"/>
      <c r="N437" s="4"/>
      <c r="O437" s="5"/>
    </row>
    <row r="438" spans="2:15" x14ac:dyDescent="0.35"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M438" s="4"/>
      <c r="N438" s="4"/>
      <c r="O438" s="5"/>
    </row>
    <row r="439" spans="2:15" ht="18.5" x14ac:dyDescent="0.35">
      <c r="B439" s="41"/>
      <c r="C439" s="41"/>
      <c r="D439" s="41"/>
      <c r="G439" s="41"/>
      <c r="H439" s="55"/>
      <c r="I439" s="42"/>
      <c r="M439" s="4"/>
      <c r="N439" s="4"/>
      <c r="O439" s="5"/>
    </row>
    <row r="440" spans="2:15" ht="18.5" x14ac:dyDescent="0.35">
      <c r="B440" s="37"/>
      <c r="F440" s="38"/>
      <c r="G440" s="39"/>
      <c r="H440" s="55"/>
      <c r="I440" s="42"/>
      <c r="M440" s="4"/>
      <c r="N440" s="4"/>
      <c r="O440" s="5"/>
    </row>
    <row r="441" spans="2:15" ht="21" x14ac:dyDescent="0.5">
      <c r="B441" s="37"/>
      <c r="C441" s="192"/>
      <c r="D441" s="192"/>
      <c r="E441" s="192"/>
      <c r="F441" s="43"/>
      <c r="G441" s="44"/>
      <c r="H441" s="56"/>
      <c r="I441" s="45"/>
      <c r="J441" s="45"/>
      <c r="K441" s="46"/>
      <c r="L441" s="46"/>
      <c r="M441" s="4"/>
      <c r="N441" s="4"/>
      <c r="O441" s="5"/>
    </row>
    <row r="442" spans="2:15" ht="21" x14ac:dyDescent="0.5">
      <c r="B442" s="37"/>
      <c r="C442" s="192"/>
      <c r="D442" s="192"/>
      <c r="E442" s="192"/>
      <c r="F442" s="43"/>
      <c r="G442" s="44"/>
      <c r="H442" s="56"/>
      <c r="I442" s="45"/>
      <c r="J442" s="192"/>
      <c r="K442" s="192"/>
      <c r="L442" s="192"/>
      <c r="M442" s="4"/>
      <c r="N442" s="4"/>
      <c r="O442" s="5"/>
    </row>
    <row r="443" spans="2:15" ht="21" x14ac:dyDescent="0.5">
      <c r="B443" s="37"/>
      <c r="C443" s="46"/>
      <c r="D443" s="44"/>
      <c r="E443" s="44"/>
      <c r="F443" s="44"/>
      <c r="G443" s="44"/>
      <c r="H443" s="56"/>
      <c r="I443" s="45"/>
      <c r="J443" s="45"/>
      <c r="K443" s="44"/>
      <c r="L443" s="44"/>
      <c r="M443" s="4"/>
      <c r="N443" s="4"/>
      <c r="O443" s="5"/>
    </row>
    <row r="444" spans="2:15" ht="21" x14ac:dyDescent="0.5">
      <c r="B444" s="37"/>
      <c r="C444" s="46"/>
      <c r="D444" s="44"/>
      <c r="E444" s="44"/>
      <c r="F444" s="44"/>
      <c r="G444" s="44"/>
      <c r="H444" s="56"/>
      <c r="I444" s="45"/>
      <c r="J444" s="45"/>
      <c r="K444" s="44"/>
      <c r="L444" s="44"/>
      <c r="M444" s="4"/>
      <c r="N444" s="4"/>
      <c r="O444" s="5"/>
    </row>
    <row r="445" spans="2:15" ht="21" x14ac:dyDescent="0.5">
      <c r="B445" s="37"/>
      <c r="C445" s="47"/>
      <c r="D445" s="44"/>
      <c r="E445" s="44"/>
      <c r="F445" s="44"/>
      <c r="G445" s="44"/>
      <c r="H445" s="56"/>
      <c r="I445" s="45"/>
      <c r="J445" s="45"/>
      <c r="K445" s="44"/>
      <c r="L445" s="44"/>
      <c r="M445" s="4"/>
      <c r="N445" s="4"/>
      <c r="O445" s="5"/>
    </row>
    <row r="446" spans="2:15" ht="21" x14ac:dyDescent="0.5">
      <c r="B446" s="37"/>
      <c r="C446" s="192"/>
      <c r="D446" s="192"/>
      <c r="E446" s="192"/>
      <c r="F446" s="44"/>
      <c r="G446" s="44"/>
      <c r="H446" s="56"/>
      <c r="I446" s="45"/>
      <c r="J446" s="45"/>
      <c r="K446" s="46"/>
      <c r="L446" s="46"/>
      <c r="M446" s="4"/>
      <c r="N446" s="4"/>
      <c r="O446" s="5"/>
    </row>
    <row r="447" spans="2:15" ht="21" x14ac:dyDescent="0.5">
      <c r="B447" s="37"/>
      <c r="C447" s="192"/>
      <c r="D447" s="192"/>
      <c r="E447" s="192"/>
      <c r="F447" s="44"/>
      <c r="G447" s="44"/>
      <c r="H447" s="55"/>
      <c r="I447" s="45"/>
      <c r="J447" s="192"/>
      <c r="K447" s="192"/>
      <c r="L447" s="192"/>
      <c r="M447" s="4"/>
      <c r="N447" s="4"/>
      <c r="O447" s="5"/>
    </row>
    <row r="448" spans="2:15" ht="21" x14ac:dyDescent="0.5">
      <c r="B448" s="37"/>
      <c r="C448" s="48"/>
      <c r="D448" s="44"/>
      <c r="E448" s="44"/>
      <c r="F448" s="43"/>
      <c r="G448" s="49"/>
      <c r="H448" s="55"/>
      <c r="I448" s="45"/>
      <c r="J448" s="45"/>
      <c r="K448" s="44"/>
      <c r="L448" s="44"/>
      <c r="M448" s="4"/>
      <c r="N448" s="4"/>
      <c r="O448" s="5"/>
    </row>
    <row r="449" spans="2:15" ht="21" x14ac:dyDescent="0.5">
      <c r="B449" s="37"/>
      <c r="C449" s="48"/>
      <c r="D449" s="44"/>
      <c r="E449" s="44"/>
      <c r="F449" s="43"/>
      <c r="G449" s="49"/>
      <c r="H449" s="55"/>
      <c r="I449" s="45"/>
      <c r="J449" s="45"/>
      <c r="K449" s="44"/>
      <c r="L449" s="44"/>
      <c r="M449" s="4"/>
      <c r="N449" s="4"/>
      <c r="O449" s="5"/>
    </row>
  </sheetData>
  <autoFilter ref="B11:O428">
    <filterColumn colId="5">
      <filters>
        <filter val="$236,046.05"/>
        <filter val="$24,000.00"/>
        <filter val="$297,331.27"/>
        <filter val="$32,827.82"/>
        <filter val="$33,500.68"/>
        <filter val="$35,900.00"/>
        <filter val="$55,000.00"/>
      </filters>
    </filterColumn>
    <filterColumn colId="10" showButton="0"/>
    <filterColumn colId="11" showButton="0"/>
  </autoFilter>
  <mergeCells count="336">
    <mergeCell ref="C446:E446"/>
    <mergeCell ref="C447:E447"/>
    <mergeCell ref="J447:L447"/>
    <mergeCell ref="B430:E430"/>
    <mergeCell ref="F430:G430"/>
    <mergeCell ref="B432:K432"/>
    <mergeCell ref="B433:K434"/>
    <mergeCell ref="C441:E441"/>
    <mergeCell ref="C442:E442"/>
    <mergeCell ref="J442:L442"/>
    <mergeCell ref="J415:J417"/>
    <mergeCell ref="K415:K417"/>
    <mergeCell ref="B420:C420"/>
    <mergeCell ref="B421:E421"/>
    <mergeCell ref="B426:C426"/>
    <mergeCell ref="B427:E428"/>
    <mergeCell ref="F427:F428"/>
    <mergeCell ref="G427:G428"/>
    <mergeCell ref="F409:F411"/>
    <mergeCell ref="G409:G411"/>
    <mergeCell ref="B413:C413"/>
    <mergeCell ref="B414:E414"/>
    <mergeCell ref="C415:C417"/>
    <mergeCell ref="E415:E417"/>
    <mergeCell ref="F415:F417"/>
    <mergeCell ref="G415:G417"/>
    <mergeCell ref="B397:C397"/>
    <mergeCell ref="B398:D398"/>
    <mergeCell ref="B404:C404"/>
    <mergeCell ref="B405:E405"/>
    <mergeCell ref="C409:C411"/>
    <mergeCell ref="E409:E411"/>
    <mergeCell ref="O388:O393"/>
    <mergeCell ref="C394:C396"/>
    <mergeCell ref="D394:D396"/>
    <mergeCell ref="E394:E396"/>
    <mergeCell ref="F394:F396"/>
    <mergeCell ref="G394:G396"/>
    <mergeCell ref="O394:O396"/>
    <mergeCell ref="K370:K372"/>
    <mergeCell ref="B381:C381"/>
    <mergeCell ref="B382:D382"/>
    <mergeCell ref="C388:C393"/>
    <mergeCell ref="D388:D393"/>
    <mergeCell ref="E388:E393"/>
    <mergeCell ref="F388:F393"/>
    <mergeCell ref="G388:G393"/>
    <mergeCell ref="B365:C365"/>
    <mergeCell ref="B366:D366"/>
    <mergeCell ref="C370:C372"/>
    <mergeCell ref="E370:E372"/>
    <mergeCell ref="I370:I372"/>
    <mergeCell ref="J370:J372"/>
    <mergeCell ref="C356:C359"/>
    <mergeCell ref="E356:E359"/>
    <mergeCell ref="F356:F359"/>
    <mergeCell ref="G356:G359"/>
    <mergeCell ref="B360:C360"/>
    <mergeCell ref="B361:E361"/>
    <mergeCell ref="C349:C351"/>
    <mergeCell ref="E349:E351"/>
    <mergeCell ref="F349:F351"/>
    <mergeCell ref="G349:G351"/>
    <mergeCell ref="C354:C355"/>
    <mergeCell ref="D354:D355"/>
    <mergeCell ref="E354:E355"/>
    <mergeCell ref="F354:F355"/>
    <mergeCell ref="G354:G355"/>
    <mergeCell ref="C336:C339"/>
    <mergeCell ref="D336:D339"/>
    <mergeCell ref="E336:E339"/>
    <mergeCell ref="F336:F339"/>
    <mergeCell ref="G336:G339"/>
    <mergeCell ref="C340:C343"/>
    <mergeCell ref="D340:D343"/>
    <mergeCell ref="E340:E343"/>
    <mergeCell ref="F340:F343"/>
    <mergeCell ref="G340:G343"/>
    <mergeCell ref="J329:J331"/>
    <mergeCell ref="K329:K331"/>
    <mergeCell ref="O329:O331"/>
    <mergeCell ref="C334:C335"/>
    <mergeCell ref="D334:D335"/>
    <mergeCell ref="E334:E335"/>
    <mergeCell ref="G334:G335"/>
    <mergeCell ref="B326:C326"/>
    <mergeCell ref="B327:E327"/>
    <mergeCell ref="C329:C331"/>
    <mergeCell ref="F329:F331"/>
    <mergeCell ref="G329:G331"/>
    <mergeCell ref="I329:I331"/>
    <mergeCell ref="B315:C315"/>
    <mergeCell ref="B316:E316"/>
    <mergeCell ref="C317:C319"/>
    <mergeCell ref="E317:E319"/>
    <mergeCell ref="F317:F319"/>
    <mergeCell ref="G317:G319"/>
    <mergeCell ref="J317:J319"/>
    <mergeCell ref="K317:K319"/>
    <mergeCell ref="O317:O319"/>
    <mergeCell ref="B298:E298"/>
    <mergeCell ref="C299:C301"/>
    <mergeCell ref="O299:O301"/>
    <mergeCell ref="C307:C309"/>
    <mergeCell ref="E307:E309"/>
    <mergeCell ref="F307:F309"/>
    <mergeCell ref="G307:G309"/>
    <mergeCell ref="I307:I309"/>
    <mergeCell ref="J307:J309"/>
    <mergeCell ref="K307:K309"/>
    <mergeCell ref="O307:O309"/>
    <mergeCell ref="K287:K288"/>
    <mergeCell ref="L287:L288"/>
    <mergeCell ref="M287:M288"/>
    <mergeCell ref="N287:N288"/>
    <mergeCell ref="O287:O288"/>
    <mergeCell ref="B297:C297"/>
    <mergeCell ref="C287:C288"/>
    <mergeCell ref="E287:E288"/>
    <mergeCell ref="F287:F288"/>
    <mergeCell ref="G287:G288"/>
    <mergeCell ref="I287:I288"/>
    <mergeCell ref="J287:J288"/>
    <mergeCell ref="J281:J283"/>
    <mergeCell ref="K281:K283"/>
    <mergeCell ref="L281:L283"/>
    <mergeCell ref="M281:M283"/>
    <mergeCell ref="N281:N283"/>
    <mergeCell ref="O281:O283"/>
    <mergeCell ref="K273:K274"/>
    <mergeCell ref="O273:O274"/>
    <mergeCell ref="B279:C279"/>
    <mergeCell ref="B280:E280"/>
    <mergeCell ref="C281:C283"/>
    <mergeCell ref="D281:D283"/>
    <mergeCell ref="E281:E283"/>
    <mergeCell ref="F281:F283"/>
    <mergeCell ref="G281:G283"/>
    <mergeCell ref="I281:I283"/>
    <mergeCell ref="K262:K264"/>
    <mergeCell ref="O262:O264"/>
    <mergeCell ref="B269:C269"/>
    <mergeCell ref="B270:O270"/>
    <mergeCell ref="C273:C274"/>
    <mergeCell ref="E273:E274"/>
    <mergeCell ref="F273:F274"/>
    <mergeCell ref="G273:G274"/>
    <mergeCell ref="I273:I274"/>
    <mergeCell ref="J273:J274"/>
    <mergeCell ref="B262:B264"/>
    <mergeCell ref="C262:C264"/>
    <mergeCell ref="E262:E264"/>
    <mergeCell ref="F262:F264"/>
    <mergeCell ref="G262:G264"/>
    <mergeCell ref="J262:J264"/>
    <mergeCell ref="G244:G246"/>
    <mergeCell ref="J244:J246"/>
    <mergeCell ref="K244:K246"/>
    <mergeCell ref="O244:O246"/>
    <mergeCell ref="B256:C256"/>
    <mergeCell ref="B257:E257"/>
    <mergeCell ref="B242:C242"/>
    <mergeCell ref="B243:E243"/>
    <mergeCell ref="B244:B246"/>
    <mergeCell ref="C244:C246"/>
    <mergeCell ref="E244:E246"/>
    <mergeCell ref="F244:F246"/>
    <mergeCell ref="O233:O238"/>
    <mergeCell ref="I234:I238"/>
    <mergeCell ref="B239:B240"/>
    <mergeCell ref="C239:C240"/>
    <mergeCell ref="D239:D240"/>
    <mergeCell ref="E239:E240"/>
    <mergeCell ref="F239:F240"/>
    <mergeCell ref="G239:G240"/>
    <mergeCell ref="I239:I240"/>
    <mergeCell ref="O239:O241"/>
    <mergeCell ref="B233:B238"/>
    <mergeCell ref="C233:C238"/>
    <mergeCell ref="D233:D238"/>
    <mergeCell ref="E233:E238"/>
    <mergeCell ref="F233:F238"/>
    <mergeCell ref="G233:G238"/>
    <mergeCell ref="B228:B229"/>
    <mergeCell ref="C228:C229"/>
    <mergeCell ref="D228:D229"/>
    <mergeCell ref="E228:E229"/>
    <mergeCell ref="F228:F229"/>
    <mergeCell ref="G228:G229"/>
    <mergeCell ref="J203:J205"/>
    <mergeCell ref="K203:K205"/>
    <mergeCell ref="B218:C218"/>
    <mergeCell ref="B219:E219"/>
    <mergeCell ref="B221:B222"/>
    <mergeCell ref="C221:C222"/>
    <mergeCell ref="D221:D222"/>
    <mergeCell ref="F221:F222"/>
    <mergeCell ref="G221:G222"/>
    <mergeCell ref="B196:C196"/>
    <mergeCell ref="B197:E197"/>
    <mergeCell ref="C203:C205"/>
    <mergeCell ref="E203:E205"/>
    <mergeCell ref="F203:F205"/>
    <mergeCell ref="G203:G205"/>
    <mergeCell ref="I176:I178"/>
    <mergeCell ref="J176:J178"/>
    <mergeCell ref="K176:K178"/>
    <mergeCell ref="B184:C184"/>
    <mergeCell ref="B185:E185"/>
    <mergeCell ref="C187:C189"/>
    <mergeCell ref="E187:E189"/>
    <mergeCell ref="F187:F189"/>
    <mergeCell ref="G187:G189"/>
    <mergeCell ref="B173:C173"/>
    <mergeCell ref="B174:E174"/>
    <mergeCell ref="C176:C178"/>
    <mergeCell ref="E176:E178"/>
    <mergeCell ref="F176:F178"/>
    <mergeCell ref="G176:G178"/>
    <mergeCell ref="G160:G161"/>
    <mergeCell ref="I160:I161"/>
    <mergeCell ref="O160:O161"/>
    <mergeCell ref="C162:C164"/>
    <mergeCell ref="D162:D164"/>
    <mergeCell ref="E162:E164"/>
    <mergeCell ref="F162:F164"/>
    <mergeCell ref="G162:G164"/>
    <mergeCell ref="I140:I141"/>
    <mergeCell ref="O140:O141"/>
    <mergeCell ref="B142:C142"/>
    <mergeCell ref="B143:O143"/>
    <mergeCell ref="C150:C152"/>
    <mergeCell ref="D150:D152"/>
    <mergeCell ref="E150:E152"/>
    <mergeCell ref="F150:F152"/>
    <mergeCell ref="G150:G152"/>
    <mergeCell ref="C133:C135"/>
    <mergeCell ref="C140:C141"/>
    <mergeCell ref="D140:D141"/>
    <mergeCell ref="E140:E141"/>
    <mergeCell ref="F140:F141"/>
    <mergeCell ref="G140:G141"/>
    <mergeCell ref="B153:C153"/>
    <mergeCell ref="B154:E154"/>
    <mergeCell ref="C160:C161"/>
    <mergeCell ref="D160:D161"/>
    <mergeCell ref="E160:E161"/>
    <mergeCell ref="F160:F161"/>
    <mergeCell ref="C124:C125"/>
    <mergeCell ref="D124:D125"/>
    <mergeCell ref="E124:E125"/>
    <mergeCell ref="F124:F125"/>
    <mergeCell ref="G124:G125"/>
    <mergeCell ref="G90:G91"/>
    <mergeCell ref="B98:C98"/>
    <mergeCell ref="B99:O99"/>
    <mergeCell ref="C103:C104"/>
    <mergeCell ref="B116:C116"/>
    <mergeCell ref="B117:O117"/>
    <mergeCell ref="I124:I125"/>
    <mergeCell ref="J124:J125"/>
    <mergeCell ref="K124:K125"/>
    <mergeCell ref="O124:O125"/>
    <mergeCell ref="B79:C79"/>
    <mergeCell ref="B80:O80"/>
    <mergeCell ref="C81:C84"/>
    <mergeCell ref="G81:G84"/>
    <mergeCell ref="I81:I84"/>
    <mergeCell ref="B90:B91"/>
    <mergeCell ref="C90:C91"/>
    <mergeCell ref="D90:D91"/>
    <mergeCell ref="E90:E91"/>
    <mergeCell ref="F90:F91"/>
    <mergeCell ref="O63:O64"/>
    <mergeCell ref="C67:C78"/>
    <mergeCell ref="D67:D78"/>
    <mergeCell ref="E67:E78"/>
    <mergeCell ref="F67:F78"/>
    <mergeCell ref="G67:G78"/>
    <mergeCell ref="B63:B64"/>
    <mergeCell ref="C63:C64"/>
    <mergeCell ref="D63:D64"/>
    <mergeCell ref="E63:E64"/>
    <mergeCell ref="F63:F64"/>
    <mergeCell ref="G63:G64"/>
    <mergeCell ref="B59:O59"/>
    <mergeCell ref="B60:B62"/>
    <mergeCell ref="C60:C62"/>
    <mergeCell ref="D60:D62"/>
    <mergeCell ref="E60:E62"/>
    <mergeCell ref="F60:F62"/>
    <mergeCell ref="G60:G62"/>
    <mergeCell ref="B31:B38"/>
    <mergeCell ref="C31:C38"/>
    <mergeCell ref="D31:D38"/>
    <mergeCell ref="E31:E38"/>
    <mergeCell ref="F31:F38"/>
    <mergeCell ref="G31:G38"/>
    <mergeCell ref="B29:B30"/>
    <mergeCell ref="C29:C30"/>
    <mergeCell ref="D29:D30"/>
    <mergeCell ref="E29:E30"/>
    <mergeCell ref="F29:F30"/>
    <mergeCell ref="G29:G30"/>
    <mergeCell ref="O29:O30"/>
    <mergeCell ref="O31:O38"/>
    <mergeCell ref="B58:C58"/>
    <mergeCell ref="B14:O14"/>
    <mergeCell ref="C22:C26"/>
    <mergeCell ref="D22:D28"/>
    <mergeCell ref="E22:E26"/>
    <mergeCell ref="F22:F26"/>
    <mergeCell ref="G22:G26"/>
    <mergeCell ref="O22:O26"/>
    <mergeCell ref="B27:B28"/>
    <mergeCell ref="C27:C28"/>
    <mergeCell ref="E27:E28"/>
    <mergeCell ref="F27:F28"/>
    <mergeCell ref="G27:G28"/>
    <mergeCell ref="O27:O28"/>
    <mergeCell ref="I11:I12"/>
    <mergeCell ref="J11:J12"/>
    <mergeCell ref="K11:K12"/>
    <mergeCell ref="L11:N11"/>
    <mergeCell ref="O11:O12"/>
    <mergeCell ref="B13:O13"/>
    <mergeCell ref="B1:O1"/>
    <mergeCell ref="B2:O2"/>
    <mergeCell ref="B8:O8"/>
    <mergeCell ref="B11:B12"/>
    <mergeCell ref="C11:C12"/>
    <mergeCell ref="D11:D12"/>
    <mergeCell ref="E11:E12"/>
    <mergeCell ref="F11:F12"/>
    <mergeCell ref="G11:G12"/>
    <mergeCell ref="H11:H1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96" orientation="landscape" r:id="rId1"/>
  <headerFooter>
    <oddFooter>Página &amp;P</oddFooter>
  </headerFooter>
  <rowBreaks count="4" manualBreakCount="4">
    <brk id="66" max="16383" man="1"/>
    <brk id="92" max="14" man="1"/>
    <brk id="116" max="16383" man="1"/>
    <brk id="420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9"/>
  <sheetViews>
    <sheetView view="pageLayout" topLeftCell="B11" zoomScaleNormal="100" zoomScaleSheetLayoutView="57" workbookViewId="0">
      <selection activeCell="F16" sqref="B11:O428"/>
    </sheetView>
  </sheetViews>
  <sheetFormatPr baseColWidth="10" defaultColWidth="7.54296875" defaultRowHeight="14.5" x14ac:dyDescent="0.35"/>
  <cols>
    <col min="1" max="1" width="3.1796875" customWidth="1"/>
    <col min="2" max="2" width="4" customWidth="1"/>
    <col min="3" max="3" width="31.81640625" customWidth="1"/>
    <col min="4" max="4" width="33" customWidth="1"/>
    <col min="5" max="5" width="2.54296875" customWidth="1"/>
    <col min="6" max="6" width="13.26953125" customWidth="1"/>
    <col min="7" max="7" width="14.1796875" customWidth="1"/>
    <col min="8" max="8" width="14" style="52" customWidth="1"/>
    <col min="9" max="9" width="12.1796875" customWidth="1"/>
    <col min="10" max="10" width="10.453125" style="4" customWidth="1"/>
    <col min="11" max="11" width="31.26953125" customWidth="1"/>
    <col min="12" max="12" width="10.7265625" customWidth="1"/>
    <col min="13" max="13" width="11.7265625" customWidth="1"/>
    <col min="14" max="14" width="7.54296875" customWidth="1"/>
    <col min="15" max="15" width="44.54296875" customWidth="1"/>
  </cols>
  <sheetData>
    <row r="1" spans="1:15" ht="21" x14ac:dyDescent="0.5">
      <c r="B1" s="228" t="s">
        <v>0</v>
      </c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</row>
    <row r="2" spans="1:15" ht="21" x14ac:dyDescent="0.5">
      <c r="B2" s="228" t="s">
        <v>1</v>
      </c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</row>
    <row r="4" spans="1:15" ht="21" x14ac:dyDescent="0.5">
      <c r="B4" s="1"/>
      <c r="C4" s="2"/>
      <c r="D4" s="1" t="s">
        <v>2</v>
      </c>
      <c r="E4" s="2"/>
      <c r="F4" s="2"/>
      <c r="G4" s="2"/>
      <c r="H4" s="50"/>
      <c r="L4" s="4"/>
      <c r="M4" s="4"/>
      <c r="N4" s="4"/>
      <c r="O4" s="5"/>
    </row>
    <row r="5" spans="1:15" ht="21" x14ac:dyDescent="0.5">
      <c r="B5" s="1"/>
      <c r="C5" s="6"/>
      <c r="D5" s="1" t="s">
        <v>3</v>
      </c>
      <c r="E5" s="6" t="s">
        <v>4</v>
      </c>
      <c r="F5" s="6"/>
      <c r="G5" s="7"/>
      <c r="H5" s="51"/>
      <c r="L5" s="4"/>
      <c r="M5" s="4"/>
      <c r="N5" s="4"/>
      <c r="O5" s="5"/>
    </row>
    <row r="6" spans="1:15" ht="21" x14ac:dyDescent="0.5">
      <c r="A6" t="s">
        <v>947</v>
      </c>
      <c r="B6" s="1"/>
      <c r="C6" s="6"/>
      <c r="D6" s="1" t="s">
        <v>5</v>
      </c>
      <c r="E6" s="6" t="s">
        <v>6</v>
      </c>
      <c r="F6" s="6"/>
      <c r="G6" s="7"/>
      <c r="H6" s="51"/>
      <c r="L6" s="4"/>
      <c r="M6" s="4"/>
      <c r="N6" s="4"/>
      <c r="O6" s="5"/>
    </row>
    <row r="7" spans="1:15" ht="21" x14ac:dyDescent="0.5">
      <c r="B7" s="1"/>
      <c r="C7" s="6"/>
      <c r="D7" s="1" t="s">
        <v>7</v>
      </c>
      <c r="E7" s="6" t="s">
        <v>8</v>
      </c>
      <c r="F7" s="6"/>
      <c r="G7" s="7"/>
      <c r="H7" s="51"/>
      <c r="L7" s="4"/>
      <c r="M7" s="4"/>
      <c r="N7" s="4"/>
      <c r="O7" s="5"/>
    </row>
    <row r="8" spans="1:15" ht="0.75" customHeight="1" x14ac:dyDescent="0.35">
      <c r="B8" s="229" t="s">
        <v>9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</row>
    <row r="9" spans="1:15" ht="7.5" hidden="1" customHeight="1" x14ac:dyDescent="0.35"/>
    <row r="10" spans="1:15" hidden="1" x14ac:dyDescent="0.35"/>
    <row r="11" spans="1:15" ht="50.25" customHeight="1" x14ac:dyDescent="0.35">
      <c r="B11" s="230" t="s">
        <v>933</v>
      </c>
      <c r="C11" s="231" t="s">
        <v>10</v>
      </c>
      <c r="D11" s="232" t="s">
        <v>11</v>
      </c>
      <c r="E11" s="232" t="s">
        <v>12</v>
      </c>
      <c r="F11" s="233" t="s">
        <v>13</v>
      </c>
      <c r="G11" s="233" t="s">
        <v>14</v>
      </c>
      <c r="H11" s="234" t="s">
        <v>15</v>
      </c>
      <c r="I11" s="232" t="s">
        <v>16</v>
      </c>
      <c r="J11" s="234" t="s">
        <v>17</v>
      </c>
      <c r="K11" s="232" t="s">
        <v>18</v>
      </c>
      <c r="L11" s="232" t="s">
        <v>19</v>
      </c>
      <c r="M11" s="232"/>
      <c r="N11" s="232"/>
      <c r="O11" s="232" t="s">
        <v>20</v>
      </c>
    </row>
    <row r="12" spans="1:15" ht="28.5" customHeight="1" x14ac:dyDescent="0.35">
      <c r="B12" s="230"/>
      <c r="C12" s="231"/>
      <c r="D12" s="232"/>
      <c r="E12" s="232"/>
      <c r="F12" s="233"/>
      <c r="G12" s="233"/>
      <c r="H12" s="234"/>
      <c r="I12" s="232"/>
      <c r="J12" s="234"/>
      <c r="K12" s="232"/>
      <c r="L12" s="146" t="s">
        <v>21</v>
      </c>
      <c r="M12" s="146" t="s">
        <v>22</v>
      </c>
      <c r="N12" s="146" t="s">
        <v>23</v>
      </c>
      <c r="O12" s="232"/>
    </row>
    <row r="13" spans="1:15" x14ac:dyDescent="0.35">
      <c r="B13" s="201" t="s">
        <v>24</v>
      </c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</row>
    <row r="14" spans="1:15" x14ac:dyDescent="0.35">
      <c r="B14" s="219" t="s">
        <v>25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</row>
    <row r="15" spans="1:15" ht="23" x14ac:dyDescent="0.35">
      <c r="B15" s="68">
        <v>1</v>
      </c>
      <c r="C15" s="148" t="s">
        <v>26</v>
      </c>
      <c r="D15" s="151" t="s">
        <v>27</v>
      </c>
      <c r="E15" s="149">
        <v>1</v>
      </c>
      <c r="F15" s="150" t="s">
        <v>3</v>
      </c>
      <c r="G15" s="150" t="s">
        <v>3</v>
      </c>
      <c r="H15" s="58" t="s">
        <v>28</v>
      </c>
      <c r="I15" s="152" t="s">
        <v>3</v>
      </c>
      <c r="J15" s="161" t="s">
        <v>5</v>
      </c>
      <c r="K15" s="152" t="s">
        <v>5</v>
      </c>
      <c r="L15" s="152" t="s">
        <v>29</v>
      </c>
      <c r="M15" s="152"/>
      <c r="N15" s="152"/>
      <c r="O15" s="152" t="s">
        <v>30</v>
      </c>
    </row>
    <row r="16" spans="1:15" ht="23" x14ac:dyDescent="0.35">
      <c r="B16" s="68">
        <f t="shared" ref="B16:B57" si="0">B15+1</f>
        <v>2</v>
      </c>
      <c r="C16" s="148" t="s">
        <v>31</v>
      </c>
      <c r="D16" s="151" t="s">
        <v>32</v>
      </c>
      <c r="E16" s="149">
        <v>1</v>
      </c>
      <c r="F16" s="150">
        <v>1524</v>
      </c>
      <c r="G16" s="150">
        <v>1524</v>
      </c>
      <c r="H16" s="58" t="s">
        <v>33</v>
      </c>
      <c r="I16" s="164">
        <v>43365</v>
      </c>
      <c r="J16" s="156">
        <v>53.34</v>
      </c>
      <c r="K16" s="166">
        <v>358.14</v>
      </c>
      <c r="L16" s="152"/>
      <c r="M16" s="152"/>
      <c r="N16" s="152" t="s">
        <v>34</v>
      </c>
      <c r="O16" s="152" t="s">
        <v>35</v>
      </c>
    </row>
    <row r="17" spans="2:15" ht="23" x14ac:dyDescent="0.35">
      <c r="B17" s="68">
        <f t="shared" si="0"/>
        <v>3</v>
      </c>
      <c r="C17" s="148" t="s">
        <v>31</v>
      </c>
      <c r="D17" s="154" t="s">
        <v>36</v>
      </c>
      <c r="E17" s="149">
        <v>1</v>
      </c>
      <c r="F17" s="119">
        <v>450</v>
      </c>
      <c r="G17" s="119">
        <v>450</v>
      </c>
      <c r="H17" s="58" t="s">
        <v>37</v>
      </c>
      <c r="I17" s="152" t="s">
        <v>3</v>
      </c>
      <c r="J17" s="168" t="s">
        <v>5</v>
      </c>
      <c r="K17" s="169" t="s">
        <v>5</v>
      </c>
      <c r="L17" s="69"/>
      <c r="M17" s="152" t="s">
        <v>34</v>
      </c>
      <c r="N17" s="69"/>
      <c r="O17" s="152" t="s">
        <v>38</v>
      </c>
    </row>
    <row r="18" spans="2:15" ht="23" x14ac:dyDescent="0.35">
      <c r="B18" s="68">
        <f t="shared" si="0"/>
        <v>4</v>
      </c>
      <c r="C18" s="148" t="s">
        <v>43</v>
      </c>
      <c r="D18" s="151" t="s">
        <v>44</v>
      </c>
      <c r="E18" s="149">
        <v>1</v>
      </c>
      <c r="F18" s="150">
        <v>66</v>
      </c>
      <c r="G18" s="150">
        <v>66</v>
      </c>
      <c r="H18" s="58" t="s">
        <v>45</v>
      </c>
      <c r="I18" s="152" t="s">
        <v>46</v>
      </c>
      <c r="J18" s="161" t="s">
        <v>5</v>
      </c>
      <c r="K18" s="152" t="s">
        <v>5</v>
      </c>
      <c r="L18" s="152" t="s">
        <v>34</v>
      </c>
      <c r="M18" s="152"/>
      <c r="N18" s="152"/>
      <c r="O18" s="152" t="s">
        <v>47</v>
      </c>
    </row>
    <row r="19" spans="2:15" x14ac:dyDescent="0.35">
      <c r="B19" s="68">
        <f t="shared" si="0"/>
        <v>5</v>
      </c>
      <c r="C19" s="148" t="s">
        <v>48</v>
      </c>
      <c r="D19" s="151" t="s">
        <v>49</v>
      </c>
      <c r="E19" s="149">
        <v>1</v>
      </c>
      <c r="F19" s="150">
        <v>25</v>
      </c>
      <c r="G19" s="150">
        <v>25</v>
      </c>
      <c r="H19" s="58" t="s">
        <v>50</v>
      </c>
      <c r="I19" s="152" t="s">
        <v>3</v>
      </c>
      <c r="J19" s="161" t="s">
        <v>5</v>
      </c>
      <c r="K19" s="152" t="s">
        <v>5</v>
      </c>
      <c r="L19" s="152"/>
      <c r="M19" s="152" t="s">
        <v>34</v>
      </c>
      <c r="N19" s="152"/>
      <c r="O19" s="152" t="s">
        <v>51</v>
      </c>
    </row>
    <row r="20" spans="2:15" x14ac:dyDescent="0.35">
      <c r="B20" s="68">
        <f t="shared" si="0"/>
        <v>6</v>
      </c>
      <c r="C20" s="148" t="s">
        <v>48</v>
      </c>
      <c r="D20" s="151" t="s">
        <v>52</v>
      </c>
      <c r="E20" s="149">
        <v>1</v>
      </c>
      <c r="F20" s="150">
        <v>25</v>
      </c>
      <c r="G20" s="150">
        <v>25</v>
      </c>
      <c r="H20" s="58" t="s">
        <v>53</v>
      </c>
      <c r="I20" s="152" t="s">
        <v>3</v>
      </c>
      <c r="J20" s="161" t="s">
        <v>5</v>
      </c>
      <c r="K20" s="152" t="s">
        <v>5</v>
      </c>
      <c r="L20" s="152"/>
      <c r="M20" s="152" t="s">
        <v>34</v>
      </c>
      <c r="N20" s="152"/>
      <c r="O20" s="152" t="s">
        <v>51</v>
      </c>
    </row>
    <row r="21" spans="2:15" x14ac:dyDescent="0.35">
      <c r="B21" s="68">
        <f t="shared" si="0"/>
        <v>7</v>
      </c>
      <c r="C21" s="148" t="s">
        <v>54</v>
      </c>
      <c r="D21" s="151" t="s">
        <v>55</v>
      </c>
      <c r="E21" s="149">
        <v>1</v>
      </c>
      <c r="F21" s="150">
        <v>50</v>
      </c>
      <c r="G21" s="150">
        <v>50</v>
      </c>
      <c r="H21" s="58" t="s">
        <v>56</v>
      </c>
      <c r="I21" s="152" t="s">
        <v>3</v>
      </c>
      <c r="J21" s="161" t="s">
        <v>5</v>
      </c>
      <c r="K21" s="152" t="s">
        <v>5</v>
      </c>
      <c r="L21" s="152" t="s">
        <v>29</v>
      </c>
      <c r="M21" s="152"/>
      <c r="N21" s="152"/>
      <c r="O21" s="152" t="s">
        <v>57</v>
      </c>
    </row>
    <row r="22" spans="2:15" ht="15" customHeight="1" x14ac:dyDescent="0.35">
      <c r="B22" s="68">
        <f t="shared" si="0"/>
        <v>8</v>
      </c>
      <c r="C22" s="202" t="s">
        <v>58</v>
      </c>
      <c r="D22" s="193" t="s">
        <v>59</v>
      </c>
      <c r="E22" s="220">
        <v>2</v>
      </c>
      <c r="F22" s="205" t="s">
        <v>3</v>
      </c>
      <c r="G22" s="205" t="s">
        <v>3</v>
      </c>
      <c r="H22" s="58" t="s">
        <v>60</v>
      </c>
      <c r="I22" s="152" t="s">
        <v>3</v>
      </c>
      <c r="J22" s="161" t="s">
        <v>5</v>
      </c>
      <c r="K22" s="152" t="s">
        <v>5</v>
      </c>
      <c r="L22" s="152"/>
      <c r="M22" s="152" t="s">
        <v>29</v>
      </c>
      <c r="N22" s="152"/>
      <c r="O22" s="203" t="s">
        <v>61</v>
      </c>
    </row>
    <row r="23" spans="2:15" x14ac:dyDescent="0.35">
      <c r="B23" s="68">
        <f t="shared" si="0"/>
        <v>9</v>
      </c>
      <c r="C23" s="202"/>
      <c r="D23" s="193"/>
      <c r="E23" s="220"/>
      <c r="F23" s="205"/>
      <c r="G23" s="205"/>
      <c r="H23" s="58" t="s">
        <v>62</v>
      </c>
      <c r="I23" s="152" t="s">
        <v>3</v>
      </c>
      <c r="J23" s="161" t="s">
        <v>5</v>
      </c>
      <c r="K23" s="152" t="s">
        <v>5</v>
      </c>
      <c r="L23" s="152"/>
      <c r="M23" s="152" t="s">
        <v>29</v>
      </c>
      <c r="N23" s="152"/>
      <c r="O23" s="203"/>
    </row>
    <row r="24" spans="2:15" x14ac:dyDescent="0.35">
      <c r="B24" s="68">
        <f t="shared" si="0"/>
        <v>10</v>
      </c>
      <c r="C24" s="202"/>
      <c r="D24" s="193"/>
      <c r="E24" s="220"/>
      <c r="F24" s="205"/>
      <c r="G24" s="205"/>
      <c r="H24" s="58" t="s">
        <v>63</v>
      </c>
      <c r="I24" s="152" t="s">
        <v>3</v>
      </c>
      <c r="J24" s="161" t="s">
        <v>5</v>
      </c>
      <c r="K24" s="152" t="s">
        <v>5</v>
      </c>
      <c r="L24" s="152"/>
      <c r="M24" s="152" t="s">
        <v>29</v>
      </c>
      <c r="N24" s="152"/>
      <c r="O24" s="203"/>
    </row>
    <row r="25" spans="2:15" x14ac:dyDescent="0.35">
      <c r="B25" s="68">
        <f t="shared" si="0"/>
        <v>11</v>
      </c>
      <c r="C25" s="202"/>
      <c r="D25" s="193"/>
      <c r="E25" s="220"/>
      <c r="F25" s="205"/>
      <c r="G25" s="205"/>
      <c r="H25" s="58" t="s">
        <v>64</v>
      </c>
      <c r="I25" s="152" t="s">
        <v>3</v>
      </c>
      <c r="J25" s="161" t="s">
        <v>5</v>
      </c>
      <c r="K25" s="152" t="s">
        <v>5</v>
      </c>
      <c r="L25" s="152" t="s">
        <v>29</v>
      </c>
      <c r="M25" s="152"/>
      <c r="N25" s="152"/>
      <c r="O25" s="203"/>
    </row>
    <row r="26" spans="2:15" x14ac:dyDescent="0.35">
      <c r="B26" s="68">
        <f t="shared" si="0"/>
        <v>12</v>
      </c>
      <c r="C26" s="202"/>
      <c r="D26" s="193"/>
      <c r="E26" s="220"/>
      <c r="F26" s="205"/>
      <c r="G26" s="205"/>
      <c r="H26" s="58" t="s">
        <v>65</v>
      </c>
      <c r="I26" s="152" t="s">
        <v>3</v>
      </c>
      <c r="J26" s="161" t="s">
        <v>5</v>
      </c>
      <c r="K26" s="152" t="s">
        <v>5</v>
      </c>
      <c r="L26" s="152"/>
      <c r="M26" s="152" t="s">
        <v>29</v>
      </c>
      <c r="N26" s="152"/>
      <c r="O26" s="203"/>
    </row>
    <row r="27" spans="2:15" ht="15" customHeight="1" x14ac:dyDescent="0.35">
      <c r="B27" s="225">
        <f>B26+1</f>
        <v>13</v>
      </c>
      <c r="C27" s="202" t="s">
        <v>66</v>
      </c>
      <c r="D27" s="193"/>
      <c r="E27" s="220">
        <v>2</v>
      </c>
      <c r="F27" s="205" t="s">
        <v>3</v>
      </c>
      <c r="G27" s="205" t="s">
        <v>3</v>
      </c>
      <c r="H27" s="58" t="s">
        <v>67</v>
      </c>
      <c r="I27" s="152" t="s">
        <v>3</v>
      </c>
      <c r="J27" s="161" t="s">
        <v>5</v>
      </c>
      <c r="K27" s="152" t="s">
        <v>5</v>
      </c>
      <c r="L27" s="152"/>
      <c r="M27" s="152" t="s">
        <v>29</v>
      </c>
      <c r="N27" s="152"/>
      <c r="O27" s="203" t="s">
        <v>61</v>
      </c>
    </row>
    <row r="28" spans="2:15" x14ac:dyDescent="0.35">
      <c r="B28" s="225"/>
      <c r="C28" s="202"/>
      <c r="D28" s="193"/>
      <c r="E28" s="220"/>
      <c r="F28" s="205"/>
      <c r="G28" s="205"/>
      <c r="H28" s="58" t="s">
        <v>68</v>
      </c>
      <c r="I28" s="152" t="s">
        <v>3</v>
      </c>
      <c r="J28" s="161" t="s">
        <v>5</v>
      </c>
      <c r="K28" s="152" t="s">
        <v>5</v>
      </c>
      <c r="L28" s="152"/>
      <c r="M28" s="152" t="s">
        <v>29</v>
      </c>
      <c r="N28" s="152"/>
      <c r="O28" s="203"/>
    </row>
    <row r="29" spans="2:15" x14ac:dyDescent="0.35">
      <c r="B29" s="225">
        <f>B27+1</f>
        <v>14</v>
      </c>
      <c r="C29" s="202" t="s">
        <v>69</v>
      </c>
      <c r="D29" s="221" t="s">
        <v>70</v>
      </c>
      <c r="E29" s="220">
        <v>2</v>
      </c>
      <c r="F29" s="205">
        <v>125</v>
      </c>
      <c r="G29" s="205">
        <f>E29*F29</f>
        <v>250</v>
      </c>
      <c r="H29" s="58" t="s">
        <v>71</v>
      </c>
      <c r="I29" s="164">
        <v>43747</v>
      </c>
      <c r="J29" s="161" t="s">
        <v>5</v>
      </c>
      <c r="K29" s="152" t="s">
        <v>5</v>
      </c>
      <c r="L29" s="152"/>
      <c r="M29" s="152" t="s">
        <v>29</v>
      </c>
      <c r="N29" s="152"/>
      <c r="O29" s="203" t="s">
        <v>72</v>
      </c>
    </row>
    <row r="30" spans="2:15" ht="20.25" customHeight="1" x14ac:dyDescent="0.35">
      <c r="B30" s="225"/>
      <c r="C30" s="202"/>
      <c r="D30" s="221"/>
      <c r="E30" s="220"/>
      <c r="F30" s="205"/>
      <c r="G30" s="205"/>
      <c r="H30" s="58" t="s">
        <v>73</v>
      </c>
      <c r="I30" s="164">
        <v>43747</v>
      </c>
      <c r="J30" s="161" t="s">
        <v>5</v>
      </c>
      <c r="K30" s="152" t="s">
        <v>5</v>
      </c>
      <c r="L30" s="152"/>
      <c r="M30" s="152" t="s">
        <v>29</v>
      </c>
      <c r="N30" s="152"/>
      <c r="O30" s="203"/>
    </row>
    <row r="31" spans="2:15" x14ac:dyDescent="0.35">
      <c r="B31" s="225">
        <f>B29+1</f>
        <v>15</v>
      </c>
      <c r="C31" s="202" t="s">
        <v>74</v>
      </c>
      <c r="D31" s="212" t="s">
        <v>75</v>
      </c>
      <c r="E31" s="220">
        <v>8</v>
      </c>
      <c r="F31" s="205">
        <v>29</v>
      </c>
      <c r="G31" s="205">
        <f>E31*F31</f>
        <v>232</v>
      </c>
      <c r="H31" s="58" t="s">
        <v>76</v>
      </c>
      <c r="I31" s="164">
        <v>43747</v>
      </c>
      <c r="J31" s="161" t="s">
        <v>5</v>
      </c>
      <c r="K31" s="152" t="s">
        <v>5</v>
      </c>
      <c r="L31" s="152"/>
      <c r="M31" s="152" t="s">
        <v>29</v>
      </c>
      <c r="N31" s="152"/>
      <c r="O31" s="203" t="s">
        <v>77</v>
      </c>
    </row>
    <row r="32" spans="2:15" x14ac:dyDescent="0.35">
      <c r="B32" s="225"/>
      <c r="C32" s="202"/>
      <c r="D32" s="212"/>
      <c r="E32" s="220"/>
      <c r="F32" s="205"/>
      <c r="G32" s="205"/>
      <c r="H32" s="58" t="s">
        <v>78</v>
      </c>
      <c r="I32" s="164">
        <v>43747</v>
      </c>
      <c r="J32" s="161" t="s">
        <v>5</v>
      </c>
      <c r="K32" s="152" t="s">
        <v>5</v>
      </c>
      <c r="L32" s="152"/>
      <c r="M32" s="152" t="s">
        <v>29</v>
      </c>
      <c r="N32" s="152"/>
      <c r="O32" s="203"/>
    </row>
    <row r="33" spans="2:15" x14ac:dyDescent="0.35">
      <c r="B33" s="225"/>
      <c r="C33" s="202"/>
      <c r="D33" s="212"/>
      <c r="E33" s="220"/>
      <c r="F33" s="205"/>
      <c r="G33" s="205"/>
      <c r="H33" s="58" t="s">
        <v>79</v>
      </c>
      <c r="I33" s="164">
        <v>43747</v>
      </c>
      <c r="J33" s="161" t="s">
        <v>5</v>
      </c>
      <c r="K33" s="152" t="s">
        <v>5</v>
      </c>
      <c r="L33" s="152"/>
      <c r="M33" s="152" t="s">
        <v>29</v>
      </c>
      <c r="N33" s="152"/>
      <c r="O33" s="203"/>
    </row>
    <row r="34" spans="2:15" x14ac:dyDescent="0.35">
      <c r="B34" s="225"/>
      <c r="C34" s="202"/>
      <c r="D34" s="212"/>
      <c r="E34" s="220"/>
      <c r="F34" s="205"/>
      <c r="G34" s="205"/>
      <c r="H34" s="58" t="s">
        <v>80</v>
      </c>
      <c r="I34" s="164">
        <v>43747</v>
      </c>
      <c r="J34" s="161" t="s">
        <v>5</v>
      </c>
      <c r="K34" s="152" t="s">
        <v>5</v>
      </c>
      <c r="L34" s="152"/>
      <c r="M34" s="152" t="s">
        <v>29</v>
      </c>
      <c r="N34" s="152"/>
      <c r="O34" s="203"/>
    </row>
    <row r="35" spans="2:15" x14ac:dyDescent="0.35">
      <c r="B35" s="225"/>
      <c r="C35" s="202"/>
      <c r="D35" s="212"/>
      <c r="E35" s="220"/>
      <c r="F35" s="205"/>
      <c r="G35" s="205"/>
      <c r="H35" s="58" t="s">
        <v>81</v>
      </c>
      <c r="I35" s="164">
        <v>43747</v>
      </c>
      <c r="J35" s="161" t="s">
        <v>5</v>
      </c>
      <c r="K35" s="152" t="s">
        <v>5</v>
      </c>
      <c r="L35" s="152"/>
      <c r="M35" s="152" t="s">
        <v>29</v>
      </c>
      <c r="N35" s="152"/>
      <c r="O35" s="203"/>
    </row>
    <row r="36" spans="2:15" x14ac:dyDescent="0.35">
      <c r="B36" s="225"/>
      <c r="C36" s="202"/>
      <c r="D36" s="212"/>
      <c r="E36" s="220"/>
      <c r="F36" s="205"/>
      <c r="G36" s="205"/>
      <c r="H36" s="58" t="s">
        <v>82</v>
      </c>
      <c r="I36" s="164">
        <v>43747</v>
      </c>
      <c r="J36" s="161" t="s">
        <v>5</v>
      </c>
      <c r="K36" s="152" t="s">
        <v>5</v>
      </c>
      <c r="L36" s="152"/>
      <c r="M36" s="152" t="s">
        <v>29</v>
      </c>
      <c r="N36" s="152"/>
      <c r="O36" s="203"/>
    </row>
    <row r="37" spans="2:15" x14ac:dyDescent="0.35">
      <c r="B37" s="225"/>
      <c r="C37" s="202"/>
      <c r="D37" s="212"/>
      <c r="E37" s="220"/>
      <c r="F37" s="205"/>
      <c r="G37" s="205"/>
      <c r="H37" s="58" t="s">
        <v>83</v>
      </c>
      <c r="I37" s="164">
        <v>43747</v>
      </c>
      <c r="J37" s="161" t="s">
        <v>5</v>
      </c>
      <c r="K37" s="152" t="s">
        <v>5</v>
      </c>
      <c r="L37" s="152"/>
      <c r="M37" s="152" t="s">
        <v>29</v>
      </c>
      <c r="N37" s="152"/>
      <c r="O37" s="203"/>
    </row>
    <row r="38" spans="2:15" x14ac:dyDescent="0.35">
      <c r="B38" s="225"/>
      <c r="C38" s="202"/>
      <c r="D38" s="212"/>
      <c r="E38" s="220"/>
      <c r="F38" s="205"/>
      <c r="G38" s="205"/>
      <c r="H38" s="58" t="s">
        <v>84</v>
      </c>
      <c r="I38" s="164">
        <v>43747</v>
      </c>
      <c r="J38" s="161" t="s">
        <v>5</v>
      </c>
      <c r="K38" s="152" t="s">
        <v>5</v>
      </c>
      <c r="L38" s="152"/>
      <c r="M38" s="152" t="s">
        <v>29</v>
      </c>
      <c r="N38" s="152"/>
      <c r="O38" s="203"/>
    </row>
    <row r="39" spans="2:15" ht="23" x14ac:dyDescent="0.35">
      <c r="B39" s="68">
        <f>B31+1</f>
        <v>16</v>
      </c>
      <c r="C39" s="148" t="s">
        <v>90</v>
      </c>
      <c r="D39" s="151" t="s">
        <v>91</v>
      </c>
      <c r="E39" s="149">
        <v>1</v>
      </c>
      <c r="F39" s="70">
        <v>120</v>
      </c>
      <c r="G39" s="70">
        <v>120</v>
      </c>
      <c r="H39" s="58" t="s">
        <v>92</v>
      </c>
      <c r="I39" s="164">
        <v>44649</v>
      </c>
      <c r="J39" s="161" t="s">
        <v>5</v>
      </c>
      <c r="K39" s="152" t="s">
        <v>5</v>
      </c>
      <c r="L39" s="152"/>
      <c r="M39" s="152" t="s">
        <v>34</v>
      </c>
      <c r="N39" s="152"/>
      <c r="O39" s="152" t="s">
        <v>93</v>
      </c>
    </row>
    <row r="40" spans="2:15" ht="23" x14ac:dyDescent="0.35">
      <c r="B40" s="68">
        <f t="shared" si="0"/>
        <v>17</v>
      </c>
      <c r="C40" s="148" t="s">
        <v>94</v>
      </c>
      <c r="D40" s="151" t="s">
        <v>95</v>
      </c>
      <c r="E40" s="149">
        <v>1</v>
      </c>
      <c r="F40" s="70">
        <v>62.5</v>
      </c>
      <c r="G40" s="70">
        <v>62.5</v>
      </c>
      <c r="H40" s="58" t="s">
        <v>96</v>
      </c>
      <c r="I40" s="164">
        <v>44649</v>
      </c>
      <c r="J40" s="161" t="s">
        <v>5</v>
      </c>
      <c r="K40" s="152" t="s">
        <v>5</v>
      </c>
      <c r="L40" s="152"/>
      <c r="M40" s="152" t="s">
        <v>34</v>
      </c>
      <c r="N40" s="152"/>
      <c r="O40" s="152" t="s">
        <v>97</v>
      </c>
    </row>
    <row r="41" spans="2:15" ht="23" x14ac:dyDescent="0.35">
      <c r="B41" s="68">
        <f t="shared" si="0"/>
        <v>18</v>
      </c>
      <c r="C41" s="148" t="s">
        <v>98</v>
      </c>
      <c r="D41" s="151" t="s">
        <v>99</v>
      </c>
      <c r="E41" s="149">
        <v>1</v>
      </c>
      <c r="F41" s="70">
        <v>62.45</v>
      </c>
      <c r="G41" s="70">
        <v>62.45</v>
      </c>
      <c r="H41" s="58" t="s">
        <v>100</v>
      </c>
      <c r="I41" s="164">
        <v>44673</v>
      </c>
      <c r="J41" s="161" t="s">
        <v>5</v>
      </c>
      <c r="K41" s="152" t="s">
        <v>5</v>
      </c>
      <c r="L41" s="152"/>
      <c r="M41" s="152" t="s">
        <v>34</v>
      </c>
      <c r="N41" s="152"/>
      <c r="O41" s="152" t="s">
        <v>101</v>
      </c>
    </row>
    <row r="42" spans="2:15" ht="23" x14ac:dyDescent="0.35">
      <c r="B42" s="68">
        <f t="shared" si="0"/>
        <v>19</v>
      </c>
      <c r="C42" s="148" t="s">
        <v>102</v>
      </c>
      <c r="D42" s="151" t="s">
        <v>103</v>
      </c>
      <c r="E42" s="149">
        <v>1</v>
      </c>
      <c r="F42" s="70">
        <v>441.45</v>
      </c>
      <c r="G42" s="70">
        <v>441.45</v>
      </c>
      <c r="H42" s="58" t="s">
        <v>104</v>
      </c>
      <c r="I42" s="164">
        <v>44673</v>
      </c>
      <c r="J42" s="161" t="s">
        <v>5</v>
      </c>
      <c r="K42" s="152" t="s">
        <v>5</v>
      </c>
      <c r="L42" s="152"/>
      <c r="M42" s="152" t="s">
        <v>34</v>
      </c>
      <c r="N42" s="152"/>
      <c r="O42" s="152" t="s">
        <v>105</v>
      </c>
    </row>
    <row r="43" spans="2:15" x14ac:dyDescent="0.35">
      <c r="B43" s="68">
        <f t="shared" si="0"/>
        <v>20</v>
      </c>
      <c r="C43" s="148" t="s">
        <v>106</v>
      </c>
      <c r="D43" s="151" t="s">
        <v>107</v>
      </c>
      <c r="E43" s="149">
        <v>1</v>
      </c>
      <c r="F43" s="70">
        <v>339.15</v>
      </c>
      <c r="G43" s="70">
        <v>339.15</v>
      </c>
      <c r="H43" s="58" t="s">
        <v>108</v>
      </c>
      <c r="I43" s="164">
        <v>44673</v>
      </c>
      <c r="J43" s="161" t="s">
        <v>5</v>
      </c>
      <c r="K43" s="152" t="s">
        <v>5</v>
      </c>
      <c r="L43" s="152"/>
      <c r="M43" s="152" t="s">
        <v>34</v>
      </c>
      <c r="N43" s="152"/>
      <c r="O43" s="152" t="s">
        <v>101</v>
      </c>
    </row>
    <row r="44" spans="2:15" ht="23" x14ac:dyDescent="0.35">
      <c r="B44" s="68">
        <f t="shared" si="0"/>
        <v>21</v>
      </c>
      <c r="C44" s="148" t="s">
        <v>109</v>
      </c>
      <c r="D44" s="151" t="s">
        <v>110</v>
      </c>
      <c r="E44" s="149">
        <v>1</v>
      </c>
      <c r="F44" s="70">
        <v>274.75</v>
      </c>
      <c r="G44" s="70">
        <v>274.75</v>
      </c>
      <c r="H44" s="58" t="s">
        <v>111</v>
      </c>
      <c r="I44" s="164">
        <v>44673</v>
      </c>
      <c r="J44" s="161" t="s">
        <v>5</v>
      </c>
      <c r="K44" s="152" t="s">
        <v>5</v>
      </c>
      <c r="L44" s="152"/>
      <c r="M44" s="152" t="s">
        <v>34</v>
      </c>
      <c r="N44" s="152"/>
      <c r="O44" s="152" t="s">
        <v>101</v>
      </c>
    </row>
    <row r="45" spans="2:15" x14ac:dyDescent="0.35">
      <c r="B45" s="68">
        <f t="shared" si="0"/>
        <v>22</v>
      </c>
      <c r="C45" s="71" t="s">
        <v>112</v>
      </c>
      <c r="D45" s="151" t="s">
        <v>113</v>
      </c>
      <c r="E45" s="149">
        <v>1</v>
      </c>
      <c r="F45" s="70">
        <v>155</v>
      </c>
      <c r="G45" s="70">
        <v>155</v>
      </c>
      <c r="H45" s="58" t="s">
        <v>114</v>
      </c>
      <c r="I45" s="164">
        <v>44673</v>
      </c>
      <c r="J45" s="161" t="s">
        <v>5</v>
      </c>
      <c r="K45" s="152" t="s">
        <v>5</v>
      </c>
      <c r="L45" s="152"/>
      <c r="M45" s="152" t="s">
        <v>34</v>
      </c>
      <c r="N45" s="152"/>
      <c r="O45" s="152" t="s">
        <v>101</v>
      </c>
    </row>
    <row r="46" spans="2:15" ht="23" x14ac:dyDescent="0.35">
      <c r="B46" s="68">
        <f t="shared" si="0"/>
        <v>23</v>
      </c>
      <c r="C46" s="71" t="s">
        <v>115</v>
      </c>
      <c r="D46" s="151" t="s">
        <v>116</v>
      </c>
      <c r="E46" s="149">
        <v>1</v>
      </c>
      <c r="F46" s="70">
        <v>1282.25</v>
      </c>
      <c r="G46" s="70">
        <v>1282.25</v>
      </c>
      <c r="H46" s="58" t="s">
        <v>117</v>
      </c>
      <c r="I46" s="164">
        <v>44673</v>
      </c>
      <c r="J46" s="161" t="s">
        <v>5</v>
      </c>
      <c r="K46" s="152" t="s">
        <v>5</v>
      </c>
      <c r="L46" s="152"/>
      <c r="M46" s="152"/>
      <c r="N46" s="152" t="s">
        <v>34</v>
      </c>
      <c r="O46" s="152" t="s">
        <v>101</v>
      </c>
    </row>
    <row r="47" spans="2:15" ht="24.5" x14ac:dyDescent="0.35">
      <c r="B47" s="68">
        <f t="shared" si="0"/>
        <v>24</v>
      </c>
      <c r="C47" s="72" t="s">
        <v>118</v>
      </c>
      <c r="D47" s="151" t="s">
        <v>119</v>
      </c>
      <c r="E47" s="149">
        <v>1</v>
      </c>
      <c r="F47" s="70">
        <v>261.95</v>
      </c>
      <c r="G47" s="70">
        <v>261.95</v>
      </c>
      <c r="H47" s="58" t="s">
        <v>120</v>
      </c>
      <c r="I47" s="164">
        <v>44673</v>
      </c>
      <c r="J47" s="161" t="s">
        <v>5</v>
      </c>
      <c r="K47" s="152" t="s">
        <v>5</v>
      </c>
      <c r="L47" s="152"/>
      <c r="M47" s="152"/>
      <c r="N47" s="152" t="s">
        <v>34</v>
      </c>
      <c r="O47" s="152" t="s">
        <v>101</v>
      </c>
    </row>
    <row r="48" spans="2:15" x14ac:dyDescent="0.35">
      <c r="B48" s="68">
        <f t="shared" si="0"/>
        <v>25</v>
      </c>
      <c r="C48" s="72" t="s">
        <v>124</v>
      </c>
      <c r="D48" s="151" t="s">
        <v>125</v>
      </c>
      <c r="E48" s="149">
        <v>1</v>
      </c>
      <c r="F48" s="70">
        <v>929.9</v>
      </c>
      <c r="G48" s="70">
        <v>929.9</v>
      </c>
      <c r="H48" s="58" t="s">
        <v>126</v>
      </c>
      <c r="I48" s="164">
        <v>44673</v>
      </c>
      <c r="J48" s="161" t="s">
        <v>5</v>
      </c>
      <c r="K48" s="152" t="s">
        <v>5</v>
      </c>
      <c r="L48" s="152" t="s">
        <v>34</v>
      </c>
      <c r="M48" s="152"/>
      <c r="N48" s="152"/>
      <c r="O48" s="152" t="s">
        <v>127</v>
      </c>
    </row>
    <row r="49" spans="2:15" x14ac:dyDescent="0.35">
      <c r="B49" s="68">
        <f t="shared" si="0"/>
        <v>26</v>
      </c>
      <c r="C49" s="72" t="s">
        <v>128</v>
      </c>
      <c r="D49" s="151" t="s">
        <v>129</v>
      </c>
      <c r="E49" s="149">
        <v>1</v>
      </c>
      <c r="F49" s="70">
        <v>425.3</v>
      </c>
      <c r="G49" s="70">
        <v>425.3</v>
      </c>
      <c r="H49" s="58" t="s">
        <v>130</v>
      </c>
      <c r="I49" s="164">
        <v>44673</v>
      </c>
      <c r="J49" s="161" t="s">
        <v>5</v>
      </c>
      <c r="K49" s="152" t="s">
        <v>5</v>
      </c>
      <c r="L49" s="152"/>
      <c r="M49" s="152" t="s">
        <v>34</v>
      </c>
      <c r="N49" s="152"/>
      <c r="O49" s="152" t="s">
        <v>131</v>
      </c>
    </row>
    <row r="50" spans="2:15" x14ac:dyDescent="0.35">
      <c r="B50" s="68">
        <f t="shared" si="0"/>
        <v>27</v>
      </c>
      <c r="C50" s="71" t="s">
        <v>132</v>
      </c>
      <c r="D50" s="151" t="s">
        <v>133</v>
      </c>
      <c r="E50" s="149">
        <v>1</v>
      </c>
      <c r="F50" s="70">
        <v>218.1</v>
      </c>
      <c r="G50" s="70">
        <v>218.1</v>
      </c>
      <c r="H50" s="58" t="s">
        <v>134</v>
      </c>
      <c r="I50" s="164">
        <v>44673</v>
      </c>
      <c r="J50" s="161" t="s">
        <v>5</v>
      </c>
      <c r="K50" s="152" t="s">
        <v>5</v>
      </c>
      <c r="L50" s="152"/>
      <c r="M50" s="152" t="s">
        <v>34</v>
      </c>
      <c r="N50" s="152"/>
      <c r="O50" s="152" t="s">
        <v>135</v>
      </c>
    </row>
    <row r="51" spans="2:15" x14ac:dyDescent="0.35">
      <c r="B51" s="68">
        <f t="shared" si="0"/>
        <v>28</v>
      </c>
      <c r="C51" s="71" t="s">
        <v>136</v>
      </c>
      <c r="D51" s="151" t="s">
        <v>137</v>
      </c>
      <c r="E51" s="149">
        <v>1</v>
      </c>
      <c r="F51" s="70">
        <v>208.6</v>
      </c>
      <c r="G51" s="70">
        <v>208.6</v>
      </c>
      <c r="H51" s="58" t="s">
        <v>138</v>
      </c>
      <c r="I51" s="164">
        <v>44673</v>
      </c>
      <c r="J51" s="161" t="s">
        <v>5</v>
      </c>
      <c r="K51" s="152" t="s">
        <v>5</v>
      </c>
      <c r="L51" s="152"/>
      <c r="M51" s="152" t="s">
        <v>34</v>
      </c>
      <c r="N51" s="152"/>
      <c r="O51" s="152" t="s">
        <v>101</v>
      </c>
    </row>
    <row r="52" spans="2:15" x14ac:dyDescent="0.35">
      <c r="B52" s="68">
        <f t="shared" si="0"/>
        <v>29</v>
      </c>
      <c r="C52" s="71" t="s">
        <v>139</v>
      </c>
      <c r="D52" s="151" t="s">
        <v>140</v>
      </c>
      <c r="E52" s="149">
        <v>1</v>
      </c>
      <c r="F52" s="70">
        <v>332.3</v>
      </c>
      <c r="G52" s="70">
        <v>332.3</v>
      </c>
      <c r="H52" s="58" t="s">
        <v>141</v>
      </c>
      <c r="I52" s="164">
        <v>44673</v>
      </c>
      <c r="J52" s="161" t="s">
        <v>5</v>
      </c>
      <c r="K52" s="152" t="s">
        <v>5</v>
      </c>
      <c r="L52" s="152"/>
      <c r="M52" s="152" t="s">
        <v>34</v>
      </c>
      <c r="N52" s="152"/>
      <c r="O52" s="152" t="s">
        <v>142</v>
      </c>
    </row>
    <row r="53" spans="2:15" x14ac:dyDescent="0.35">
      <c r="B53" s="68">
        <f t="shared" si="0"/>
        <v>30</v>
      </c>
      <c r="C53" s="71" t="s">
        <v>143</v>
      </c>
      <c r="D53" s="151" t="s">
        <v>137</v>
      </c>
      <c r="E53" s="149">
        <v>1</v>
      </c>
      <c r="F53" s="70">
        <v>80.5</v>
      </c>
      <c r="G53" s="70">
        <v>80.5</v>
      </c>
      <c r="H53" s="58" t="s">
        <v>144</v>
      </c>
      <c r="I53" s="164">
        <v>44673</v>
      </c>
      <c r="J53" s="161" t="s">
        <v>5</v>
      </c>
      <c r="K53" s="152" t="s">
        <v>5</v>
      </c>
      <c r="L53" s="152"/>
      <c r="M53" s="152" t="s">
        <v>34</v>
      </c>
      <c r="N53" s="152"/>
      <c r="O53" s="152" t="s">
        <v>142</v>
      </c>
    </row>
    <row r="54" spans="2:15" x14ac:dyDescent="0.35">
      <c r="B54" s="68">
        <f t="shared" si="0"/>
        <v>31</v>
      </c>
      <c r="C54" s="71" t="s">
        <v>145</v>
      </c>
      <c r="D54" s="151" t="s">
        <v>146</v>
      </c>
      <c r="E54" s="149">
        <v>1</v>
      </c>
      <c r="F54" s="70">
        <v>57.25</v>
      </c>
      <c r="G54" s="70">
        <v>57.25</v>
      </c>
      <c r="H54" s="58" t="s">
        <v>147</v>
      </c>
      <c r="I54" s="164">
        <v>44676</v>
      </c>
      <c r="J54" s="161" t="s">
        <v>5</v>
      </c>
      <c r="K54" s="152" t="s">
        <v>5</v>
      </c>
      <c r="L54" s="152"/>
      <c r="M54" s="152" t="s">
        <v>34</v>
      </c>
      <c r="N54" s="152"/>
      <c r="O54" s="152" t="s">
        <v>51</v>
      </c>
    </row>
    <row r="55" spans="2:15" ht="24.5" x14ac:dyDescent="0.35">
      <c r="B55" s="68">
        <f t="shared" si="0"/>
        <v>32</v>
      </c>
      <c r="C55" s="72" t="s">
        <v>148</v>
      </c>
      <c r="D55" s="151" t="s">
        <v>149</v>
      </c>
      <c r="E55" s="149">
        <v>1</v>
      </c>
      <c r="F55" s="70" t="s">
        <v>150</v>
      </c>
      <c r="G55" s="70" t="s">
        <v>150</v>
      </c>
      <c r="H55" s="58" t="s">
        <v>151</v>
      </c>
      <c r="I55" s="164">
        <v>44742</v>
      </c>
      <c r="J55" s="161" t="s">
        <v>5</v>
      </c>
      <c r="K55" s="152" t="s">
        <v>5</v>
      </c>
      <c r="L55" s="152"/>
      <c r="M55" s="152" t="s">
        <v>34</v>
      </c>
      <c r="N55" s="152"/>
      <c r="O55" s="152" t="s">
        <v>51</v>
      </c>
    </row>
    <row r="56" spans="2:15" x14ac:dyDescent="0.35">
      <c r="B56" s="68">
        <f t="shared" si="0"/>
        <v>33</v>
      </c>
      <c r="C56" s="72" t="s">
        <v>152</v>
      </c>
      <c r="D56" s="151" t="s">
        <v>153</v>
      </c>
      <c r="E56" s="149">
        <v>1</v>
      </c>
      <c r="F56" s="70">
        <v>270</v>
      </c>
      <c r="G56" s="70">
        <v>270</v>
      </c>
      <c r="H56" s="58" t="s">
        <v>154</v>
      </c>
      <c r="I56" s="164">
        <v>44701</v>
      </c>
      <c r="J56" s="161" t="s">
        <v>5</v>
      </c>
      <c r="K56" s="152" t="s">
        <v>5</v>
      </c>
      <c r="L56" s="152"/>
      <c r="M56" s="152" t="s">
        <v>34</v>
      </c>
      <c r="N56" s="152"/>
      <c r="O56" s="152" t="s">
        <v>51</v>
      </c>
    </row>
    <row r="57" spans="2:15" x14ac:dyDescent="0.35">
      <c r="B57" s="68">
        <f t="shared" si="0"/>
        <v>34</v>
      </c>
      <c r="C57" s="72" t="s">
        <v>155</v>
      </c>
      <c r="D57" s="151" t="s">
        <v>156</v>
      </c>
      <c r="E57" s="149">
        <v>1</v>
      </c>
      <c r="F57" s="70">
        <v>443.5</v>
      </c>
      <c r="G57" s="70">
        <v>443.5</v>
      </c>
      <c r="H57" s="58" t="s">
        <v>157</v>
      </c>
      <c r="I57" s="164">
        <v>44760</v>
      </c>
      <c r="J57" s="161" t="s">
        <v>5</v>
      </c>
      <c r="K57" s="152" t="s">
        <v>5</v>
      </c>
      <c r="L57" s="152"/>
      <c r="M57" s="152" t="s">
        <v>34</v>
      </c>
      <c r="N57" s="152"/>
      <c r="O57" s="152" t="s">
        <v>51</v>
      </c>
    </row>
    <row r="58" spans="2:15" x14ac:dyDescent="0.35">
      <c r="B58" s="200" t="s">
        <v>158</v>
      </c>
      <c r="C58" s="200"/>
      <c r="D58" s="73"/>
      <c r="E58" s="74"/>
      <c r="F58" s="120">
        <f>SUM(F16:F57)</f>
        <v>8258.9500000000007</v>
      </c>
      <c r="G58" s="120">
        <f>SUM(G16:G57)</f>
        <v>8586.9500000000007</v>
      </c>
      <c r="H58" s="59"/>
      <c r="I58" s="147"/>
      <c r="J58" s="128"/>
      <c r="K58" s="147"/>
      <c r="L58" s="147"/>
      <c r="M58" s="147"/>
      <c r="N58" s="147"/>
      <c r="O58" s="147"/>
    </row>
    <row r="59" spans="2:15" x14ac:dyDescent="0.35">
      <c r="B59" s="219" t="s">
        <v>159</v>
      </c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</row>
    <row r="60" spans="2:15" x14ac:dyDescent="0.35">
      <c r="B60" s="225">
        <f>B57+1</f>
        <v>35</v>
      </c>
      <c r="C60" s="217" t="s">
        <v>160</v>
      </c>
      <c r="D60" s="223" t="s">
        <v>161</v>
      </c>
      <c r="E60" s="220">
        <v>3</v>
      </c>
      <c r="F60" s="205">
        <v>0</v>
      </c>
      <c r="G60" s="205">
        <v>0</v>
      </c>
      <c r="H60" s="58" t="s">
        <v>162</v>
      </c>
      <c r="I60" s="152" t="s">
        <v>3</v>
      </c>
      <c r="J60" s="161" t="s">
        <v>5</v>
      </c>
      <c r="K60" s="152" t="s">
        <v>5</v>
      </c>
      <c r="L60" s="152"/>
      <c r="M60" s="152" t="s">
        <v>34</v>
      </c>
      <c r="N60" s="152"/>
      <c r="O60" s="152" t="s">
        <v>163</v>
      </c>
    </row>
    <row r="61" spans="2:15" x14ac:dyDescent="0.35">
      <c r="B61" s="225"/>
      <c r="C61" s="217"/>
      <c r="D61" s="223"/>
      <c r="E61" s="220"/>
      <c r="F61" s="205"/>
      <c r="G61" s="205"/>
      <c r="H61" s="58" t="s">
        <v>164</v>
      </c>
      <c r="I61" s="152" t="s">
        <v>3</v>
      </c>
      <c r="J61" s="161" t="s">
        <v>5</v>
      </c>
      <c r="K61" s="152" t="s">
        <v>5</v>
      </c>
      <c r="L61" s="152"/>
      <c r="M61" s="152" t="s">
        <v>34</v>
      </c>
      <c r="N61" s="152"/>
      <c r="O61" s="152" t="s">
        <v>159</v>
      </c>
    </row>
    <row r="62" spans="2:15" x14ac:dyDescent="0.35">
      <c r="B62" s="225"/>
      <c r="C62" s="217"/>
      <c r="D62" s="223"/>
      <c r="E62" s="220"/>
      <c r="F62" s="205"/>
      <c r="G62" s="205"/>
      <c r="H62" s="58" t="s">
        <v>165</v>
      </c>
      <c r="I62" s="152" t="s">
        <v>3</v>
      </c>
      <c r="J62" s="161" t="s">
        <v>5</v>
      </c>
      <c r="K62" s="152" t="s">
        <v>5</v>
      </c>
      <c r="L62" s="152"/>
      <c r="M62" s="152" t="s">
        <v>34</v>
      </c>
      <c r="N62" s="152"/>
      <c r="O62" s="152" t="s">
        <v>166</v>
      </c>
    </row>
    <row r="63" spans="2:15" x14ac:dyDescent="0.35">
      <c r="B63" s="225">
        <f>B60+1</f>
        <v>36</v>
      </c>
      <c r="C63" s="202" t="s">
        <v>167</v>
      </c>
      <c r="D63" s="222" t="s">
        <v>168</v>
      </c>
      <c r="E63" s="220">
        <v>2</v>
      </c>
      <c r="F63" s="205">
        <v>84.9</v>
      </c>
      <c r="G63" s="205">
        <f>E63*F63</f>
        <v>169.8</v>
      </c>
      <c r="H63" s="58" t="s">
        <v>169</v>
      </c>
      <c r="I63" s="164">
        <v>43747</v>
      </c>
      <c r="J63" s="161" t="s">
        <v>5</v>
      </c>
      <c r="K63" s="152" t="s">
        <v>5</v>
      </c>
      <c r="L63" s="152"/>
      <c r="M63" s="152"/>
      <c r="N63" s="152" t="s">
        <v>34</v>
      </c>
      <c r="O63" s="203" t="s">
        <v>170</v>
      </c>
    </row>
    <row r="64" spans="2:15" x14ac:dyDescent="0.35">
      <c r="B64" s="225"/>
      <c r="C64" s="202"/>
      <c r="D64" s="222"/>
      <c r="E64" s="220"/>
      <c r="F64" s="205"/>
      <c r="G64" s="205"/>
      <c r="H64" s="58" t="s">
        <v>171</v>
      </c>
      <c r="I64" s="164">
        <v>43748</v>
      </c>
      <c r="J64" s="161" t="s">
        <v>5</v>
      </c>
      <c r="K64" s="152" t="s">
        <v>5</v>
      </c>
      <c r="L64" s="152"/>
      <c r="M64" s="152"/>
      <c r="N64" s="152" t="s">
        <v>34</v>
      </c>
      <c r="O64" s="203"/>
    </row>
    <row r="65" spans="2:15" x14ac:dyDescent="0.35">
      <c r="B65" s="68">
        <f>B63+1</f>
        <v>37</v>
      </c>
      <c r="C65" s="148" t="s">
        <v>172</v>
      </c>
      <c r="D65" s="155" t="s">
        <v>173</v>
      </c>
      <c r="E65" s="149">
        <v>1</v>
      </c>
      <c r="F65" s="150">
        <v>100</v>
      </c>
      <c r="G65" s="150">
        <v>100</v>
      </c>
      <c r="H65" s="58" t="s">
        <v>174</v>
      </c>
      <c r="I65" s="152" t="s">
        <v>3</v>
      </c>
      <c r="J65" s="161" t="s">
        <v>5</v>
      </c>
      <c r="K65" s="152" t="s">
        <v>5</v>
      </c>
      <c r="L65" s="152"/>
      <c r="M65" s="152" t="s">
        <v>29</v>
      </c>
      <c r="N65" s="152"/>
      <c r="O65" s="152" t="s">
        <v>159</v>
      </c>
    </row>
    <row r="66" spans="2:15" ht="31.5" customHeight="1" x14ac:dyDescent="0.35">
      <c r="B66" s="68">
        <f t="shared" ref="B66:B78" si="1">B65+1</f>
        <v>38</v>
      </c>
      <c r="C66" s="148" t="s">
        <v>175</v>
      </c>
      <c r="D66" s="151" t="s">
        <v>176</v>
      </c>
      <c r="E66" s="149">
        <v>1</v>
      </c>
      <c r="F66" s="150">
        <v>300</v>
      </c>
      <c r="G66" s="150">
        <v>300</v>
      </c>
      <c r="H66" s="58" t="s">
        <v>177</v>
      </c>
      <c r="I66" s="152" t="s">
        <v>3</v>
      </c>
      <c r="J66" s="161" t="s">
        <v>5</v>
      </c>
      <c r="K66" s="152" t="s">
        <v>5</v>
      </c>
      <c r="L66" s="152" t="s">
        <v>29</v>
      </c>
      <c r="M66" s="152"/>
      <c r="N66" s="152"/>
      <c r="O66" s="152" t="s">
        <v>178</v>
      </c>
    </row>
    <row r="67" spans="2:15" x14ac:dyDescent="0.35">
      <c r="B67" s="68">
        <f t="shared" si="1"/>
        <v>39</v>
      </c>
      <c r="C67" s="202" t="s">
        <v>179</v>
      </c>
      <c r="D67" s="212" t="s">
        <v>180</v>
      </c>
      <c r="E67" s="220">
        <v>15</v>
      </c>
      <c r="F67" s="205">
        <v>25</v>
      </c>
      <c r="G67" s="205">
        <f>E67*F67</f>
        <v>375</v>
      </c>
      <c r="H67" s="58" t="s">
        <v>181</v>
      </c>
      <c r="I67" s="164">
        <v>43747</v>
      </c>
      <c r="J67" s="161" t="s">
        <v>5</v>
      </c>
      <c r="K67" s="152" t="s">
        <v>5</v>
      </c>
      <c r="L67" s="152"/>
      <c r="M67" s="152"/>
      <c r="N67" s="152" t="s">
        <v>34</v>
      </c>
      <c r="O67" s="152" t="s">
        <v>182</v>
      </c>
    </row>
    <row r="68" spans="2:15" x14ac:dyDescent="0.35">
      <c r="B68" s="68">
        <f t="shared" si="1"/>
        <v>40</v>
      </c>
      <c r="C68" s="202"/>
      <c r="D68" s="212"/>
      <c r="E68" s="220"/>
      <c r="F68" s="205"/>
      <c r="G68" s="205"/>
      <c r="H68" s="58" t="s">
        <v>183</v>
      </c>
      <c r="I68" s="164">
        <v>43747</v>
      </c>
      <c r="J68" s="161" t="s">
        <v>5</v>
      </c>
      <c r="K68" s="152" t="s">
        <v>5</v>
      </c>
      <c r="L68" s="152"/>
      <c r="M68" s="152"/>
      <c r="N68" s="152" t="s">
        <v>34</v>
      </c>
      <c r="O68" s="152" t="s">
        <v>182</v>
      </c>
    </row>
    <row r="69" spans="2:15" x14ac:dyDescent="0.35">
      <c r="B69" s="68">
        <f t="shared" si="1"/>
        <v>41</v>
      </c>
      <c r="C69" s="202"/>
      <c r="D69" s="212"/>
      <c r="E69" s="220"/>
      <c r="F69" s="205"/>
      <c r="G69" s="205"/>
      <c r="H69" s="58" t="s">
        <v>184</v>
      </c>
      <c r="I69" s="164">
        <v>43747</v>
      </c>
      <c r="J69" s="161" t="s">
        <v>5</v>
      </c>
      <c r="K69" s="152" t="s">
        <v>5</v>
      </c>
      <c r="L69" s="152"/>
      <c r="M69" s="152"/>
      <c r="N69" s="152" t="s">
        <v>34</v>
      </c>
      <c r="O69" s="152" t="s">
        <v>182</v>
      </c>
    </row>
    <row r="70" spans="2:15" x14ac:dyDescent="0.35">
      <c r="B70" s="68">
        <f t="shared" si="1"/>
        <v>42</v>
      </c>
      <c r="C70" s="202"/>
      <c r="D70" s="212"/>
      <c r="E70" s="220"/>
      <c r="F70" s="205"/>
      <c r="G70" s="205"/>
      <c r="H70" s="58" t="s">
        <v>185</v>
      </c>
      <c r="I70" s="164">
        <v>43747</v>
      </c>
      <c r="J70" s="161" t="s">
        <v>5</v>
      </c>
      <c r="K70" s="152" t="s">
        <v>5</v>
      </c>
      <c r="L70" s="152"/>
      <c r="M70" s="152"/>
      <c r="N70" s="152" t="s">
        <v>34</v>
      </c>
      <c r="O70" s="152" t="s">
        <v>182</v>
      </c>
    </row>
    <row r="71" spans="2:15" x14ac:dyDescent="0.35">
      <c r="B71" s="68">
        <f t="shared" si="1"/>
        <v>43</v>
      </c>
      <c r="C71" s="202"/>
      <c r="D71" s="212"/>
      <c r="E71" s="220"/>
      <c r="F71" s="205"/>
      <c r="G71" s="205"/>
      <c r="H71" s="58" t="s">
        <v>186</v>
      </c>
      <c r="I71" s="164">
        <v>43747</v>
      </c>
      <c r="J71" s="161" t="s">
        <v>5</v>
      </c>
      <c r="K71" s="152" t="s">
        <v>5</v>
      </c>
      <c r="L71" s="152"/>
      <c r="M71" s="152"/>
      <c r="N71" s="152" t="s">
        <v>34</v>
      </c>
      <c r="O71" s="152" t="s">
        <v>182</v>
      </c>
    </row>
    <row r="72" spans="2:15" x14ac:dyDescent="0.35">
      <c r="B72" s="68">
        <f t="shared" si="1"/>
        <v>44</v>
      </c>
      <c r="C72" s="202"/>
      <c r="D72" s="212"/>
      <c r="E72" s="220"/>
      <c r="F72" s="205"/>
      <c r="G72" s="205"/>
      <c r="H72" s="58" t="s">
        <v>187</v>
      </c>
      <c r="I72" s="164">
        <v>43747</v>
      </c>
      <c r="J72" s="161" t="s">
        <v>5</v>
      </c>
      <c r="K72" s="152" t="s">
        <v>5</v>
      </c>
      <c r="L72" s="152"/>
      <c r="M72" s="152"/>
      <c r="N72" s="152" t="s">
        <v>34</v>
      </c>
      <c r="O72" s="152" t="s">
        <v>182</v>
      </c>
    </row>
    <row r="73" spans="2:15" x14ac:dyDescent="0.35">
      <c r="B73" s="68">
        <f t="shared" si="1"/>
        <v>45</v>
      </c>
      <c r="C73" s="202"/>
      <c r="D73" s="212"/>
      <c r="E73" s="220"/>
      <c r="F73" s="205"/>
      <c r="G73" s="205"/>
      <c r="H73" s="58" t="s">
        <v>188</v>
      </c>
      <c r="I73" s="164">
        <v>43747</v>
      </c>
      <c r="J73" s="161" t="s">
        <v>5</v>
      </c>
      <c r="K73" s="152" t="s">
        <v>5</v>
      </c>
      <c r="L73" s="152"/>
      <c r="M73" s="152"/>
      <c r="N73" s="152" t="s">
        <v>34</v>
      </c>
      <c r="O73" s="152" t="s">
        <v>182</v>
      </c>
    </row>
    <row r="74" spans="2:15" x14ac:dyDescent="0.35">
      <c r="B74" s="68">
        <f t="shared" si="1"/>
        <v>46</v>
      </c>
      <c r="C74" s="202"/>
      <c r="D74" s="212"/>
      <c r="E74" s="220"/>
      <c r="F74" s="205"/>
      <c r="G74" s="205"/>
      <c r="H74" s="58" t="s">
        <v>189</v>
      </c>
      <c r="I74" s="164">
        <v>43747</v>
      </c>
      <c r="J74" s="161" t="s">
        <v>5</v>
      </c>
      <c r="K74" s="152" t="s">
        <v>5</v>
      </c>
      <c r="L74" s="152"/>
      <c r="M74" s="152"/>
      <c r="N74" s="152" t="s">
        <v>34</v>
      </c>
      <c r="O74" s="152" t="s">
        <v>182</v>
      </c>
    </row>
    <row r="75" spans="2:15" x14ac:dyDescent="0.35">
      <c r="B75" s="68">
        <f t="shared" si="1"/>
        <v>47</v>
      </c>
      <c r="C75" s="202"/>
      <c r="D75" s="212"/>
      <c r="E75" s="220"/>
      <c r="F75" s="205"/>
      <c r="G75" s="205"/>
      <c r="H75" s="58" t="s">
        <v>190</v>
      </c>
      <c r="I75" s="164">
        <v>43747</v>
      </c>
      <c r="J75" s="161" t="s">
        <v>5</v>
      </c>
      <c r="K75" s="152" t="s">
        <v>5</v>
      </c>
      <c r="L75" s="152"/>
      <c r="M75" s="152"/>
      <c r="N75" s="152" t="s">
        <v>34</v>
      </c>
      <c r="O75" s="152" t="s">
        <v>182</v>
      </c>
    </row>
    <row r="76" spans="2:15" x14ac:dyDescent="0.35">
      <c r="B76" s="68">
        <f t="shared" si="1"/>
        <v>48</v>
      </c>
      <c r="C76" s="202"/>
      <c r="D76" s="212"/>
      <c r="E76" s="220"/>
      <c r="F76" s="205"/>
      <c r="G76" s="205"/>
      <c r="H76" s="58" t="s">
        <v>191</v>
      </c>
      <c r="I76" s="164">
        <v>43747</v>
      </c>
      <c r="J76" s="161" t="s">
        <v>5</v>
      </c>
      <c r="K76" s="152" t="s">
        <v>5</v>
      </c>
      <c r="L76" s="152"/>
      <c r="M76" s="152"/>
      <c r="N76" s="152" t="s">
        <v>34</v>
      </c>
      <c r="O76" s="152" t="s">
        <v>182</v>
      </c>
    </row>
    <row r="77" spans="2:15" x14ac:dyDescent="0.35">
      <c r="B77" s="68">
        <f t="shared" si="1"/>
        <v>49</v>
      </c>
      <c r="C77" s="202"/>
      <c r="D77" s="212"/>
      <c r="E77" s="220"/>
      <c r="F77" s="205"/>
      <c r="G77" s="205"/>
      <c r="H77" s="58" t="s">
        <v>192</v>
      </c>
      <c r="I77" s="164">
        <v>43747</v>
      </c>
      <c r="J77" s="161" t="s">
        <v>5</v>
      </c>
      <c r="K77" s="152" t="s">
        <v>5</v>
      </c>
      <c r="L77" s="152"/>
      <c r="M77" s="152"/>
      <c r="N77" s="152" t="s">
        <v>34</v>
      </c>
      <c r="O77" s="152" t="s">
        <v>182</v>
      </c>
    </row>
    <row r="78" spans="2:15" x14ac:dyDescent="0.35">
      <c r="B78" s="68">
        <f t="shared" si="1"/>
        <v>50</v>
      </c>
      <c r="C78" s="202"/>
      <c r="D78" s="212"/>
      <c r="E78" s="220"/>
      <c r="F78" s="205"/>
      <c r="G78" s="205"/>
      <c r="H78" s="58" t="s">
        <v>193</v>
      </c>
      <c r="I78" s="164">
        <v>43747</v>
      </c>
      <c r="J78" s="161" t="s">
        <v>5</v>
      </c>
      <c r="K78" s="152" t="s">
        <v>5</v>
      </c>
      <c r="L78" s="152"/>
      <c r="M78" s="152"/>
      <c r="N78" s="152" t="s">
        <v>34</v>
      </c>
      <c r="O78" s="152" t="s">
        <v>182</v>
      </c>
    </row>
    <row r="79" spans="2:15" x14ac:dyDescent="0.35">
      <c r="B79" s="224" t="s">
        <v>158</v>
      </c>
      <c r="C79" s="224"/>
      <c r="D79" s="75"/>
      <c r="E79" s="76"/>
      <c r="F79" s="121">
        <f>SUM(F60:F78)</f>
        <v>509.9</v>
      </c>
      <c r="G79" s="121">
        <f>SUM(G60:G78)</f>
        <v>944.8</v>
      </c>
      <c r="H79" s="60"/>
      <c r="I79" s="77"/>
      <c r="J79" s="129"/>
      <c r="K79" s="77"/>
      <c r="L79" s="77"/>
      <c r="M79" s="77"/>
      <c r="N79" s="77"/>
      <c r="O79" s="77"/>
    </row>
    <row r="80" spans="2:15" x14ac:dyDescent="0.35">
      <c r="B80" s="219" t="s">
        <v>198</v>
      </c>
      <c r="C80" s="219"/>
      <c r="D80" s="219"/>
      <c r="E80" s="219"/>
      <c r="F80" s="219"/>
      <c r="G80" s="219"/>
      <c r="H80" s="219"/>
      <c r="I80" s="219"/>
      <c r="J80" s="219"/>
      <c r="K80" s="219"/>
      <c r="L80" s="219"/>
      <c r="M80" s="219"/>
      <c r="N80" s="219"/>
      <c r="O80" s="219"/>
    </row>
    <row r="81" spans="2:15" x14ac:dyDescent="0.35">
      <c r="B81" s="35">
        <f>B78+1</f>
        <v>51</v>
      </c>
      <c r="C81" s="202" t="s">
        <v>199</v>
      </c>
      <c r="D81" s="154" t="s">
        <v>200</v>
      </c>
      <c r="E81" s="149">
        <v>1</v>
      </c>
      <c r="F81" s="119">
        <v>955</v>
      </c>
      <c r="G81" s="205">
        <v>1245</v>
      </c>
      <c r="H81" s="61" t="s">
        <v>201</v>
      </c>
      <c r="I81" s="215">
        <v>43556</v>
      </c>
      <c r="J81" s="131">
        <v>249</v>
      </c>
      <c r="K81" s="78">
        <v>380.03</v>
      </c>
      <c r="L81" s="152" t="s">
        <v>34</v>
      </c>
      <c r="M81" s="152"/>
      <c r="N81" s="152"/>
      <c r="O81" s="152" t="s">
        <v>202</v>
      </c>
    </row>
    <row r="82" spans="2:15" x14ac:dyDescent="0.35">
      <c r="B82" s="35">
        <f>B81+1</f>
        <v>52</v>
      </c>
      <c r="C82" s="202"/>
      <c r="D82" s="154" t="s">
        <v>203</v>
      </c>
      <c r="E82" s="149">
        <v>1</v>
      </c>
      <c r="F82" s="119">
        <v>30</v>
      </c>
      <c r="G82" s="205"/>
      <c r="H82" s="58" t="s">
        <v>204</v>
      </c>
      <c r="I82" s="215"/>
      <c r="J82" s="165" t="s">
        <v>5</v>
      </c>
      <c r="K82" s="79" t="s">
        <v>5</v>
      </c>
      <c r="L82" s="152"/>
      <c r="M82" s="152" t="s">
        <v>34</v>
      </c>
      <c r="N82" s="152"/>
      <c r="O82" s="152" t="s">
        <v>51</v>
      </c>
    </row>
    <row r="83" spans="2:15" x14ac:dyDescent="0.35">
      <c r="B83" s="35">
        <f>B82+1</f>
        <v>53</v>
      </c>
      <c r="C83" s="202"/>
      <c r="D83" s="154" t="s">
        <v>205</v>
      </c>
      <c r="E83" s="149">
        <v>1</v>
      </c>
      <c r="F83" s="119">
        <v>75</v>
      </c>
      <c r="G83" s="205"/>
      <c r="H83" s="58" t="s">
        <v>206</v>
      </c>
      <c r="I83" s="215"/>
      <c r="J83" s="165" t="s">
        <v>5</v>
      </c>
      <c r="K83" s="79" t="s">
        <v>5</v>
      </c>
      <c r="L83" s="152"/>
      <c r="M83" s="152" t="s">
        <v>34</v>
      </c>
      <c r="N83" s="152"/>
      <c r="O83" s="152" t="s">
        <v>51</v>
      </c>
    </row>
    <row r="84" spans="2:15" x14ac:dyDescent="0.35">
      <c r="B84" s="35">
        <f t="shared" ref="B84:B86" si="2">B81+1</f>
        <v>52</v>
      </c>
      <c r="C84" s="202"/>
      <c r="D84" s="154" t="s">
        <v>207</v>
      </c>
      <c r="E84" s="149">
        <v>1</v>
      </c>
      <c r="F84" s="119">
        <v>185</v>
      </c>
      <c r="G84" s="205"/>
      <c r="H84" s="58" t="s">
        <v>208</v>
      </c>
      <c r="I84" s="215"/>
      <c r="J84" s="165" t="s">
        <v>5</v>
      </c>
      <c r="K84" s="79" t="s">
        <v>5</v>
      </c>
      <c r="L84" s="152"/>
      <c r="M84" s="152" t="s">
        <v>34</v>
      </c>
      <c r="N84" s="152"/>
      <c r="O84" s="152" t="s">
        <v>51</v>
      </c>
    </row>
    <row r="85" spans="2:15" x14ac:dyDescent="0.35">
      <c r="B85" s="35">
        <f t="shared" si="2"/>
        <v>53</v>
      </c>
      <c r="C85" s="148" t="s">
        <v>209</v>
      </c>
      <c r="D85" s="151" t="s">
        <v>210</v>
      </c>
      <c r="E85" s="149">
        <v>1</v>
      </c>
      <c r="F85" s="150" t="s">
        <v>3</v>
      </c>
      <c r="G85" s="150" t="s">
        <v>3</v>
      </c>
      <c r="H85" s="61" t="s">
        <v>211</v>
      </c>
      <c r="I85" s="152" t="s">
        <v>3</v>
      </c>
      <c r="J85" s="161" t="s">
        <v>5</v>
      </c>
      <c r="K85" s="152" t="s">
        <v>5</v>
      </c>
      <c r="L85" s="152"/>
      <c r="M85" s="152" t="s">
        <v>34</v>
      </c>
      <c r="N85" s="152"/>
      <c r="O85" s="152" t="s">
        <v>51</v>
      </c>
    </row>
    <row r="86" spans="2:15" ht="23" x14ac:dyDescent="0.35">
      <c r="B86" s="35">
        <f t="shared" si="2"/>
        <v>54</v>
      </c>
      <c r="C86" s="148" t="s">
        <v>209</v>
      </c>
      <c r="D86" s="151" t="s">
        <v>212</v>
      </c>
      <c r="E86" s="149">
        <v>1</v>
      </c>
      <c r="F86" s="150" t="s">
        <v>3</v>
      </c>
      <c r="G86" s="150" t="s">
        <v>3</v>
      </c>
      <c r="H86" s="61" t="s">
        <v>213</v>
      </c>
      <c r="I86" s="152" t="s">
        <v>3</v>
      </c>
      <c r="J86" s="161" t="s">
        <v>5</v>
      </c>
      <c r="K86" s="152" t="s">
        <v>5</v>
      </c>
      <c r="L86" s="152"/>
      <c r="M86" s="152" t="s">
        <v>34</v>
      </c>
      <c r="N86" s="152"/>
      <c r="O86" s="152" t="s">
        <v>51</v>
      </c>
    </row>
    <row r="87" spans="2:15" x14ac:dyDescent="0.35">
      <c r="B87" s="35">
        <f t="shared" ref="B87:B97" si="3">B86+1</f>
        <v>55</v>
      </c>
      <c r="C87" s="148" t="s">
        <v>214</v>
      </c>
      <c r="D87" s="151" t="s">
        <v>215</v>
      </c>
      <c r="E87" s="149">
        <v>1</v>
      </c>
      <c r="F87" s="150" t="s">
        <v>3</v>
      </c>
      <c r="G87" s="150" t="s">
        <v>3</v>
      </c>
      <c r="H87" s="61" t="s">
        <v>216</v>
      </c>
      <c r="I87" s="152" t="s">
        <v>3</v>
      </c>
      <c r="J87" s="161" t="s">
        <v>5</v>
      </c>
      <c r="K87" s="152" t="s">
        <v>5</v>
      </c>
      <c r="L87" s="152"/>
      <c r="M87" s="152" t="s">
        <v>34</v>
      </c>
      <c r="N87" s="152"/>
      <c r="O87" s="152" t="s">
        <v>51</v>
      </c>
    </row>
    <row r="88" spans="2:15" ht="23" x14ac:dyDescent="0.35">
      <c r="B88" s="35">
        <f t="shared" si="3"/>
        <v>56</v>
      </c>
      <c r="C88" s="148" t="s">
        <v>217</v>
      </c>
      <c r="D88" s="151" t="s">
        <v>218</v>
      </c>
      <c r="E88" s="149">
        <v>1</v>
      </c>
      <c r="F88" s="150">
        <v>215</v>
      </c>
      <c r="G88" s="150">
        <v>215</v>
      </c>
      <c r="H88" s="61" t="s">
        <v>219</v>
      </c>
      <c r="I88" s="158">
        <v>43221</v>
      </c>
      <c r="J88" s="161" t="s">
        <v>5</v>
      </c>
      <c r="K88" s="152" t="s">
        <v>5</v>
      </c>
      <c r="L88" s="152"/>
      <c r="M88" s="152"/>
      <c r="N88" s="152" t="s">
        <v>34</v>
      </c>
      <c r="O88" s="152" t="s">
        <v>182</v>
      </c>
    </row>
    <row r="89" spans="2:15" x14ac:dyDescent="0.35">
      <c r="B89" s="35">
        <f t="shared" si="3"/>
        <v>57</v>
      </c>
      <c r="C89" s="148" t="s">
        <v>220</v>
      </c>
      <c r="D89" s="151" t="s">
        <v>221</v>
      </c>
      <c r="E89" s="149">
        <v>1</v>
      </c>
      <c r="F89" s="150">
        <v>0</v>
      </c>
      <c r="G89" s="150">
        <v>0</v>
      </c>
      <c r="H89" s="61" t="s">
        <v>222</v>
      </c>
      <c r="I89" s="152" t="s">
        <v>3</v>
      </c>
      <c r="J89" s="161" t="s">
        <v>5</v>
      </c>
      <c r="K89" s="152" t="s">
        <v>5</v>
      </c>
      <c r="L89" s="152"/>
      <c r="M89" s="152" t="s">
        <v>34</v>
      </c>
      <c r="N89" s="152"/>
      <c r="O89" s="152" t="s">
        <v>223</v>
      </c>
    </row>
    <row r="90" spans="2:15" x14ac:dyDescent="0.35">
      <c r="B90" s="216">
        <f t="shared" si="3"/>
        <v>58</v>
      </c>
      <c r="C90" s="202" t="s">
        <v>224</v>
      </c>
      <c r="D90" s="212" t="s">
        <v>225</v>
      </c>
      <c r="E90" s="220">
        <v>2</v>
      </c>
      <c r="F90" s="205">
        <v>182.5</v>
      </c>
      <c r="G90" s="205">
        <f>E90*F90</f>
        <v>365</v>
      </c>
      <c r="H90" s="61" t="s">
        <v>226</v>
      </c>
      <c r="I90" s="152" t="s">
        <v>3</v>
      </c>
      <c r="J90" s="161" t="s">
        <v>5</v>
      </c>
      <c r="K90" s="152" t="s">
        <v>5</v>
      </c>
      <c r="L90" s="152"/>
      <c r="M90" s="152" t="s">
        <v>34</v>
      </c>
      <c r="N90" s="152"/>
      <c r="O90" s="152" t="s">
        <v>51</v>
      </c>
    </row>
    <row r="91" spans="2:15" x14ac:dyDescent="0.35">
      <c r="B91" s="216"/>
      <c r="C91" s="202"/>
      <c r="D91" s="212"/>
      <c r="E91" s="220"/>
      <c r="F91" s="205"/>
      <c r="G91" s="205"/>
      <c r="H91" s="61" t="s">
        <v>227</v>
      </c>
      <c r="I91" s="152" t="s">
        <v>3</v>
      </c>
      <c r="J91" s="161" t="s">
        <v>5</v>
      </c>
      <c r="K91" s="152" t="s">
        <v>5</v>
      </c>
      <c r="L91" s="152"/>
      <c r="M91" s="152" t="s">
        <v>34</v>
      </c>
      <c r="N91" s="152"/>
      <c r="O91" s="152" t="s">
        <v>51</v>
      </c>
    </row>
    <row r="92" spans="2:15" x14ac:dyDescent="0.35">
      <c r="B92" s="35">
        <f>B90+1</f>
        <v>59</v>
      </c>
      <c r="C92" s="148" t="s">
        <v>224</v>
      </c>
      <c r="D92" s="151" t="s">
        <v>228</v>
      </c>
      <c r="E92" s="149">
        <v>1</v>
      </c>
      <c r="F92" s="150">
        <v>162</v>
      </c>
      <c r="G92" s="150">
        <v>162</v>
      </c>
      <c r="H92" s="61" t="s">
        <v>229</v>
      </c>
      <c r="I92" s="164">
        <v>43747</v>
      </c>
      <c r="J92" s="161" t="s">
        <v>5</v>
      </c>
      <c r="K92" s="152" t="s">
        <v>5</v>
      </c>
      <c r="L92" s="152"/>
      <c r="M92" s="152"/>
      <c r="N92" s="152" t="s">
        <v>34</v>
      </c>
      <c r="O92" s="152" t="s">
        <v>182</v>
      </c>
    </row>
    <row r="93" spans="2:15" x14ac:dyDescent="0.35">
      <c r="B93" s="35">
        <f t="shared" si="3"/>
        <v>60</v>
      </c>
      <c r="C93" s="159" t="s">
        <v>230</v>
      </c>
      <c r="D93" s="80" t="s">
        <v>231</v>
      </c>
      <c r="E93" s="160">
        <v>1</v>
      </c>
      <c r="F93" s="122">
        <v>250</v>
      </c>
      <c r="G93" s="122">
        <f>E93*F93</f>
        <v>250</v>
      </c>
      <c r="H93" s="62" t="s">
        <v>232</v>
      </c>
      <c r="I93" s="169" t="s">
        <v>3</v>
      </c>
      <c r="J93" s="168" t="s">
        <v>5</v>
      </c>
      <c r="K93" s="169" t="s">
        <v>5</v>
      </c>
      <c r="L93" s="82"/>
      <c r="M93" s="169" t="s">
        <v>34</v>
      </c>
      <c r="N93" s="82"/>
      <c r="O93" s="169" t="s">
        <v>233</v>
      </c>
    </row>
    <row r="94" spans="2:15" x14ac:dyDescent="0.35">
      <c r="B94" s="35">
        <f t="shared" si="3"/>
        <v>61</v>
      </c>
      <c r="C94" s="83" t="s">
        <v>234</v>
      </c>
      <c r="D94" s="80" t="s">
        <v>235</v>
      </c>
      <c r="E94" s="84">
        <v>1</v>
      </c>
      <c r="F94" s="122">
        <v>50</v>
      </c>
      <c r="G94" s="122">
        <f>E94*F94</f>
        <v>50</v>
      </c>
      <c r="H94" s="62" t="s">
        <v>236</v>
      </c>
      <c r="I94" s="169" t="s">
        <v>3</v>
      </c>
      <c r="J94" s="168" t="s">
        <v>5</v>
      </c>
      <c r="K94" s="169" t="s">
        <v>5</v>
      </c>
      <c r="L94" s="82"/>
      <c r="M94" s="169"/>
      <c r="N94" s="82" t="s">
        <v>34</v>
      </c>
      <c r="O94" s="169" t="s">
        <v>237</v>
      </c>
    </row>
    <row r="95" spans="2:15" x14ac:dyDescent="0.35">
      <c r="B95" s="35">
        <f t="shared" si="3"/>
        <v>62</v>
      </c>
      <c r="C95" s="148" t="s">
        <v>238</v>
      </c>
      <c r="D95" s="151" t="s">
        <v>239</v>
      </c>
      <c r="E95" s="155">
        <v>1</v>
      </c>
      <c r="F95" s="119">
        <v>16.5</v>
      </c>
      <c r="G95" s="119">
        <v>16.5</v>
      </c>
      <c r="H95" s="62" t="s">
        <v>240</v>
      </c>
      <c r="I95" s="164">
        <v>43727</v>
      </c>
      <c r="J95" s="161" t="s">
        <v>5</v>
      </c>
      <c r="K95" s="152" t="s">
        <v>5</v>
      </c>
      <c r="L95" s="69"/>
      <c r="M95" s="152" t="s">
        <v>34</v>
      </c>
      <c r="N95" s="69"/>
      <c r="O95" s="154"/>
    </row>
    <row r="96" spans="2:15" x14ac:dyDescent="0.35">
      <c r="B96" s="35">
        <f t="shared" si="3"/>
        <v>63</v>
      </c>
      <c r="C96" s="148" t="s">
        <v>241</v>
      </c>
      <c r="D96" s="155" t="s">
        <v>242</v>
      </c>
      <c r="E96" s="149">
        <v>1</v>
      </c>
      <c r="F96" s="150" t="s">
        <v>3</v>
      </c>
      <c r="G96" s="150" t="s">
        <v>3</v>
      </c>
      <c r="H96" s="63" t="s">
        <v>243</v>
      </c>
      <c r="I96" s="164" t="s">
        <v>3</v>
      </c>
      <c r="J96" s="156" t="s">
        <v>5</v>
      </c>
      <c r="K96" s="166" t="s">
        <v>5</v>
      </c>
      <c r="L96" s="69"/>
      <c r="M96" s="152" t="s">
        <v>34</v>
      </c>
      <c r="N96" s="69"/>
      <c r="O96" s="152" t="s">
        <v>244</v>
      </c>
    </row>
    <row r="97" spans="2:15" x14ac:dyDescent="0.35">
      <c r="B97" s="35">
        <f t="shared" si="3"/>
        <v>64</v>
      </c>
      <c r="C97" s="148" t="s">
        <v>245</v>
      </c>
      <c r="D97" s="151" t="s">
        <v>246</v>
      </c>
      <c r="E97" s="149">
        <v>1</v>
      </c>
      <c r="F97" s="150" t="s">
        <v>3</v>
      </c>
      <c r="G97" s="150" t="s">
        <v>3</v>
      </c>
      <c r="H97" s="63" t="s">
        <v>247</v>
      </c>
      <c r="I97" s="152" t="s">
        <v>3</v>
      </c>
      <c r="J97" s="161" t="s">
        <v>5</v>
      </c>
      <c r="K97" s="152" t="s">
        <v>5</v>
      </c>
      <c r="L97" s="152"/>
      <c r="M97" s="152" t="s">
        <v>34</v>
      </c>
      <c r="N97" s="152"/>
      <c r="O97" s="152" t="s">
        <v>248</v>
      </c>
    </row>
    <row r="98" spans="2:15" x14ac:dyDescent="0.35">
      <c r="B98" s="200" t="s">
        <v>158</v>
      </c>
      <c r="C98" s="200"/>
      <c r="D98" s="73"/>
      <c r="E98" s="74"/>
      <c r="F98" s="120">
        <f>SUM(F81:F97)</f>
        <v>2121</v>
      </c>
      <c r="G98" s="120">
        <f>SUM(G81:G97)</f>
        <v>2303.5</v>
      </c>
      <c r="H98" s="59"/>
      <c r="I98" s="147"/>
      <c r="J98" s="128"/>
      <c r="K98" s="147"/>
      <c r="L98" s="147"/>
      <c r="M98" s="147"/>
      <c r="N98" s="147"/>
      <c r="O98" s="147"/>
    </row>
    <row r="99" spans="2:15" x14ac:dyDescent="0.35">
      <c r="B99" s="219" t="s">
        <v>249</v>
      </c>
      <c r="C99" s="219"/>
      <c r="D99" s="219"/>
      <c r="E99" s="219"/>
      <c r="F99" s="219"/>
      <c r="G99" s="219"/>
      <c r="H99" s="219"/>
      <c r="I99" s="219"/>
      <c r="J99" s="219"/>
      <c r="K99" s="219"/>
      <c r="L99" s="219"/>
      <c r="M99" s="219"/>
      <c r="N99" s="219"/>
      <c r="O99" s="219"/>
    </row>
    <row r="100" spans="2:15" ht="26" x14ac:dyDescent="0.35">
      <c r="B100" s="147">
        <v>65</v>
      </c>
      <c r="C100" s="9" t="s">
        <v>401</v>
      </c>
      <c r="D100" s="154" t="s">
        <v>402</v>
      </c>
      <c r="E100" s="179">
        <v>1</v>
      </c>
      <c r="F100" s="180">
        <v>900</v>
      </c>
      <c r="G100" s="181">
        <f>E100*F100</f>
        <v>900</v>
      </c>
      <c r="H100" s="182" t="s">
        <v>403</v>
      </c>
      <c r="I100" s="155" t="s">
        <v>3</v>
      </c>
      <c r="J100" s="155" t="s">
        <v>3</v>
      </c>
      <c r="K100" s="155" t="s">
        <v>3</v>
      </c>
      <c r="L100" s="92"/>
      <c r="M100" s="155" t="s">
        <v>34</v>
      </c>
      <c r="N100" s="92"/>
      <c r="O100" s="8" t="s">
        <v>941</v>
      </c>
    </row>
    <row r="101" spans="2:15" x14ac:dyDescent="0.35">
      <c r="B101" s="35">
        <v>66</v>
      </c>
      <c r="C101" s="22" t="s">
        <v>205</v>
      </c>
      <c r="D101" s="80" t="s">
        <v>389</v>
      </c>
      <c r="E101" s="183">
        <v>1</v>
      </c>
      <c r="F101" s="180">
        <v>1100</v>
      </c>
      <c r="G101" s="184">
        <v>1100</v>
      </c>
      <c r="H101" s="112" t="s">
        <v>390</v>
      </c>
      <c r="I101" s="155" t="s">
        <v>3</v>
      </c>
      <c r="J101" s="155" t="s">
        <v>5</v>
      </c>
      <c r="K101" s="155" t="s">
        <v>5</v>
      </c>
      <c r="L101" s="185"/>
      <c r="M101" s="186" t="s">
        <v>34</v>
      </c>
      <c r="N101" s="185"/>
      <c r="O101" s="18" t="s">
        <v>391</v>
      </c>
    </row>
    <row r="102" spans="2:15" ht="23" x14ac:dyDescent="0.35">
      <c r="B102" s="35">
        <f>B101+1</f>
        <v>67</v>
      </c>
      <c r="C102" s="148" t="s">
        <v>250</v>
      </c>
      <c r="D102" s="151" t="s">
        <v>251</v>
      </c>
      <c r="E102" s="149">
        <v>1</v>
      </c>
      <c r="F102" s="150">
        <v>2399.4</v>
      </c>
      <c r="G102" s="150">
        <v>2399.4</v>
      </c>
      <c r="H102" s="62" t="s">
        <v>252</v>
      </c>
      <c r="I102" s="164">
        <v>43628</v>
      </c>
      <c r="J102" s="156">
        <f>'[1]DEPRECIABLES '!N26</f>
        <v>755.81</v>
      </c>
      <c r="K102" s="166">
        <f>'[1]DEPRECIABLES '!O26</f>
        <v>479.88</v>
      </c>
      <c r="L102" s="152"/>
      <c r="M102" s="152" t="s">
        <v>34</v>
      </c>
      <c r="N102" s="152"/>
      <c r="O102" s="152" t="s">
        <v>253</v>
      </c>
    </row>
    <row r="103" spans="2:15" x14ac:dyDescent="0.35">
      <c r="B103" s="35">
        <f>B102+1</f>
        <v>68</v>
      </c>
      <c r="C103" s="202" t="s">
        <v>254</v>
      </c>
      <c r="D103" s="154" t="s">
        <v>255</v>
      </c>
      <c r="E103" s="149">
        <v>1</v>
      </c>
      <c r="F103" s="119">
        <v>195</v>
      </c>
      <c r="G103" s="119">
        <f>E103*F103</f>
        <v>195</v>
      </c>
      <c r="H103" s="58" t="s">
        <v>256</v>
      </c>
      <c r="I103" s="164">
        <v>43727</v>
      </c>
      <c r="J103" s="161" t="s">
        <v>5</v>
      </c>
      <c r="K103" s="152" t="s">
        <v>5</v>
      </c>
      <c r="L103" s="69" t="s">
        <v>34</v>
      </c>
      <c r="M103" s="152"/>
      <c r="N103" s="69"/>
      <c r="O103" s="152" t="s">
        <v>257</v>
      </c>
    </row>
    <row r="104" spans="2:15" ht="23" x14ac:dyDescent="0.35">
      <c r="B104" s="35">
        <f>B103+1</f>
        <v>69</v>
      </c>
      <c r="C104" s="202"/>
      <c r="D104" s="154" t="s">
        <v>258</v>
      </c>
      <c r="E104" s="149">
        <v>1</v>
      </c>
      <c r="F104" s="119">
        <v>600</v>
      </c>
      <c r="G104" s="119">
        <v>600</v>
      </c>
      <c r="H104" s="58" t="s">
        <v>259</v>
      </c>
      <c r="I104" s="164">
        <v>44473</v>
      </c>
      <c r="J104" s="163">
        <v>135</v>
      </c>
      <c r="K104" s="85">
        <v>465</v>
      </c>
      <c r="L104" s="69"/>
      <c r="M104" s="152" t="s">
        <v>34</v>
      </c>
      <c r="N104" s="152"/>
      <c r="O104" s="152" t="s">
        <v>51</v>
      </c>
    </row>
    <row r="105" spans="2:15" ht="23" x14ac:dyDescent="0.35">
      <c r="B105" s="35">
        <f>B104+1</f>
        <v>70</v>
      </c>
      <c r="C105" s="159" t="s">
        <v>260</v>
      </c>
      <c r="D105" s="86" t="s">
        <v>261</v>
      </c>
      <c r="E105" s="160">
        <v>1</v>
      </c>
      <c r="F105" s="156" t="s">
        <v>3</v>
      </c>
      <c r="G105" s="156" t="s">
        <v>3</v>
      </c>
      <c r="H105" s="62" t="s">
        <v>262</v>
      </c>
      <c r="I105" s="169" t="s">
        <v>3</v>
      </c>
      <c r="J105" s="168" t="s">
        <v>5</v>
      </c>
      <c r="K105" s="169" t="s">
        <v>5</v>
      </c>
      <c r="L105" s="169" t="s">
        <v>34</v>
      </c>
      <c r="M105" s="169"/>
      <c r="N105" s="169"/>
      <c r="O105" s="169" t="s">
        <v>47</v>
      </c>
    </row>
    <row r="106" spans="2:15" x14ac:dyDescent="0.35">
      <c r="B106" s="35">
        <f t="shared" ref="B106:B115" si="4">B105+1</f>
        <v>71</v>
      </c>
      <c r="C106" s="159" t="s">
        <v>263</v>
      </c>
      <c r="D106" s="86" t="s">
        <v>264</v>
      </c>
      <c r="E106" s="160">
        <v>1</v>
      </c>
      <c r="F106" s="156">
        <v>460.92</v>
      </c>
      <c r="G106" s="156">
        <v>460.92</v>
      </c>
      <c r="H106" s="62" t="s">
        <v>265</v>
      </c>
      <c r="I106" s="87">
        <v>43282</v>
      </c>
      <c r="J106" s="168" t="s">
        <v>5</v>
      </c>
      <c r="K106" s="169" t="s">
        <v>5</v>
      </c>
      <c r="L106" s="169"/>
      <c r="M106" s="169" t="s">
        <v>29</v>
      </c>
      <c r="N106" s="169"/>
      <c r="O106" s="169" t="s">
        <v>51</v>
      </c>
    </row>
    <row r="107" spans="2:15" x14ac:dyDescent="0.35">
      <c r="B107" s="35">
        <f t="shared" si="4"/>
        <v>72</v>
      </c>
      <c r="C107" s="159" t="s">
        <v>268</v>
      </c>
      <c r="D107" s="86" t="s">
        <v>269</v>
      </c>
      <c r="E107" s="160">
        <v>1</v>
      </c>
      <c r="F107" s="156">
        <v>731.21</v>
      </c>
      <c r="G107" s="156">
        <v>731.21</v>
      </c>
      <c r="H107" s="62" t="s">
        <v>270</v>
      </c>
      <c r="I107" s="169" t="s">
        <v>3</v>
      </c>
      <c r="J107" s="156">
        <v>658.36</v>
      </c>
      <c r="K107" s="166">
        <v>73.150000000000006</v>
      </c>
      <c r="L107" s="169" t="s">
        <v>34</v>
      </c>
      <c r="M107" s="169"/>
      <c r="N107" s="169"/>
      <c r="O107" s="169" t="s">
        <v>271</v>
      </c>
    </row>
    <row r="108" spans="2:15" x14ac:dyDescent="0.35">
      <c r="B108" s="35">
        <f t="shared" si="4"/>
        <v>73</v>
      </c>
      <c r="C108" s="159" t="s">
        <v>268</v>
      </c>
      <c r="D108" s="86" t="s">
        <v>272</v>
      </c>
      <c r="E108" s="160">
        <v>1</v>
      </c>
      <c r="F108" s="156">
        <v>750</v>
      </c>
      <c r="G108" s="156">
        <v>750</v>
      </c>
      <c r="H108" s="62" t="s">
        <v>273</v>
      </c>
      <c r="I108" s="169" t="s">
        <v>3</v>
      </c>
      <c r="J108" s="156">
        <v>675</v>
      </c>
      <c r="K108" s="166">
        <v>75</v>
      </c>
      <c r="L108" s="169" t="s">
        <v>34</v>
      </c>
      <c r="M108" s="169"/>
      <c r="N108" s="169"/>
      <c r="O108" s="169" t="s">
        <v>274</v>
      </c>
    </row>
    <row r="109" spans="2:15" x14ac:dyDescent="0.35">
      <c r="B109" s="35">
        <f t="shared" si="4"/>
        <v>74</v>
      </c>
      <c r="C109" s="159" t="s">
        <v>275</v>
      </c>
      <c r="D109" s="86" t="s">
        <v>276</v>
      </c>
      <c r="E109" s="160">
        <v>1</v>
      </c>
      <c r="F109" s="156" t="s">
        <v>3</v>
      </c>
      <c r="G109" s="156" t="s">
        <v>3</v>
      </c>
      <c r="H109" s="62" t="s">
        <v>243</v>
      </c>
      <c r="I109" s="169" t="s">
        <v>3</v>
      </c>
      <c r="J109" s="168" t="s">
        <v>5</v>
      </c>
      <c r="K109" s="169" t="s">
        <v>5</v>
      </c>
      <c r="L109" s="169"/>
      <c r="M109" s="169" t="s">
        <v>34</v>
      </c>
      <c r="N109" s="169"/>
      <c r="O109" s="169" t="s">
        <v>51</v>
      </c>
    </row>
    <row r="110" spans="2:15" x14ac:dyDescent="0.35">
      <c r="B110" s="35">
        <f t="shared" si="4"/>
        <v>75</v>
      </c>
      <c r="C110" s="159" t="s">
        <v>277</v>
      </c>
      <c r="D110" s="80"/>
      <c r="E110" s="160">
        <v>1</v>
      </c>
      <c r="F110" s="122">
        <v>250</v>
      </c>
      <c r="G110" s="122">
        <v>250</v>
      </c>
      <c r="H110" s="62" t="s">
        <v>278</v>
      </c>
      <c r="I110" s="169" t="s">
        <v>3</v>
      </c>
      <c r="J110" s="168" t="s">
        <v>5</v>
      </c>
      <c r="K110" s="169" t="s">
        <v>5</v>
      </c>
      <c r="L110" s="82"/>
      <c r="M110" s="169" t="s">
        <v>34</v>
      </c>
      <c r="N110" s="82"/>
      <c r="O110" s="169" t="s">
        <v>279</v>
      </c>
    </row>
    <row r="111" spans="2:15" x14ac:dyDescent="0.35">
      <c r="B111" s="35">
        <f t="shared" si="4"/>
        <v>76</v>
      </c>
      <c r="C111" s="159" t="s">
        <v>280</v>
      </c>
      <c r="D111" s="80" t="s">
        <v>281</v>
      </c>
      <c r="E111" s="160">
        <v>1</v>
      </c>
      <c r="F111" s="122">
        <v>100</v>
      </c>
      <c r="G111" s="122">
        <v>100</v>
      </c>
      <c r="H111" s="62" t="s">
        <v>282</v>
      </c>
      <c r="I111" s="169" t="s">
        <v>3</v>
      </c>
      <c r="J111" s="168" t="s">
        <v>5</v>
      </c>
      <c r="K111" s="169" t="s">
        <v>5</v>
      </c>
      <c r="L111" s="82"/>
      <c r="M111" s="169" t="s">
        <v>34</v>
      </c>
      <c r="N111" s="82"/>
      <c r="O111" s="169" t="s">
        <v>283</v>
      </c>
    </row>
    <row r="112" spans="2:15" x14ac:dyDescent="0.35">
      <c r="B112" s="35">
        <f t="shared" si="4"/>
        <v>77</v>
      </c>
      <c r="C112" s="159" t="s">
        <v>284</v>
      </c>
      <c r="D112" s="80" t="s">
        <v>285</v>
      </c>
      <c r="E112" s="160">
        <v>10</v>
      </c>
      <c r="F112" s="122">
        <v>12.5</v>
      </c>
      <c r="G112" s="122">
        <f>E112*F112</f>
        <v>125</v>
      </c>
      <c r="H112" s="63" t="s">
        <v>286</v>
      </c>
      <c r="I112" s="87">
        <v>43727</v>
      </c>
      <c r="J112" s="168" t="s">
        <v>5</v>
      </c>
      <c r="K112" s="169" t="s">
        <v>5</v>
      </c>
      <c r="L112" s="82" t="s">
        <v>34</v>
      </c>
      <c r="M112" s="169"/>
      <c r="N112" s="82"/>
      <c r="O112" s="169" t="s">
        <v>287</v>
      </c>
    </row>
    <row r="113" spans="2:15" x14ac:dyDescent="0.35">
      <c r="B113" s="35">
        <f t="shared" si="4"/>
        <v>78</v>
      </c>
      <c r="C113" s="159" t="s">
        <v>288</v>
      </c>
      <c r="D113" s="86" t="s">
        <v>289</v>
      </c>
      <c r="E113" s="160">
        <v>1</v>
      </c>
      <c r="F113" s="156" t="s">
        <v>3</v>
      </c>
      <c r="G113" s="156" t="s">
        <v>3</v>
      </c>
      <c r="H113" s="62" t="s">
        <v>290</v>
      </c>
      <c r="I113" s="169" t="s">
        <v>3</v>
      </c>
      <c r="J113" s="168" t="s">
        <v>5</v>
      </c>
      <c r="K113" s="169" t="s">
        <v>5</v>
      </c>
      <c r="L113" s="169" t="s">
        <v>34</v>
      </c>
      <c r="M113" s="169"/>
      <c r="N113" s="169"/>
      <c r="O113" s="169" t="s">
        <v>257</v>
      </c>
    </row>
    <row r="114" spans="2:15" x14ac:dyDescent="0.35">
      <c r="B114" s="35">
        <f t="shared" si="4"/>
        <v>79</v>
      </c>
      <c r="C114" s="148" t="s">
        <v>288</v>
      </c>
      <c r="D114" s="151" t="s">
        <v>291</v>
      </c>
      <c r="E114" s="149">
        <v>1</v>
      </c>
      <c r="F114" s="150">
        <v>400</v>
      </c>
      <c r="G114" s="150">
        <v>400</v>
      </c>
      <c r="H114" s="58" t="s">
        <v>126</v>
      </c>
      <c r="I114" s="152" t="s">
        <v>3</v>
      </c>
      <c r="J114" s="161" t="s">
        <v>5</v>
      </c>
      <c r="K114" s="152" t="s">
        <v>5</v>
      </c>
      <c r="L114" s="152" t="s">
        <v>34</v>
      </c>
      <c r="M114" s="152"/>
      <c r="N114" s="152"/>
      <c r="O114" s="152" t="s">
        <v>257</v>
      </c>
    </row>
    <row r="115" spans="2:15" x14ac:dyDescent="0.35">
      <c r="B115" s="35">
        <f t="shared" si="4"/>
        <v>80</v>
      </c>
      <c r="C115" s="148" t="s">
        <v>292</v>
      </c>
      <c r="D115" s="151" t="s">
        <v>293</v>
      </c>
      <c r="E115" s="149">
        <v>1</v>
      </c>
      <c r="F115" s="150" t="s">
        <v>3</v>
      </c>
      <c r="G115" s="150" t="s">
        <v>3</v>
      </c>
      <c r="H115" s="58" t="s">
        <v>294</v>
      </c>
      <c r="I115" s="152" t="s">
        <v>3</v>
      </c>
      <c r="J115" s="161" t="s">
        <v>5</v>
      </c>
      <c r="K115" s="152" t="s">
        <v>5</v>
      </c>
      <c r="L115" s="152"/>
      <c r="M115" s="152" t="s">
        <v>34</v>
      </c>
      <c r="N115" s="152"/>
      <c r="O115" s="152" t="s">
        <v>51</v>
      </c>
    </row>
    <row r="116" spans="2:15" x14ac:dyDescent="0.35">
      <c r="B116" s="200" t="s">
        <v>158</v>
      </c>
      <c r="C116" s="200"/>
      <c r="D116" s="73"/>
      <c r="E116" s="74"/>
      <c r="F116" s="120">
        <f>SUM(F102:F115)</f>
        <v>5899.0300000000007</v>
      </c>
      <c r="G116" s="120">
        <f>SUM(G102:G115)</f>
        <v>6011.5300000000007</v>
      </c>
      <c r="H116" s="59"/>
      <c r="I116" s="147"/>
      <c r="J116" s="128"/>
      <c r="K116" s="147"/>
      <c r="L116" s="147"/>
      <c r="M116" s="147"/>
      <c r="N116" s="147"/>
      <c r="O116" s="147"/>
    </row>
    <row r="117" spans="2:15" x14ac:dyDescent="0.35">
      <c r="B117" s="219" t="s">
        <v>295</v>
      </c>
      <c r="C117" s="219"/>
      <c r="D117" s="219"/>
      <c r="E117" s="219"/>
      <c r="F117" s="219"/>
      <c r="G117" s="219"/>
      <c r="H117" s="219"/>
      <c r="I117" s="219"/>
      <c r="J117" s="219"/>
      <c r="K117" s="219"/>
      <c r="L117" s="219"/>
      <c r="M117" s="219"/>
      <c r="N117" s="219"/>
      <c r="O117" s="219"/>
    </row>
    <row r="118" spans="2:15" ht="63" customHeight="1" x14ac:dyDescent="0.35">
      <c r="B118" s="35">
        <f>B115+1</f>
        <v>81</v>
      </c>
      <c r="C118" s="159" t="s">
        <v>932</v>
      </c>
      <c r="D118" s="86" t="s">
        <v>296</v>
      </c>
      <c r="E118" s="160">
        <v>1</v>
      </c>
      <c r="F118" s="156" t="s">
        <v>3</v>
      </c>
      <c r="G118" s="156" t="s">
        <v>3</v>
      </c>
      <c r="H118" s="62" t="s">
        <v>297</v>
      </c>
      <c r="I118" s="87" t="s">
        <v>3</v>
      </c>
      <c r="J118" s="156" t="s">
        <v>5</v>
      </c>
      <c r="K118" s="166" t="s">
        <v>5</v>
      </c>
      <c r="L118" s="169" t="s">
        <v>34</v>
      </c>
      <c r="M118" s="169"/>
      <c r="N118" s="169"/>
      <c r="O118" s="152" t="s">
        <v>298</v>
      </c>
    </row>
    <row r="119" spans="2:15" ht="21" customHeight="1" x14ac:dyDescent="0.35">
      <c r="B119" s="35">
        <f>B118+1</f>
        <v>82</v>
      </c>
      <c r="C119" s="159" t="s">
        <v>942</v>
      </c>
      <c r="D119" s="86" t="s">
        <v>943</v>
      </c>
      <c r="E119" s="160">
        <v>1</v>
      </c>
      <c r="F119" s="156">
        <v>1695</v>
      </c>
      <c r="G119" s="156">
        <v>550.87</v>
      </c>
      <c r="H119" s="62" t="s">
        <v>944</v>
      </c>
      <c r="I119" s="87">
        <v>43922</v>
      </c>
      <c r="J119" s="187">
        <v>1144.1300000000001</v>
      </c>
      <c r="K119" s="166">
        <f>G119</f>
        <v>550.87</v>
      </c>
      <c r="L119" s="169" t="s">
        <v>29</v>
      </c>
      <c r="M119" s="169"/>
      <c r="N119" s="169"/>
      <c r="O119" s="152" t="s">
        <v>257</v>
      </c>
    </row>
    <row r="120" spans="2:15" ht="21" customHeight="1" x14ac:dyDescent="0.35">
      <c r="B120" s="35">
        <f>B119+1</f>
        <v>83</v>
      </c>
      <c r="C120" s="159" t="s">
        <v>942</v>
      </c>
      <c r="D120" s="86" t="s">
        <v>945</v>
      </c>
      <c r="E120" s="160">
        <v>1</v>
      </c>
      <c r="F120" s="156">
        <v>1695</v>
      </c>
      <c r="G120" s="156">
        <v>550.87</v>
      </c>
      <c r="H120" s="62" t="s">
        <v>946</v>
      </c>
      <c r="I120" s="87">
        <v>43923</v>
      </c>
      <c r="J120" s="187">
        <v>1144.1300000000001</v>
      </c>
      <c r="K120" s="166">
        <f>G120</f>
        <v>550.87</v>
      </c>
      <c r="L120" s="169" t="s">
        <v>29</v>
      </c>
      <c r="M120" s="169"/>
      <c r="N120" s="169"/>
      <c r="O120" s="152" t="s">
        <v>257</v>
      </c>
    </row>
    <row r="121" spans="2:15" x14ac:dyDescent="0.35">
      <c r="B121" s="35">
        <f>B120+1</f>
        <v>84</v>
      </c>
      <c r="C121" s="148" t="s">
        <v>319</v>
      </c>
      <c r="D121" s="151"/>
      <c r="E121" s="149">
        <v>1</v>
      </c>
      <c r="F121" s="150"/>
      <c r="G121" s="150"/>
      <c r="H121" s="61" t="s">
        <v>320</v>
      </c>
      <c r="I121" s="152" t="s">
        <v>3</v>
      </c>
      <c r="J121" s="161" t="s">
        <v>5</v>
      </c>
      <c r="K121" s="152" t="s">
        <v>5</v>
      </c>
      <c r="L121" s="152"/>
      <c r="M121" s="152" t="s">
        <v>34</v>
      </c>
      <c r="N121" s="152"/>
      <c r="O121" s="153" t="s">
        <v>321</v>
      </c>
    </row>
    <row r="122" spans="2:15" ht="23" x14ac:dyDescent="0.35">
      <c r="B122" s="35">
        <f>B121+1</f>
        <v>85</v>
      </c>
      <c r="C122" s="148" t="s">
        <v>322</v>
      </c>
      <c r="D122" s="151" t="s">
        <v>323</v>
      </c>
      <c r="E122" s="149">
        <v>1</v>
      </c>
      <c r="F122" s="150" t="s">
        <v>3</v>
      </c>
      <c r="G122" s="150" t="s">
        <v>3</v>
      </c>
      <c r="H122" s="58" t="s">
        <v>324</v>
      </c>
      <c r="I122" s="152" t="s">
        <v>3</v>
      </c>
      <c r="J122" s="161" t="s">
        <v>5</v>
      </c>
      <c r="K122" s="152" t="s">
        <v>5</v>
      </c>
      <c r="L122" s="152"/>
      <c r="M122" s="152" t="s">
        <v>34</v>
      </c>
      <c r="N122" s="152"/>
      <c r="O122" s="152" t="s">
        <v>325</v>
      </c>
    </row>
    <row r="123" spans="2:15" ht="23" x14ac:dyDescent="0.35">
      <c r="B123" s="35">
        <f>B122+1</f>
        <v>86</v>
      </c>
      <c r="C123" s="148" t="s">
        <v>326</v>
      </c>
      <c r="D123" s="151" t="s">
        <v>327</v>
      </c>
      <c r="E123" s="149">
        <v>1</v>
      </c>
      <c r="F123" s="150" t="s">
        <v>3</v>
      </c>
      <c r="G123" s="150" t="s">
        <v>3</v>
      </c>
      <c r="H123" s="58" t="s">
        <v>328</v>
      </c>
      <c r="I123" s="152" t="s">
        <v>3</v>
      </c>
      <c r="J123" s="161" t="s">
        <v>5</v>
      </c>
      <c r="K123" s="152" t="s">
        <v>5</v>
      </c>
      <c r="L123" s="152"/>
      <c r="M123" s="152" t="s">
        <v>34</v>
      </c>
      <c r="N123" s="152"/>
      <c r="O123" s="152" t="s">
        <v>329</v>
      </c>
    </row>
    <row r="124" spans="2:15" x14ac:dyDescent="0.35">
      <c r="B124" s="35">
        <f t="shared" ref="B124:B125" si="5">B123+1</f>
        <v>87</v>
      </c>
      <c r="C124" s="202" t="s">
        <v>330</v>
      </c>
      <c r="D124" s="223" t="s">
        <v>331</v>
      </c>
      <c r="E124" s="220">
        <v>2</v>
      </c>
      <c r="F124" s="205">
        <v>45</v>
      </c>
      <c r="G124" s="205">
        <f>E124*F124</f>
        <v>90</v>
      </c>
      <c r="H124" s="58" t="s">
        <v>332</v>
      </c>
      <c r="I124" s="203" t="s">
        <v>3</v>
      </c>
      <c r="J124" s="206" t="s">
        <v>5</v>
      </c>
      <c r="K124" s="203" t="s">
        <v>5</v>
      </c>
      <c r="L124" s="152"/>
      <c r="M124" s="152" t="s">
        <v>29</v>
      </c>
      <c r="N124" s="152"/>
      <c r="O124" s="221" t="s">
        <v>333</v>
      </c>
    </row>
    <row r="125" spans="2:15" ht="35.25" customHeight="1" x14ac:dyDescent="0.35">
      <c r="B125" s="35">
        <f t="shared" si="5"/>
        <v>88</v>
      </c>
      <c r="C125" s="202"/>
      <c r="D125" s="223"/>
      <c r="E125" s="220"/>
      <c r="F125" s="205"/>
      <c r="G125" s="205"/>
      <c r="H125" s="58" t="s">
        <v>334</v>
      </c>
      <c r="I125" s="203"/>
      <c r="J125" s="206"/>
      <c r="K125" s="203"/>
      <c r="L125" s="152"/>
      <c r="M125" s="152" t="s">
        <v>29</v>
      </c>
      <c r="N125" s="152"/>
      <c r="O125" s="221"/>
    </row>
    <row r="126" spans="2:15" ht="23" x14ac:dyDescent="0.35">
      <c r="B126" s="35">
        <f>B125+1</f>
        <v>89</v>
      </c>
      <c r="C126" s="148" t="s">
        <v>335</v>
      </c>
      <c r="D126" s="154" t="s">
        <v>336</v>
      </c>
      <c r="E126" s="149">
        <v>1</v>
      </c>
      <c r="F126" s="127">
        <v>16000</v>
      </c>
      <c r="G126" s="119">
        <v>16000</v>
      </c>
      <c r="H126" s="58" t="s">
        <v>337</v>
      </c>
      <c r="I126" s="152" t="s">
        <v>3</v>
      </c>
      <c r="J126" s="161" t="s">
        <v>3</v>
      </c>
      <c r="K126" s="167">
        <f>'[1]DEPRECIABLES '!O29</f>
        <v>0</v>
      </c>
      <c r="L126" s="69"/>
      <c r="M126" s="69" t="s">
        <v>34</v>
      </c>
      <c r="N126" s="152"/>
      <c r="O126" s="152" t="s">
        <v>338</v>
      </c>
    </row>
    <row r="127" spans="2:15" ht="23" x14ac:dyDescent="0.35">
      <c r="B127" s="35">
        <f t="shared" ref="B127:B141" si="6">B126+1</f>
        <v>90</v>
      </c>
      <c r="C127" s="159" t="s">
        <v>339</v>
      </c>
      <c r="D127" s="151" t="s">
        <v>340</v>
      </c>
      <c r="E127" s="149">
        <v>1</v>
      </c>
      <c r="F127" s="150">
        <v>33500.68</v>
      </c>
      <c r="G127" s="150">
        <v>33500.68</v>
      </c>
      <c r="H127" s="58" t="s">
        <v>341</v>
      </c>
      <c r="I127" s="152" t="s">
        <v>3</v>
      </c>
      <c r="J127" s="150">
        <v>0</v>
      </c>
      <c r="K127" s="91">
        <f>'[1]DEPRECIABLES '!O30</f>
        <v>131.83333333333334</v>
      </c>
      <c r="L127" s="152" t="s">
        <v>34</v>
      </c>
      <c r="M127" s="152"/>
      <c r="N127" s="152"/>
      <c r="O127" s="152" t="s">
        <v>342</v>
      </c>
    </row>
    <row r="128" spans="2:15" x14ac:dyDescent="0.35">
      <c r="B128" s="35">
        <f t="shared" si="6"/>
        <v>91</v>
      </c>
      <c r="C128" s="148" t="s">
        <v>343</v>
      </c>
      <c r="D128" s="154" t="s">
        <v>344</v>
      </c>
      <c r="E128" s="149">
        <v>1</v>
      </c>
      <c r="F128" s="119">
        <v>16000</v>
      </c>
      <c r="G128" s="119">
        <v>16000</v>
      </c>
      <c r="H128" s="58" t="s">
        <v>345</v>
      </c>
      <c r="I128" s="158">
        <v>42401</v>
      </c>
      <c r="J128" s="165">
        <f>'[1]DEPRECIABLES '!N32</f>
        <v>6647.63</v>
      </c>
      <c r="K128" s="167">
        <f>'[1]DEPRECIABLES '!O32</f>
        <v>1641.3910000000001</v>
      </c>
      <c r="L128" s="69" t="s">
        <v>29</v>
      </c>
      <c r="M128" s="92"/>
      <c r="N128" s="152"/>
      <c r="O128" s="152" t="s">
        <v>346</v>
      </c>
    </row>
    <row r="129" spans="2:15" ht="69" x14ac:dyDescent="0.35">
      <c r="B129" s="35">
        <f t="shared" si="6"/>
        <v>92</v>
      </c>
      <c r="C129" s="148" t="s">
        <v>347</v>
      </c>
      <c r="D129" s="154" t="s">
        <v>348</v>
      </c>
      <c r="E129" s="149">
        <v>1</v>
      </c>
      <c r="F129" s="119">
        <v>32827.82</v>
      </c>
      <c r="G129" s="119">
        <v>32827.82</v>
      </c>
      <c r="H129" s="58" t="s">
        <v>349</v>
      </c>
      <c r="I129" s="158">
        <v>44105</v>
      </c>
      <c r="J129" s="165">
        <f>'[1]DEPRECIABLES '!N33</f>
        <v>14940</v>
      </c>
      <c r="K129" s="167">
        <f>'[1]DEPRECIABLES '!O33</f>
        <v>1200</v>
      </c>
      <c r="L129" s="69"/>
      <c r="M129" s="69" t="s">
        <v>34</v>
      </c>
      <c r="N129" s="152"/>
      <c r="O129" s="152" t="s">
        <v>350</v>
      </c>
    </row>
    <row r="130" spans="2:15" ht="23" x14ac:dyDescent="0.35">
      <c r="B130" s="35">
        <f t="shared" si="6"/>
        <v>93</v>
      </c>
      <c r="C130" s="148" t="s">
        <v>351</v>
      </c>
      <c r="D130" s="154" t="s">
        <v>352</v>
      </c>
      <c r="E130" s="149">
        <v>1</v>
      </c>
      <c r="F130" s="119">
        <v>24000</v>
      </c>
      <c r="G130" s="119">
        <v>24000</v>
      </c>
      <c r="H130" s="58" t="s">
        <v>353</v>
      </c>
      <c r="I130" s="158">
        <v>42401</v>
      </c>
      <c r="J130" s="165">
        <f>'[1]DEPRECIABLES '!N34</f>
        <v>1046.25</v>
      </c>
      <c r="K130" s="167">
        <f>'[1]DEPRECIABLES '!O34</f>
        <v>300</v>
      </c>
      <c r="L130" s="92" t="s">
        <v>29</v>
      </c>
      <c r="M130" s="69"/>
      <c r="N130" s="152"/>
      <c r="O130" s="152" t="s">
        <v>938</v>
      </c>
    </row>
    <row r="131" spans="2:15" ht="23" x14ac:dyDescent="0.35">
      <c r="B131" s="35">
        <f t="shared" si="6"/>
        <v>94</v>
      </c>
      <c r="C131" s="159" t="s">
        <v>354</v>
      </c>
      <c r="D131" s="80" t="s">
        <v>355</v>
      </c>
      <c r="E131" s="160">
        <v>1</v>
      </c>
      <c r="F131" s="122">
        <v>1500</v>
      </c>
      <c r="G131" s="122">
        <v>1500</v>
      </c>
      <c r="H131" s="62" t="s">
        <v>356</v>
      </c>
      <c r="I131" s="88">
        <v>42095</v>
      </c>
      <c r="J131" s="156">
        <f>'[1]DEPRECIABLES '!N35</f>
        <v>1046.25</v>
      </c>
      <c r="K131" s="166">
        <f>'[1]DEPRECIABLES '!O35</f>
        <v>150</v>
      </c>
      <c r="L131" s="82" t="s">
        <v>29</v>
      </c>
      <c r="M131" s="82"/>
      <c r="N131" s="152"/>
      <c r="O131" s="152" t="s">
        <v>257</v>
      </c>
    </row>
    <row r="132" spans="2:15" ht="23" x14ac:dyDescent="0.35">
      <c r="B132" s="35">
        <f t="shared" si="6"/>
        <v>95</v>
      </c>
      <c r="C132" s="159" t="s">
        <v>354</v>
      </c>
      <c r="D132" s="80" t="s">
        <v>357</v>
      </c>
      <c r="E132" s="160">
        <v>1</v>
      </c>
      <c r="F132" s="122">
        <v>1500</v>
      </c>
      <c r="G132" s="122">
        <v>1500</v>
      </c>
      <c r="H132" s="62" t="s">
        <v>358</v>
      </c>
      <c r="I132" s="88">
        <v>42095</v>
      </c>
      <c r="J132" s="156">
        <f>'[1]DEPRECIABLES '!N36</f>
        <v>19924.5</v>
      </c>
      <c r="K132" s="166">
        <f>'[1]DEPRECIABLES '!O36</f>
        <v>7180</v>
      </c>
      <c r="L132" s="82" t="s">
        <v>34</v>
      </c>
      <c r="M132" s="82"/>
      <c r="N132" s="152"/>
      <c r="O132" s="152" t="s">
        <v>257</v>
      </c>
    </row>
    <row r="133" spans="2:15" x14ac:dyDescent="0.35">
      <c r="B133" s="93">
        <f t="shared" si="6"/>
        <v>96</v>
      </c>
      <c r="C133" s="203" t="s">
        <v>359</v>
      </c>
      <c r="D133" s="154" t="s">
        <v>360</v>
      </c>
      <c r="E133" s="149">
        <v>1</v>
      </c>
      <c r="F133" s="119" t="s">
        <v>3</v>
      </c>
      <c r="G133" s="119" t="s">
        <v>3</v>
      </c>
      <c r="H133" s="62" t="s">
        <v>361</v>
      </c>
      <c r="I133" s="152" t="s">
        <v>3</v>
      </c>
      <c r="J133" s="165" t="s">
        <v>3</v>
      </c>
      <c r="K133" s="167" t="s">
        <v>3</v>
      </c>
      <c r="L133" s="69"/>
      <c r="M133" s="69" t="s">
        <v>34</v>
      </c>
      <c r="N133" s="152"/>
      <c r="O133" s="152" t="s">
        <v>51</v>
      </c>
    </row>
    <row r="134" spans="2:15" x14ac:dyDescent="0.35">
      <c r="B134" s="93">
        <f t="shared" si="6"/>
        <v>97</v>
      </c>
      <c r="C134" s="203"/>
      <c r="D134" s="154" t="s">
        <v>360</v>
      </c>
      <c r="E134" s="160">
        <v>1</v>
      </c>
      <c r="F134" s="122" t="s">
        <v>3</v>
      </c>
      <c r="G134" s="122" t="s">
        <v>3</v>
      </c>
      <c r="H134" s="62" t="s">
        <v>362</v>
      </c>
      <c r="I134" s="88" t="s">
        <v>3</v>
      </c>
      <c r="J134" s="156" t="s">
        <v>3</v>
      </c>
      <c r="K134" s="166" t="s">
        <v>3</v>
      </c>
      <c r="L134" s="82"/>
      <c r="M134" s="82" t="s">
        <v>34</v>
      </c>
      <c r="N134" s="152"/>
      <c r="O134" s="152" t="s">
        <v>51</v>
      </c>
    </row>
    <row r="135" spans="2:15" x14ac:dyDescent="0.35">
      <c r="B135" s="93">
        <f t="shared" si="6"/>
        <v>98</v>
      </c>
      <c r="C135" s="203"/>
      <c r="D135" s="154" t="s">
        <v>360</v>
      </c>
      <c r="E135" s="160">
        <v>1</v>
      </c>
      <c r="F135" s="122" t="s">
        <v>3</v>
      </c>
      <c r="G135" s="122" t="s">
        <v>3</v>
      </c>
      <c r="H135" s="62" t="s">
        <v>363</v>
      </c>
      <c r="I135" s="88" t="s">
        <v>3</v>
      </c>
      <c r="J135" s="156" t="s">
        <v>3</v>
      </c>
      <c r="K135" s="166" t="s">
        <v>3</v>
      </c>
      <c r="L135" s="82"/>
      <c r="M135" s="82" t="s">
        <v>34</v>
      </c>
      <c r="N135" s="152"/>
      <c r="O135" s="152" t="s">
        <v>51</v>
      </c>
    </row>
    <row r="136" spans="2:15" ht="34.5" x14ac:dyDescent="0.35">
      <c r="B136" s="35">
        <f t="shared" si="6"/>
        <v>99</v>
      </c>
      <c r="C136" s="148" t="s">
        <v>364</v>
      </c>
      <c r="D136" s="154" t="s">
        <v>365</v>
      </c>
      <c r="E136" s="149">
        <v>1</v>
      </c>
      <c r="F136" s="119">
        <v>35900</v>
      </c>
      <c r="G136" s="119">
        <v>35900</v>
      </c>
      <c r="H136" s="58" t="s">
        <v>366</v>
      </c>
      <c r="I136" s="152" t="s">
        <v>3</v>
      </c>
      <c r="J136" s="165">
        <f>'[1]DEPRECIABLES '!N37</f>
        <v>49500</v>
      </c>
      <c r="K136" s="167">
        <f>'[1]DEPRECIABLES '!O37</f>
        <v>0</v>
      </c>
      <c r="L136" s="69"/>
      <c r="M136" s="69" t="s">
        <v>34</v>
      </c>
      <c r="N136" s="152"/>
      <c r="O136" s="152" t="s">
        <v>257</v>
      </c>
    </row>
    <row r="137" spans="2:15" ht="34.5" x14ac:dyDescent="0.35">
      <c r="B137" s="35">
        <f t="shared" si="6"/>
        <v>100</v>
      </c>
      <c r="C137" s="148" t="s">
        <v>367</v>
      </c>
      <c r="D137" s="154" t="s">
        <v>368</v>
      </c>
      <c r="E137" s="149">
        <v>1</v>
      </c>
      <c r="F137" s="119">
        <v>55000</v>
      </c>
      <c r="G137" s="119">
        <v>55000</v>
      </c>
      <c r="H137" s="58" t="s">
        <v>369</v>
      </c>
      <c r="I137" s="152" t="s">
        <v>3</v>
      </c>
      <c r="J137" s="165">
        <f>'[1]DEPRECIABLES '!N38</f>
        <v>4440</v>
      </c>
      <c r="K137" s="167">
        <f>'[1]DEPRECIABLES '!O38</f>
        <v>3200</v>
      </c>
      <c r="L137" s="69" t="s">
        <v>29</v>
      </c>
      <c r="M137" s="69"/>
      <c r="N137" s="152"/>
      <c r="O137" s="169" t="s">
        <v>370</v>
      </c>
    </row>
    <row r="138" spans="2:15" ht="46" x14ac:dyDescent="0.35">
      <c r="B138" s="35">
        <f t="shared" si="6"/>
        <v>101</v>
      </c>
      <c r="C138" s="148" t="s">
        <v>371</v>
      </c>
      <c r="D138" s="154" t="s">
        <v>372</v>
      </c>
      <c r="E138" s="149">
        <v>1</v>
      </c>
      <c r="F138" s="119">
        <v>16000</v>
      </c>
      <c r="G138" s="119">
        <v>16000</v>
      </c>
      <c r="H138" s="58" t="s">
        <v>373</v>
      </c>
      <c r="I138" s="158">
        <v>43825</v>
      </c>
      <c r="J138" s="156">
        <f>'[1]DEPRECIABLES '!N39</f>
        <v>900</v>
      </c>
      <c r="K138" s="166">
        <f>'[1]DEPRECIABLES '!O39</f>
        <v>100</v>
      </c>
      <c r="L138" s="69"/>
      <c r="M138" s="152" t="s">
        <v>34</v>
      </c>
      <c r="N138" s="69"/>
      <c r="O138" s="152" t="s">
        <v>374</v>
      </c>
    </row>
    <row r="139" spans="2:15" ht="42.75" customHeight="1" x14ac:dyDescent="0.35">
      <c r="B139" s="35">
        <f t="shared" si="6"/>
        <v>102</v>
      </c>
      <c r="C139" s="148" t="s">
        <v>375</v>
      </c>
      <c r="D139" s="154" t="s">
        <v>376</v>
      </c>
      <c r="E139" s="149">
        <v>1</v>
      </c>
      <c r="F139" s="119">
        <v>1000</v>
      </c>
      <c r="G139" s="119">
        <v>1000</v>
      </c>
      <c r="H139" s="58" t="s">
        <v>377</v>
      </c>
      <c r="I139" s="152" t="s">
        <v>3</v>
      </c>
      <c r="J139" s="165">
        <f>'[1]DEPRECIABLES '!N40</f>
        <v>1678.03</v>
      </c>
      <c r="K139" s="167">
        <f>'[1]DEPRECIABLES '!O40</f>
        <v>678</v>
      </c>
      <c r="L139" s="69"/>
      <c r="M139" s="69" t="s">
        <v>34</v>
      </c>
      <c r="N139" s="69"/>
      <c r="O139" s="152" t="s">
        <v>378</v>
      </c>
    </row>
    <row r="140" spans="2:15" ht="37.5" customHeight="1" x14ac:dyDescent="0.35">
      <c r="B140" s="35">
        <f t="shared" si="6"/>
        <v>103</v>
      </c>
      <c r="C140" s="202" t="s">
        <v>383</v>
      </c>
      <c r="D140" s="222" t="s">
        <v>384</v>
      </c>
      <c r="E140" s="220">
        <v>2</v>
      </c>
      <c r="F140" s="205">
        <v>812.9</v>
      </c>
      <c r="G140" s="205">
        <v>1625.81</v>
      </c>
      <c r="H140" s="58" t="s">
        <v>385</v>
      </c>
      <c r="I140" s="218">
        <v>44015</v>
      </c>
      <c r="J140" s="156">
        <v>365.8</v>
      </c>
      <c r="K140" s="166">
        <v>447.1</v>
      </c>
      <c r="L140" s="69"/>
      <c r="M140" s="152" t="s">
        <v>34</v>
      </c>
      <c r="N140" s="69"/>
      <c r="O140" s="203" t="s">
        <v>386</v>
      </c>
    </row>
    <row r="141" spans="2:15" ht="36" customHeight="1" x14ac:dyDescent="0.35">
      <c r="B141" s="35">
        <f t="shared" si="6"/>
        <v>104</v>
      </c>
      <c r="C141" s="202"/>
      <c r="D141" s="222"/>
      <c r="E141" s="220"/>
      <c r="F141" s="205"/>
      <c r="G141" s="205"/>
      <c r="H141" s="58" t="s">
        <v>387</v>
      </c>
      <c r="I141" s="218"/>
      <c r="J141" s="156">
        <v>365.8</v>
      </c>
      <c r="K141" s="166">
        <v>447.1</v>
      </c>
      <c r="L141" s="69"/>
      <c r="M141" s="152" t="s">
        <v>34</v>
      </c>
      <c r="N141" s="69"/>
      <c r="O141" s="203"/>
    </row>
    <row r="142" spans="2:15" x14ac:dyDescent="0.35">
      <c r="B142" s="200" t="s">
        <v>158</v>
      </c>
      <c r="C142" s="200"/>
      <c r="D142" s="94"/>
      <c r="E142" s="74"/>
      <c r="F142" s="118">
        <f>SUM(F118:F141)</f>
        <v>237476.4</v>
      </c>
      <c r="G142" s="118">
        <f>SUM(G118:G141)</f>
        <v>236046.05</v>
      </c>
      <c r="H142" s="64"/>
      <c r="I142" s="147"/>
      <c r="J142" s="128"/>
      <c r="K142" s="147"/>
      <c r="L142" s="95"/>
      <c r="M142" s="147"/>
      <c r="N142" s="95"/>
      <c r="O142" s="147"/>
    </row>
    <row r="143" spans="2:15" x14ac:dyDescent="0.35">
      <c r="B143" s="219" t="s">
        <v>388</v>
      </c>
      <c r="C143" s="219"/>
      <c r="D143" s="219"/>
      <c r="E143" s="219"/>
      <c r="F143" s="219"/>
      <c r="G143" s="219"/>
      <c r="H143" s="219"/>
      <c r="I143" s="219"/>
      <c r="J143" s="219"/>
      <c r="K143" s="219"/>
      <c r="L143" s="219"/>
      <c r="M143" s="219"/>
      <c r="N143" s="219"/>
      <c r="O143" s="219"/>
    </row>
    <row r="144" spans="2:15" x14ac:dyDescent="0.35">
      <c r="B144" s="35">
        <f>B141+1</f>
        <v>105</v>
      </c>
      <c r="C144" s="159" t="s">
        <v>205</v>
      </c>
      <c r="D144" s="80" t="s">
        <v>389</v>
      </c>
      <c r="E144" s="160">
        <v>1</v>
      </c>
      <c r="F144" s="127">
        <v>1100</v>
      </c>
      <c r="G144" s="122">
        <v>1100</v>
      </c>
      <c r="H144" s="58" t="s">
        <v>390</v>
      </c>
      <c r="I144" s="152" t="s">
        <v>3</v>
      </c>
      <c r="J144" s="161" t="s">
        <v>5</v>
      </c>
      <c r="K144" s="152" t="s">
        <v>5</v>
      </c>
      <c r="L144" s="82"/>
      <c r="M144" s="169" t="s">
        <v>34</v>
      </c>
      <c r="N144" s="82"/>
      <c r="O144" s="169" t="s">
        <v>391</v>
      </c>
    </row>
    <row r="145" spans="2:15" x14ac:dyDescent="0.35">
      <c r="B145" s="35">
        <f t="shared" ref="B145:B152" si="7">B144+1</f>
        <v>106</v>
      </c>
      <c r="C145" s="148" t="s">
        <v>392</v>
      </c>
      <c r="D145" s="154"/>
      <c r="E145" s="149">
        <v>1</v>
      </c>
      <c r="F145" s="119">
        <v>145</v>
      </c>
      <c r="G145" s="119">
        <v>145</v>
      </c>
      <c r="H145" s="61" t="s">
        <v>393</v>
      </c>
      <c r="I145" s="152" t="s">
        <v>3</v>
      </c>
      <c r="J145" s="161" t="s">
        <v>5</v>
      </c>
      <c r="K145" s="152" t="s">
        <v>5</v>
      </c>
      <c r="L145" s="69"/>
      <c r="M145" s="152" t="s">
        <v>34</v>
      </c>
      <c r="N145" s="69"/>
      <c r="O145" s="152" t="s">
        <v>394</v>
      </c>
    </row>
    <row r="146" spans="2:15" x14ac:dyDescent="0.35">
      <c r="B146" s="35">
        <f>B145+1</f>
        <v>107</v>
      </c>
      <c r="C146" s="148" t="s">
        <v>241</v>
      </c>
      <c r="D146" s="151" t="s">
        <v>399</v>
      </c>
      <c r="E146" s="149">
        <v>1</v>
      </c>
      <c r="F146" s="150">
        <v>100</v>
      </c>
      <c r="G146" s="150">
        <v>100</v>
      </c>
      <c r="H146" s="61" t="s">
        <v>400</v>
      </c>
      <c r="I146" s="152" t="s">
        <v>3</v>
      </c>
      <c r="J146" s="161" t="s">
        <v>5</v>
      </c>
      <c r="K146" s="152" t="s">
        <v>5</v>
      </c>
      <c r="L146" s="152" t="s">
        <v>34</v>
      </c>
      <c r="M146" s="152"/>
      <c r="N146" s="152"/>
      <c r="O146" s="152" t="s">
        <v>257</v>
      </c>
    </row>
    <row r="147" spans="2:15" x14ac:dyDescent="0.35">
      <c r="B147" s="35">
        <f>B146+1</f>
        <v>108</v>
      </c>
      <c r="C147" s="148" t="s">
        <v>160</v>
      </c>
      <c r="D147" s="154" t="s">
        <v>405</v>
      </c>
      <c r="E147" s="149">
        <v>1</v>
      </c>
      <c r="F147" s="127">
        <v>265</v>
      </c>
      <c r="G147" s="119">
        <f>E147*F147</f>
        <v>265</v>
      </c>
      <c r="H147" s="61" t="s">
        <v>169</v>
      </c>
      <c r="I147" s="152" t="s">
        <v>3</v>
      </c>
      <c r="J147" s="161" t="s">
        <v>5</v>
      </c>
      <c r="K147" s="152" t="s">
        <v>5</v>
      </c>
      <c r="L147" s="69"/>
      <c r="M147" s="152" t="s">
        <v>34</v>
      </c>
      <c r="N147" s="69"/>
      <c r="O147" s="152" t="s">
        <v>406</v>
      </c>
    </row>
    <row r="148" spans="2:15" ht="75" customHeight="1" x14ac:dyDescent="0.35">
      <c r="B148" s="35">
        <f t="shared" si="7"/>
        <v>109</v>
      </c>
      <c r="C148" s="148" t="s">
        <v>407</v>
      </c>
      <c r="D148" s="154" t="s">
        <v>408</v>
      </c>
      <c r="E148" s="149">
        <v>1</v>
      </c>
      <c r="F148" s="127">
        <v>725</v>
      </c>
      <c r="G148" s="119">
        <f>E148*F148</f>
        <v>725</v>
      </c>
      <c r="H148" s="61" t="s">
        <v>409</v>
      </c>
      <c r="I148" s="152" t="s">
        <v>3</v>
      </c>
      <c r="J148" s="161" t="s">
        <v>3</v>
      </c>
      <c r="K148" s="152" t="s">
        <v>3</v>
      </c>
      <c r="L148" s="69"/>
      <c r="M148" s="152" t="s">
        <v>34</v>
      </c>
      <c r="N148" s="69"/>
      <c r="O148" s="152" t="s">
        <v>410</v>
      </c>
    </row>
    <row r="149" spans="2:15" x14ac:dyDescent="0.35">
      <c r="B149" s="35">
        <f t="shared" si="7"/>
        <v>110</v>
      </c>
      <c r="C149" s="148" t="s">
        <v>411</v>
      </c>
      <c r="D149" s="151"/>
      <c r="E149" s="149">
        <v>1</v>
      </c>
      <c r="F149" s="119">
        <v>40</v>
      </c>
      <c r="G149" s="119">
        <f>E149*F149</f>
        <v>40</v>
      </c>
      <c r="H149" s="61" t="s">
        <v>412</v>
      </c>
      <c r="I149" s="152" t="s">
        <v>3</v>
      </c>
      <c r="J149" s="161" t="s">
        <v>5</v>
      </c>
      <c r="K149" s="152" t="s">
        <v>5</v>
      </c>
      <c r="L149" s="69"/>
      <c r="M149" s="152" t="s">
        <v>34</v>
      </c>
      <c r="N149" s="69"/>
      <c r="O149" s="152" t="s">
        <v>51</v>
      </c>
    </row>
    <row r="150" spans="2:15" x14ac:dyDescent="0.35">
      <c r="B150" s="35">
        <f t="shared" si="7"/>
        <v>111</v>
      </c>
      <c r="C150" s="202" t="s">
        <v>413</v>
      </c>
      <c r="D150" s="212" t="s">
        <v>414</v>
      </c>
      <c r="E150" s="220">
        <v>3</v>
      </c>
      <c r="F150" s="205">
        <v>10</v>
      </c>
      <c r="G150" s="205">
        <f>E150*F150</f>
        <v>30</v>
      </c>
      <c r="H150" s="61" t="s">
        <v>415</v>
      </c>
      <c r="I150" s="152" t="s">
        <v>3</v>
      </c>
      <c r="J150" s="161" t="s">
        <v>5</v>
      </c>
      <c r="K150" s="152" t="s">
        <v>5</v>
      </c>
      <c r="L150" s="69"/>
      <c r="M150" s="152" t="s">
        <v>34</v>
      </c>
      <c r="N150" s="69"/>
      <c r="O150" s="152" t="s">
        <v>51</v>
      </c>
    </row>
    <row r="151" spans="2:15" x14ac:dyDescent="0.35">
      <c r="B151" s="35">
        <f t="shared" si="7"/>
        <v>112</v>
      </c>
      <c r="C151" s="202"/>
      <c r="D151" s="212"/>
      <c r="E151" s="220"/>
      <c r="F151" s="205"/>
      <c r="G151" s="205"/>
      <c r="H151" s="61" t="s">
        <v>416</v>
      </c>
      <c r="I151" s="152" t="s">
        <v>3</v>
      </c>
      <c r="J151" s="161" t="s">
        <v>5</v>
      </c>
      <c r="K151" s="152" t="s">
        <v>5</v>
      </c>
      <c r="L151" s="69"/>
      <c r="M151" s="152" t="s">
        <v>34</v>
      </c>
      <c r="N151" s="69"/>
      <c r="O151" s="152" t="s">
        <v>51</v>
      </c>
    </row>
    <row r="152" spans="2:15" x14ac:dyDescent="0.35">
      <c r="B152" s="35">
        <f t="shared" si="7"/>
        <v>113</v>
      </c>
      <c r="C152" s="202"/>
      <c r="D152" s="212"/>
      <c r="E152" s="220"/>
      <c r="F152" s="205"/>
      <c r="G152" s="205"/>
      <c r="H152" s="63" t="s">
        <v>417</v>
      </c>
      <c r="I152" s="152" t="s">
        <v>3</v>
      </c>
      <c r="J152" s="161" t="s">
        <v>5</v>
      </c>
      <c r="K152" s="152" t="s">
        <v>5</v>
      </c>
      <c r="L152" s="69"/>
      <c r="M152" s="152" t="s">
        <v>34</v>
      </c>
      <c r="N152" s="69"/>
      <c r="O152" s="152" t="s">
        <v>51</v>
      </c>
    </row>
    <row r="153" spans="2:15" x14ac:dyDescent="0.35">
      <c r="B153" s="200" t="s">
        <v>158</v>
      </c>
      <c r="C153" s="200"/>
      <c r="D153" s="94"/>
      <c r="E153" s="96"/>
      <c r="F153" s="118">
        <f>SUM(F144:F152)</f>
        <v>2385</v>
      </c>
      <c r="G153" s="118">
        <f>SUM(G144:G152)</f>
        <v>2405</v>
      </c>
      <c r="H153" s="64"/>
      <c r="I153" s="97"/>
      <c r="J153" s="64"/>
      <c r="K153" s="97"/>
      <c r="L153" s="95"/>
      <c r="M153" s="95"/>
      <c r="N153" s="95"/>
      <c r="O153" s="94"/>
    </row>
    <row r="154" spans="2:15" x14ac:dyDescent="0.35">
      <c r="B154" s="201" t="s">
        <v>418</v>
      </c>
      <c r="C154" s="201"/>
      <c r="D154" s="201"/>
      <c r="E154" s="201"/>
      <c r="F154" s="98"/>
      <c r="G154" s="98"/>
      <c r="H154" s="60"/>
      <c r="I154" s="99"/>
      <c r="J154" s="60"/>
      <c r="K154" s="99"/>
      <c r="L154" s="60"/>
      <c r="M154" s="60"/>
      <c r="N154" s="60"/>
      <c r="O154" s="99"/>
    </row>
    <row r="155" spans="2:15" ht="23" x14ac:dyDescent="0.35">
      <c r="B155" s="35">
        <f>B152+1</f>
        <v>114</v>
      </c>
      <c r="C155" s="148" t="s">
        <v>419</v>
      </c>
      <c r="D155" s="151" t="s">
        <v>420</v>
      </c>
      <c r="E155" s="152">
        <v>1</v>
      </c>
      <c r="F155" s="150">
        <v>171.43</v>
      </c>
      <c r="G155" s="150">
        <v>171.43</v>
      </c>
      <c r="H155" s="58" t="s">
        <v>421</v>
      </c>
      <c r="I155" s="152" t="s">
        <v>3</v>
      </c>
      <c r="J155" s="161" t="s">
        <v>5</v>
      </c>
      <c r="K155" s="152" t="s">
        <v>5</v>
      </c>
      <c r="L155" s="152"/>
      <c r="M155" s="152" t="s">
        <v>34</v>
      </c>
      <c r="N155" s="152"/>
      <c r="O155" s="152" t="s">
        <v>422</v>
      </c>
    </row>
    <row r="156" spans="2:15" x14ac:dyDescent="0.35">
      <c r="B156" s="35">
        <f t="shared" ref="B156:B172" si="8">B155+1</f>
        <v>115</v>
      </c>
      <c r="C156" s="148" t="s">
        <v>423</v>
      </c>
      <c r="D156" s="151" t="s">
        <v>5</v>
      </c>
      <c r="E156" s="152">
        <v>1</v>
      </c>
      <c r="F156" s="150">
        <v>125.71</v>
      </c>
      <c r="G156" s="150">
        <v>125.71</v>
      </c>
      <c r="H156" s="58" t="s">
        <v>424</v>
      </c>
      <c r="I156" s="152" t="s">
        <v>3</v>
      </c>
      <c r="J156" s="161" t="s">
        <v>5</v>
      </c>
      <c r="K156" s="152" t="s">
        <v>5</v>
      </c>
      <c r="L156" s="152"/>
      <c r="M156" s="152" t="s">
        <v>34</v>
      </c>
      <c r="N156" s="152"/>
      <c r="O156" s="152" t="s">
        <v>253</v>
      </c>
    </row>
    <row r="157" spans="2:15" x14ac:dyDescent="0.35">
      <c r="B157" s="35">
        <f t="shared" si="8"/>
        <v>116</v>
      </c>
      <c r="C157" s="148" t="s">
        <v>425</v>
      </c>
      <c r="D157" s="151" t="s">
        <v>426</v>
      </c>
      <c r="E157" s="152">
        <v>1</v>
      </c>
      <c r="F157" s="150">
        <v>380</v>
      </c>
      <c r="G157" s="150">
        <v>380</v>
      </c>
      <c r="H157" s="58" t="s">
        <v>427</v>
      </c>
      <c r="I157" s="164">
        <v>43544</v>
      </c>
      <c r="J157" s="161" t="s">
        <v>5</v>
      </c>
      <c r="K157" s="152" t="s">
        <v>5</v>
      </c>
      <c r="L157" s="152"/>
      <c r="M157" s="152"/>
      <c r="N157" s="152" t="s">
        <v>34</v>
      </c>
      <c r="O157" s="152" t="s">
        <v>428</v>
      </c>
    </row>
    <row r="158" spans="2:15" ht="23" x14ac:dyDescent="0.35">
      <c r="B158" s="35">
        <f t="shared" si="8"/>
        <v>117</v>
      </c>
      <c r="C158" s="148" t="s">
        <v>429</v>
      </c>
      <c r="D158" s="151" t="s">
        <v>430</v>
      </c>
      <c r="E158" s="155">
        <v>1</v>
      </c>
      <c r="F158" s="119">
        <v>513.5</v>
      </c>
      <c r="G158" s="119">
        <v>513.5</v>
      </c>
      <c r="H158" s="58" t="s">
        <v>431</v>
      </c>
      <c r="I158" s="164">
        <v>43628</v>
      </c>
      <c r="J158" s="161" t="s">
        <v>5</v>
      </c>
      <c r="K158" s="152" t="s">
        <v>5</v>
      </c>
      <c r="L158" s="92" t="s">
        <v>34</v>
      </c>
      <c r="M158" s="69"/>
      <c r="N158" s="69"/>
      <c r="O158" s="152" t="s">
        <v>432</v>
      </c>
    </row>
    <row r="159" spans="2:15" x14ac:dyDescent="0.35">
      <c r="B159" s="35">
        <f t="shared" si="8"/>
        <v>118</v>
      </c>
      <c r="C159" s="148" t="s">
        <v>433</v>
      </c>
      <c r="D159" s="151" t="s">
        <v>434</v>
      </c>
      <c r="E159" s="155">
        <v>1</v>
      </c>
      <c r="F159" s="119">
        <v>933.14</v>
      </c>
      <c r="G159" s="119">
        <v>933.14</v>
      </c>
      <c r="H159" s="58" t="s">
        <v>435</v>
      </c>
      <c r="I159" s="164">
        <v>43259</v>
      </c>
      <c r="J159" s="156">
        <f>'[1]DEPRECIABLES '!N49</f>
        <v>1877.4</v>
      </c>
      <c r="K159" s="166">
        <f>'[1]DEPRECIABLES '!O49</f>
        <v>596</v>
      </c>
      <c r="L159" s="69"/>
      <c r="M159" s="69" t="s">
        <v>34</v>
      </c>
      <c r="N159" s="69"/>
      <c r="O159" s="152" t="s">
        <v>428</v>
      </c>
    </row>
    <row r="160" spans="2:15" x14ac:dyDescent="0.35">
      <c r="B160" s="35">
        <f t="shared" si="8"/>
        <v>119</v>
      </c>
      <c r="C160" s="202" t="s">
        <v>436</v>
      </c>
      <c r="D160" s="212" t="s">
        <v>437</v>
      </c>
      <c r="E160" s="193">
        <v>2</v>
      </c>
      <c r="F160" s="205">
        <v>1490</v>
      </c>
      <c r="G160" s="205">
        <f>F160*E160</f>
        <v>2980</v>
      </c>
      <c r="H160" s="58" t="s">
        <v>438</v>
      </c>
      <c r="I160" s="218">
        <v>43662</v>
      </c>
      <c r="J160" s="156">
        <v>596</v>
      </c>
      <c r="K160" s="81">
        <v>506.6</v>
      </c>
      <c r="L160" s="100"/>
      <c r="M160" s="100"/>
      <c r="N160" s="69" t="s">
        <v>34</v>
      </c>
      <c r="O160" s="203" t="s">
        <v>51</v>
      </c>
    </row>
    <row r="161" spans="2:15" x14ac:dyDescent="0.35">
      <c r="B161" s="35">
        <f t="shared" si="8"/>
        <v>120</v>
      </c>
      <c r="C161" s="202"/>
      <c r="D161" s="212"/>
      <c r="E161" s="193"/>
      <c r="F161" s="205"/>
      <c r="G161" s="205"/>
      <c r="H161" s="58" t="s">
        <v>439</v>
      </c>
      <c r="I161" s="218"/>
      <c r="J161" s="156">
        <v>938.7</v>
      </c>
      <c r="K161" s="81">
        <v>551.29999999999995</v>
      </c>
      <c r="L161" s="100"/>
      <c r="M161" s="100"/>
      <c r="N161" s="69" t="s">
        <v>34</v>
      </c>
      <c r="O161" s="203"/>
    </row>
    <row r="162" spans="2:15" x14ac:dyDescent="0.35">
      <c r="B162" s="35">
        <f t="shared" si="8"/>
        <v>121</v>
      </c>
      <c r="C162" s="202" t="s">
        <v>440</v>
      </c>
      <c r="D162" s="193" t="s">
        <v>441</v>
      </c>
      <c r="E162" s="193">
        <v>1</v>
      </c>
      <c r="F162" s="205">
        <v>297.89999999999998</v>
      </c>
      <c r="G162" s="205">
        <f>F162*E162</f>
        <v>297.89999999999998</v>
      </c>
      <c r="H162" s="58" t="s">
        <v>442</v>
      </c>
      <c r="I162" s="164">
        <v>43662</v>
      </c>
      <c r="J162" s="168" t="s">
        <v>5</v>
      </c>
      <c r="K162" s="169" t="s">
        <v>5</v>
      </c>
      <c r="L162" s="69"/>
      <c r="M162" s="69"/>
      <c r="N162" s="69" t="s">
        <v>34</v>
      </c>
      <c r="O162" s="154" t="s">
        <v>51</v>
      </c>
    </row>
    <row r="163" spans="2:15" x14ac:dyDescent="0.35">
      <c r="B163" s="35">
        <f t="shared" si="8"/>
        <v>122</v>
      </c>
      <c r="C163" s="202"/>
      <c r="D163" s="193"/>
      <c r="E163" s="193"/>
      <c r="F163" s="205"/>
      <c r="G163" s="205"/>
      <c r="H163" s="58" t="s">
        <v>443</v>
      </c>
      <c r="I163" s="164">
        <v>43662</v>
      </c>
      <c r="J163" s="168" t="s">
        <v>5</v>
      </c>
      <c r="K163" s="169" t="s">
        <v>5</v>
      </c>
      <c r="L163" s="69"/>
      <c r="M163" s="69"/>
      <c r="N163" s="69" t="s">
        <v>34</v>
      </c>
      <c r="O163" s="154" t="s">
        <v>51</v>
      </c>
    </row>
    <row r="164" spans="2:15" x14ac:dyDescent="0.35">
      <c r="B164" s="35">
        <f t="shared" si="8"/>
        <v>123</v>
      </c>
      <c r="C164" s="202"/>
      <c r="D164" s="193"/>
      <c r="E164" s="193"/>
      <c r="F164" s="205"/>
      <c r="G164" s="205"/>
      <c r="H164" s="58" t="s">
        <v>444</v>
      </c>
      <c r="I164" s="164">
        <v>43662</v>
      </c>
      <c r="J164" s="168" t="s">
        <v>5</v>
      </c>
      <c r="K164" s="169" t="s">
        <v>5</v>
      </c>
      <c r="L164" s="69"/>
      <c r="M164" s="69"/>
      <c r="N164" s="69" t="s">
        <v>34</v>
      </c>
      <c r="O164" s="154" t="s">
        <v>51</v>
      </c>
    </row>
    <row r="165" spans="2:15" ht="46" x14ac:dyDescent="0.35">
      <c r="B165" s="35">
        <f t="shared" si="8"/>
        <v>124</v>
      </c>
      <c r="C165" s="148" t="s">
        <v>445</v>
      </c>
      <c r="D165" s="151" t="s">
        <v>446</v>
      </c>
      <c r="E165" s="155">
        <v>1</v>
      </c>
      <c r="F165" s="119">
        <v>526.5</v>
      </c>
      <c r="G165" s="119">
        <f t="shared" ref="G165:G170" si="9">F165*E165</f>
        <v>526.5</v>
      </c>
      <c r="H165" s="58" t="s">
        <v>447</v>
      </c>
      <c r="I165" s="164">
        <v>43662</v>
      </c>
      <c r="J165" s="168" t="s">
        <v>5</v>
      </c>
      <c r="K165" s="169" t="s">
        <v>5</v>
      </c>
      <c r="L165" s="69"/>
      <c r="M165" s="69"/>
      <c r="N165" s="69" t="s">
        <v>34</v>
      </c>
      <c r="O165" s="154" t="s">
        <v>51</v>
      </c>
    </row>
    <row r="166" spans="2:15" ht="23" x14ac:dyDescent="0.35">
      <c r="B166" s="35">
        <f t="shared" si="8"/>
        <v>125</v>
      </c>
      <c r="C166" s="148" t="s">
        <v>448</v>
      </c>
      <c r="D166" s="151" t="s">
        <v>449</v>
      </c>
      <c r="E166" s="155">
        <v>1</v>
      </c>
      <c r="F166" s="119">
        <v>33.299999999999997</v>
      </c>
      <c r="G166" s="119">
        <f t="shared" si="9"/>
        <v>33.299999999999997</v>
      </c>
      <c r="H166" s="58" t="s">
        <v>450</v>
      </c>
      <c r="I166" s="164">
        <v>43662</v>
      </c>
      <c r="J166" s="168" t="s">
        <v>5</v>
      </c>
      <c r="K166" s="169" t="s">
        <v>5</v>
      </c>
      <c r="L166" s="69"/>
      <c r="M166" s="69"/>
      <c r="N166" s="69" t="s">
        <v>34</v>
      </c>
      <c r="O166" s="154" t="s">
        <v>51</v>
      </c>
    </row>
    <row r="167" spans="2:15" ht="23" x14ac:dyDescent="0.35">
      <c r="B167" s="35">
        <f t="shared" si="8"/>
        <v>126</v>
      </c>
      <c r="C167" s="148" t="s">
        <v>451</v>
      </c>
      <c r="D167" s="151" t="s">
        <v>452</v>
      </c>
      <c r="E167" s="155">
        <v>1</v>
      </c>
      <c r="F167" s="119">
        <v>621</v>
      </c>
      <c r="G167" s="119">
        <f t="shared" si="9"/>
        <v>621</v>
      </c>
      <c r="H167" s="58" t="s">
        <v>453</v>
      </c>
      <c r="I167" s="164">
        <v>43662</v>
      </c>
      <c r="J167" s="156">
        <v>391.23</v>
      </c>
      <c r="K167" s="166">
        <v>229.77</v>
      </c>
      <c r="L167" s="69"/>
      <c r="M167" s="69"/>
      <c r="N167" s="69" t="s">
        <v>34</v>
      </c>
      <c r="O167" s="154" t="s">
        <v>51</v>
      </c>
    </row>
    <row r="168" spans="2:15" x14ac:dyDescent="0.35">
      <c r="B168" s="35">
        <f t="shared" si="8"/>
        <v>127</v>
      </c>
      <c r="C168" s="148" t="s">
        <v>454</v>
      </c>
      <c r="D168" s="151" t="s">
        <v>455</v>
      </c>
      <c r="E168" s="155">
        <v>1</v>
      </c>
      <c r="F168" s="127">
        <v>875</v>
      </c>
      <c r="G168" s="119">
        <f t="shared" si="9"/>
        <v>875</v>
      </c>
      <c r="H168" s="58" t="s">
        <v>456</v>
      </c>
      <c r="I168" s="152" t="s">
        <v>5</v>
      </c>
      <c r="J168" s="156">
        <v>0</v>
      </c>
      <c r="K168" s="166">
        <v>87.5</v>
      </c>
      <c r="L168" s="69" t="s">
        <v>34</v>
      </c>
      <c r="M168" s="69"/>
      <c r="N168" s="69"/>
      <c r="O168" s="154" t="s">
        <v>457</v>
      </c>
    </row>
    <row r="169" spans="2:15" x14ac:dyDescent="0.35">
      <c r="B169" s="35">
        <f t="shared" si="8"/>
        <v>128</v>
      </c>
      <c r="C169" s="148" t="s">
        <v>458</v>
      </c>
      <c r="D169" s="151"/>
      <c r="E169" s="155">
        <v>1</v>
      </c>
      <c r="F169" s="119">
        <v>40</v>
      </c>
      <c r="G169" s="119">
        <f t="shared" si="9"/>
        <v>40</v>
      </c>
      <c r="H169" s="58" t="s">
        <v>459</v>
      </c>
      <c r="I169" s="152" t="s">
        <v>3</v>
      </c>
      <c r="J169" s="161" t="s">
        <v>5</v>
      </c>
      <c r="K169" s="152" t="s">
        <v>5</v>
      </c>
      <c r="L169" s="69"/>
      <c r="M169" s="69" t="s">
        <v>34</v>
      </c>
      <c r="N169" s="69"/>
      <c r="O169" s="154" t="s">
        <v>51</v>
      </c>
    </row>
    <row r="170" spans="2:15" x14ac:dyDescent="0.35">
      <c r="B170" s="35">
        <f t="shared" si="8"/>
        <v>129</v>
      </c>
      <c r="C170" s="148" t="s">
        <v>460</v>
      </c>
      <c r="D170" s="151"/>
      <c r="E170" s="155">
        <v>1</v>
      </c>
      <c r="F170" s="119">
        <v>20</v>
      </c>
      <c r="G170" s="119">
        <f t="shared" si="9"/>
        <v>20</v>
      </c>
      <c r="H170" s="58" t="s">
        <v>461</v>
      </c>
      <c r="I170" s="152" t="s">
        <v>3</v>
      </c>
      <c r="J170" s="161" t="s">
        <v>5</v>
      </c>
      <c r="K170" s="152" t="s">
        <v>5</v>
      </c>
      <c r="L170" s="69"/>
      <c r="M170" s="69" t="s">
        <v>34</v>
      </c>
      <c r="N170" s="69"/>
      <c r="O170" s="154" t="s">
        <v>51</v>
      </c>
    </row>
    <row r="171" spans="2:15" ht="69" x14ac:dyDescent="0.35">
      <c r="B171" s="35">
        <f t="shared" si="8"/>
        <v>130</v>
      </c>
      <c r="C171" s="148" t="s">
        <v>462</v>
      </c>
      <c r="D171" s="154" t="s">
        <v>463</v>
      </c>
      <c r="E171" s="152">
        <v>1</v>
      </c>
      <c r="F171" s="119">
        <v>789.87</v>
      </c>
      <c r="G171" s="119">
        <v>789.87</v>
      </c>
      <c r="H171" s="58" t="s">
        <v>464</v>
      </c>
      <c r="I171" s="101">
        <v>44407</v>
      </c>
      <c r="J171" s="161">
        <v>201.42</v>
      </c>
      <c r="K171" s="152">
        <v>588.45000000000005</v>
      </c>
      <c r="L171" s="69"/>
      <c r="M171" s="69"/>
      <c r="N171" s="69" t="s">
        <v>34</v>
      </c>
      <c r="O171" s="155" t="s">
        <v>465</v>
      </c>
    </row>
    <row r="172" spans="2:15" x14ac:dyDescent="0.35">
      <c r="B172" s="35">
        <f t="shared" si="8"/>
        <v>131</v>
      </c>
      <c r="C172" s="148" t="s">
        <v>466</v>
      </c>
      <c r="D172" s="151" t="s">
        <v>467</v>
      </c>
      <c r="E172" s="155">
        <v>1</v>
      </c>
      <c r="F172" s="119">
        <v>124.29</v>
      </c>
      <c r="G172" s="119">
        <v>124.29</v>
      </c>
      <c r="H172" s="58" t="s">
        <v>468</v>
      </c>
      <c r="I172" s="164">
        <v>43747</v>
      </c>
      <c r="J172" s="161" t="s">
        <v>5</v>
      </c>
      <c r="K172" s="152" t="s">
        <v>5</v>
      </c>
      <c r="L172" s="69"/>
      <c r="M172" s="69"/>
      <c r="N172" s="69" t="s">
        <v>34</v>
      </c>
      <c r="O172" s="154" t="s">
        <v>182</v>
      </c>
    </row>
    <row r="173" spans="2:15" x14ac:dyDescent="0.35">
      <c r="B173" s="200" t="s">
        <v>158</v>
      </c>
      <c r="C173" s="200"/>
      <c r="D173" s="73"/>
      <c r="E173" s="102"/>
      <c r="F173" s="118">
        <f>SUM(F155:F172)</f>
        <v>6941.64</v>
      </c>
      <c r="G173" s="118">
        <f>SUM(G155:G172)</f>
        <v>8431.6400000000012</v>
      </c>
      <c r="H173" s="64"/>
      <c r="I173" s="97"/>
      <c r="J173" s="64"/>
      <c r="K173" s="97"/>
      <c r="L173" s="95"/>
      <c r="M173" s="95"/>
      <c r="N173" s="95"/>
      <c r="O173" s="94"/>
    </row>
    <row r="174" spans="2:15" x14ac:dyDescent="0.35">
      <c r="B174" s="201" t="s">
        <v>469</v>
      </c>
      <c r="C174" s="201"/>
      <c r="D174" s="201"/>
      <c r="E174" s="201"/>
      <c r="F174" s="103"/>
      <c r="G174" s="103"/>
      <c r="H174" s="65"/>
      <c r="I174" s="104"/>
      <c r="J174" s="65"/>
      <c r="K174" s="104"/>
      <c r="L174" s="65"/>
      <c r="M174" s="65"/>
      <c r="N174" s="65"/>
      <c r="O174" s="104"/>
    </row>
    <row r="175" spans="2:15" x14ac:dyDescent="0.35">
      <c r="B175" s="35">
        <f>B172+1</f>
        <v>132</v>
      </c>
      <c r="C175" s="148" t="s">
        <v>470</v>
      </c>
      <c r="D175" s="155" t="s">
        <v>471</v>
      </c>
      <c r="E175" s="152">
        <v>1</v>
      </c>
      <c r="F175" s="150">
        <v>125</v>
      </c>
      <c r="G175" s="150">
        <f>E175*F175</f>
        <v>125</v>
      </c>
      <c r="H175" s="58" t="s">
        <v>472</v>
      </c>
      <c r="I175" s="152" t="s">
        <v>3</v>
      </c>
      <c r="J175" s="161" t="s">
        <v>5</v>
      </c>
      <c r="K175" s="152" t="s">
        <v>5</v>
      </c>
      <c r="L175" s="152"/>
      <c r="M175" s="152" t="s">
        <v>34</v>
      </c>
      <c r="N175" s="152"/>
      <c r="O175" s="152" t="s">
        <v>473</v>
      </c>
    </row>
    <row r="176" spans="2:15" x14ac:dyDescent="0.35">
      <c r="B176" s="35">
        <f t="shared" ref="B176:B183" si="10">B175+1</f>
        <v>133</v>
      </c>
      <c r="C176" s="202" t="s">
        <v>474</v>
      </c>
      <c r="D176" s="154" t="s">
        <v>475</v>
      </c>
      <c r="E176" s="203">
        <v>1</v>
      </c>
      <c r="F176" s="205" t="s">
        <v>3</v>
      </c>
      <c r="G176" s="205" t="s">
        <v>3</v>
      </c>
      <c r="H176" s="58" t="s">
        <v>476</v>
      </c>
      <c r="I176" s="203" t="s">
        <v>3</v>
      </c>
      <c r="J176" s="206" t="s">
        <v>5</v>
      </c>
      <c r="K176" s="203" t="s">
        <v>5</v>
      </c>
      <c r="L176" s="92"/>
      <c r="M176" s="152" t="s">
        <v>34</v>
      </c>
      <c r="N176" s="92"/>
      <c r="O176" s="153" t="s">
        <v>477</v>
      </c>
    </row>
    <row r="177" spans="2:15" x14ac:dyDescent="0.35">
      <c r="B177" s="35">
        <f t="shared" si="10"/>
        <v>134</v>
      </c>
      <c r="C177" s="202"/>
      <c r="D177" s="154" t="s">
        <v>478</v>
      </c>
      <c r="E177" s="203"/>
      <c r="F177" s="205"/>
      <c r="G177" s="205"/>
      <c r="H177" s="58" t="s">
        <v>479</v>
      </c>
      <c r="I177" s="203"/>
      <c r="J177" s="206"/>
      <c r="K177" s="203"/>
      <c r="L177" s="92"/>
      <c r="M177" s="152" t="s">
        <v>34</v>
      </c>
      <c r="N177" s="92"/>
      <c r="O177" s="153" t="s">
        <v>51</v>
      </c>
    </row>
    <row r="178" spans="2:15" x14ac:dyDescent="0.35">
      <c r="B178" s="35">
        <f t="shared" si="10"/>
        <v>135</v>
      </c>
      <c r="C178" s="202"/>
      <c r="D178" s="154" t="s">
        <v>480</v>
      </c>
      <c r="E178" s="203"/>
      <c r="F178" s="205"/>
      <c r="G178" s="205"/>
      <c r="H178" s="58" t="s">
        <v>481</v>
      </c>
      <c r="I178" s="203"/>
      <c r="J178" s="206"/>
      <c r="K178" s="203"/>
      <c r="L178" s="92"/>
      <c r="M178" s="152" t="s">
        <v>34</v>
      </c>
      <c r="N178" s="92"/>
      <c r="O178" s="154" t="s">
        <v>51</v>
      </c>
    </row>
    <row r="179" spans="2:15" x14ac:dyDescent="0.35">
      <c r="B179" s="35">
        <f t="shared" si="10"/>
        <v>136</v>
      </c>
      <c r="C179" s="148" t="s">
        <v>482</v>
      </c>
      <c r="D179" s="154" t="s">
        <v>483</v>
      </c>
      <c r="E179" s="152">
        <v>1</v>
      </c>
      <c r="F179" s="123">
        <v>87.043999999999997</v>
      </c>
      <c r="G179" s="123">
        <v>87.043999999999997</v>
      </c>
      <c r="H179" s="58" t="s">
        <v>484</v>
      </c>
      <c r="I179" s="164">
        <v>44407</v>
      </c>
      <c r="J179" s="161" t="s">
        <v>5</v>
      </c>
      <c r="K179" s="152" t="s">
        <v>5</v>
      </c>
      <c r="L179" s="69" t="s">
        <v>34</v>
      </c>
      <c r="M179" s="152"/>
      <c r="N179" s="152"/>
      <c r="O179" s="154" t="s">
        <v>485</v>
      </c>
    </row>
    <row r="180" spans="2:15" x14ac:dyDescent="0.35">
      <c r="B180" s="35">
        <f t="shared" si="10"/>
        <v>137</v>
      </c>
      <c r="C180" s="153" t="s">
        <v>466</v>
      </c>
      <c r="D180" s="154" t="s">
        <v>486</v>
      </c>
      <c r="E180" s="152">
        <v>1</v>
      </c>
      <c r="F180" s="119" t="s">
        <v>3</v>
      </c>
      <c r="G180" s="119" t="s">
        <v>3</v>
      </c>
      <c r="H180" s="58" t="s">
        <v>487</v>
      </c>
      <c r="I180" s="152" t="s">
        <v>3</v>
      </c>
      <c r="J180" s="161" t="s">
        <v>5</v>
      </c>
      <c r="K180" s="152" t="s">
        <v>5</v>
      </c>
      <c r="L180" s="69" t="s">
        <v>34</v>
      </c>
      <c r="M180" s="152"/>
      <c r="N180" s="92"/>
      <c r="O180" s="154" t="s">
        <v>257</v>
      </c>
    </row>
    <row r="181" spans="2:15" x14ac:dyDescent="0.35">
      <c r="B181" s="35">
        <f t="shared" si="10"/>
        <v>138</v>
      </c>
      <c r="C181" s="153" t="s">
        <v>488</v>
      </c>
      <c r="D181" s="154" t="s">
        <v>489</v>
      </c>
      <c r="E181" s="152">
        <v>1</v>
      </c>
      <c r="F181" s="119">
        <v>50</v>
      </c>
      <c r="G181" s="119">
        <f>E181*F181</f>
        <v>50</v>
      </c>
      <c r="H181" s="58" t="s">
        <v>490</v>
      </c>
      <c r="I181" s="152" t="s">
        <v>3</v>
      </c>
      <c r="J181" s="161" t="s">
        <v>5</v>
      </c>
      <c r="K181" s="152" t="s">
        <v>5</v>
      </c>
      <c r="L181" s="92"/>
      <c r="M181" s="152" t="s">
        <v>34</v>
      </c>
      <c r="N181" s="92"/>
      <c r="O181" s="154" t="s">
        <v>51</v>
      </c>
    </row>
    <row r="182" spans="2:15" x14ac:dyDescent="0.35">
      <c r="B182" s="35">
        <f t="shared" si="10"/>
        <v>139</v>
      </c>
      <c r="C182" s="153" t="s">
        <v>488</v>
      </c>
      <c r="D182" s="154" t="s">
        <v>491</v>
      </c>
      <c r="E182" s="152">
        <v>1</v>
      </c>
      <c r="F182" s="119" t="s">
        <v>3</v>
      </c>
      <c r="G182" s="119" t="s">
        <v>3</v>
      </c>
      <c r="H182" s="58" t="s">
        <v>492</v>
      </c>
      <c r="I182" s="152" t="s">
        <v>3</v>
      </c>
      <c r="J182" s="161" t="s">
        <v>5</v>
      </c>
      <c r="K182" s="152" t="s">
        <v>5</v>
      </c>
      <c r="L182" s="69" t="s">
        <v>34</v>
      </c>
      <c r="M182" s="152"/>
      <c r="N182" s="92"/>
      <c r="O182" s="154" t="s">
        <v>493</v>
      </c>
    </row>
    <row r="183" spans="2:15" x14ac:dyDescent="0.35">
      <c r="B183" s="35">
        <f t="shared" si="10"/>
        <v>140</v>
      </c>
      <c r="C183" s="153" t="s">
        <v>494</v>
      </c>
      <c r="D183" s="154"/>
      <c r="E183" s="152">
        <v>1</v>
      </c>
      <c r="F183" s="119" t="s">
        <v>3</v>
      </c>
      <c r="G183" s="119" t="s">
        <v>3</v>
      </c>
      <c r="H183" s="58" t="s">
        <v>495</v>
      </c>
      <c r="I183" s="152" t="s">
        <v>3</v>
      </c>
      <c r="J183" s="161" t="s">
        <v>5</v>
      </c>
      <c r="K183" s="152" t="s">
        <v>5</v>
      </c>
      <c r="L183" s="69"/>
      <c r="M183" s="152" t="s">
        <v>34</v>
      </c>
      <c r="N183" s="92"/>
      <c r="O183" s="154" t="s">
        <v>51</v>
      </c>
    </row>
    <row r="184" spans="2:15" x14ac:dyDescent="0.35">
      <c r="B184" s="200" t="s">
        <v>158</v>
      </c>
      <c r="C184" s="200"/>
      <c r="D184" s="94"/>
      <c r="E184" s="102"/>
      <c r="F184" s="118">
        <f>SUM(F175:F183)</f>
        <v>262.04399999999998</v>
      </c>
      <c r="G184" s="118">
        <f>SUM(G175:G183)</f>
        <v>262.04399999999998</v>
      </c>
      <c r="H184" s="64"/>
      <c r="I184" s="97"/>
      <c r="J184" s="64"/>
      <c r="K184" s="97"/>
      <c r="L184" s="105"/>
      <c r="M184" s="105"/>
      <c r="N184" s="105"/>
      <c r="O184" s="94"/>
    </row>
    <row r="185" spans="2:15" x14ac:dyDescent="0.35">
      <c r="B185" s="201" t="s">
        <v>496</v>
      </c>
      <c r="C185" s="201"/>
      <c r="D185" s="201"/>
      <c r="E185" s="201"/>
      <c r="F185" s="98"/>
      <c r="G185" s="98"/>
      <c r="H185" s="60"/>
      <c r="I185" s="99"/>
      <c r="J185" s="60"/>
      <c r="K185" s="99"/>
      <c r="L185" s="60"/>
      <c r="M185" s="60"/>
      <c r="N185" s="60"/>
      <c r="O185" s="99"/>
    </row>
    <row r="186" spans="2:15" ht="23" x14ac:dyDescent="0.35">
      <c r="B186" s="35">
        <f>B183+1</f>
        <v>141</v>
      </c>
      <c r="C186" s="148" t="s">
        <v>54</v>
      </c>
      <c r="D186" s="151" t="s">
        <v>497</v>
      </c>
      <c r="E186" s="152">
        <v>1</v>
      </c>
      <c r="F186" s="150">
        <v>175</v>
      </c>
      <c r="G186" s="150">
        <v>175</v>
      </c>
      <c r="H186" s="58" t="s">
        <v>498</v>
      </c>
      <c r="I186" s="152" t="s">
        <v>3</v>
      </c>
      <c r="J186" s="161" t="s">
        <v>5</v>
      </c>
      <c r="K186" s="152" t="s">
        <v>5</v>
      </c>
      <c r="L186" s="152" t="s">
        <v>34</v>
      </c>
      <c r="M186" s="152"/>
      <c r="N186" s="152"/>
      <c r="O186" s="152" t="s">
        <v>499</v>
      </c>
    </row>
    <row r="187" spans="2:15" x14ac:dyDescent="0.35">
      <c r="B187" s="35">
        <f t="shared" ref="B187:B195" si="11">B186+1</f>
        <v>142</v>
      </c>
      <c r="C187" s="202" t="s">
        <v>500</v>
      </c>
      <c r="D187" s="151" t="s">
        <v>501</v>
      </c>
      <c r="E187" s="203">
        <v>1</v>
      </c>
      <c r="F187" s="205" t="s">
        <v>3</v>
      </c>
      <c r="G187" s="205" t="s">
        <v>3</v>
      </c>
      <c r="H187" s="58" t="s">
        <v>502</v>
      </c>
      <c r="I187" s="152" t="s">
        <v>3</v>
      </c>
      <c r="J187" s="168" t="s">
        <v>5</v>
      </c>
      <c r="K187" s="169" t="s">
        <v>5</v>
      </c>
      <c r="L187" s="152"/>
      <c r="M187" s="152" t="s">
        <v>34</v>
      </c>
      <c r="N187" s="152"/>
      <c r="O187" s="152" t="s">
        <v>503</v>
      </c>
    </row>
    <row r="188" spans="2:15" x14ac:dyDescent="0.35">
      <c r="B188" s="35">
        <f t="shared" si="11"/>
        <v>143</v>
      </c>
      <c r="C188" s="202"/>
      <c r="D188" s="151" t="s">
        <v>478</v>
      </c>
      <c r="E188" s="203"/>
      <c r="F188" s="205"/>
      <c r="G188" s="205"/>
      <c r="H188" s="58" t="s">
        <v>504</v>
      </c>
      <c r="I188" s="152" t="s">
        <v>3</v>
      </c>
      <c r="J188" s="168" t="s">
        <v>5</v>
      </c>
      <c r="K188" s="169" t="s">
        <v>5</v>
      </c>
      <c r="L188" s="152"/>
      <c r="M188" s="152" t="s">
        <v>34</v>
      </c>
      <c r="N188" s="152"/>
      <c r="O188" s="152" t="s">
        <v>51</v>
      </c>
    </row>
    <row r="189" spans="2:15" x14ac:dyDescent="0.35">
      <c r="B189" s="35">
        <f t="shared" si="11"/>
        <v>144</v>
      </c>
      <c r="C189" s="202"/>
      <c r="D189" s="151" t="s">
        <v>480</v>
      </c>
      <c r="E189" s="203"/>
      <c r="F189" s="205"/>
      <c r="G189" s="205"/>
      <c r="H189" s="58" t="s">
        <v>505</v>
      </c>
      <c r="I189" s="152" t="s">
        <v>3</v>
      </c>
      <c r="J189" s="168" t="s">
        <v>5</v>
      </c>
      <c r="K189" s="169" t="s">
        <v>5</v>
      </c>
      <c r="L189" s="152"/>
      <c r="M189" s="152" t="s">
        <v>34</v>
      </c>
      <c r="N189" s="152"/>
      <c r="O189" s="152" t="s">
        <v>51</v>
      </c>
    </row>
    <row r="190" spans="2:15" x14ac:dyDescent="0.35">
      <c r="B190" s="35">
        <f t="shared" si="11"/>
        <v>145</v>
      </c>
      <c r="C190" s="148" t="s">
        <v>482</v>
      </c>
      <c r="D190" s="151" t="s">
        <v>483</v>
      </c>
      <c r="E190" s="152">
        <v>1</v>
      </c>
      <c r="F190" s="150" t="s">
        <v>3</v>
      </c>
      <c r="G190" s="150" t="s">
        <v>3</v>
      </c>
      <c r="H190" s="58" t="s">
        <v>506</v>
      </c>
      <c r="I190" s="152" t="s">
        <v>3</v>
      </c>
      <c r="J190" s="161" t="s">
        <v>5</v>
      </c>
      <c r="K190" s="152" t="s">
        <v>5</v>
      </c>
      <c r="L190" s="152" t="s">
        <v>34</v>
      </c>
      <c r="M190" s="152"/>
      <c r="N190" s="152"/>
      <c r="O190" s="152" t="s">
        <v>485</v>
      </c>
    </row>
    <row r="191" spans="2:15" x14ac:dyDescent="0.35">
      <c r="B191" s="35">
        <f t="shared" si="11"/>
        <v>146</v>
      </c>
      <c r="C191" s="148" t="s">
        <v>507</v>
      </c>
      <c r="D191" s="151" t="s">
        <v>508</v>
      </c>
      <c r="E191" s="152">
        <v>1</v>
      </c>
      <c r="F191" s="150" t="s">
        <v>3</v>
      </c>
      <c r="G191" s="150" t="s">
        <v>3</v>
      </c>
      <c r="H191" s="58" t="s">
        <v>509</v>
      </c>
      <c r="I191" s="152" t="s">
        <v>3</v>
      </c>
      <c r="J191" s="161" t="s">
        <v>5</v>
      </c>
      <c r="K191" s="152" t="s">
        <v>5</v>
      </c>
      <c r="L191" s="152"/>
      <c r="M191" s="152" t="s">
        <v>34</v>
      </c>
      <c r="N191" s="152"/>
      <c r="O191" s="152" t="s">
        <v>51</v>
      </c>
    </row>
    <row r="192" spans="2:15" x14ac:dyDescent="0.35">
      <c r="B192" s="35">
        <f t="shared" si="11"/>
        <v>147</v>
      </c>
      <c r="C192" s="148" t="s">
        <v>510</v>
      </c>
      <c r="D192" s="151" t="s">
        <v>486</v>
      </c>
      <c r="E192" s="152">
        <v>1</v>
      </c>
      <c r="F192" s="150" t="s">
        <v>3</v>
      </c>
      <c r="G192" s="150" t="s">
        <v>3</v>
      </c>
      <c r="H192" s="58" t="s">
        <v>511</v>
      </c>
      <c r="I192" s="152" t="s">
        <v>3</v>
      </c>
      <c r="J192" s="161" t="s">
        <v>5</v>
      </c>
      <c r="K192" s="152" t="s">
        <v>5</v>
      </c>
      <c r="L192" s="152" t="s">
        <v>34</v>
      </c>
      <c r="M192" s="152"/>
      <c r="N192" s="152"/>
      <c r="O192" s="157" t="s">
        <v>512</v>
      </c>
    </row>
    <row r="193" spans="2:15" x14ac:dyDescent="0.35">
      <c r="B193" s="35">
        <f t="shared" si="11"/>
        <v>148</v>
      </c>
      <c r="C193" s="148" t="s">
        <v>513</v>
      </c>
      <c r="D193" s="151" t="s">
        <v>514</v>
      </c>
      <c r="E193" s="152">
        <v>1</v>
      </c>
      <c r="F193" s="150">
        <v>59.59</v>
      </c>
      <c r="G193" s="150">
        <v>59.59</v>
      </c>
      <c r="H193" s="58" t="s">
        <v>515</v>
      </c>
      <c r="I193" s="152" t="s">
        <v>3</v>
      </c>
      <c r="J193" s="161" t="s">
        <v>5</v>
      </c>
      <c r="K193" s="152" t="s">
        <v>5</v>
      </c>
      <c r="L193" s="152"/>
      <c r="M193" s="152"/>
      <c r="N193" s="152" t="s">
        <v>34</v>
      </c>
      <c r="O193" s="152" t="s">
        <v>51</v>
      </c>
    </row>
    <row r="194" spans="2:15" x14ac:dyDescent="0.35">
      <c r="B194" s="35">
        <f t="shared" si="11"/>
        <v>149</v>
      </c>
      <c r="C194" s="148" t="s">
        <v>513</v>
      </c>
      <c r="D194" s="151" t="s">
        <v>516</v>
      </c>
      <c r="E194" s="152">
        <v>1</v>
      </c>
      <c r="F194" s="150">
        <v>59.9</v>
      </c>
      <c r="G194" s="150">
        <v>59.9</v>
      </c>
      <c r="H194" s="58" t="s">
        <v>517</v>
      </c>
      <c r="I194" s="152" t="s">
        <v>3</v>
      </c>
      <c r="J194" s="161" t="s">
        <v>5</v>
      </c>
      <c r="K194" s="152" t="s">
        <v>5</v>
      </c>
      <c r="L194" s="152"/>
      <c r="M194" s="152"/>
      <c r="N194" s="152" t="s">
        <v>34</v>
      </c>
      <c r="O194" s="152" t="s">
        <v>51</v>
      </c>
    </row>
    <row r="195" spans="2:15" x14ac:dyDescent="0.35">
      <c r="B195" s="35">
        <f t="shared" si="11"/>
        <v>150</v>
      </c>
      <c r="C195" s="148" t="s">
        <v>518</v>
      </c>
      <c r="D195" s="151" t="s">
        <v>489</v>
      </c>
      <c r="E195" s="152">
        <v>1</v>
      </c>
      <c r="F195" s="150" t="s">
        <v>3</v>
      </c>
      <c r="G195" s="150" t="s">
        <v>3</v>
      </c>
      <c r="H195" s="58" t="s">
        <v>519</v>
      </c>
      <c r="I195" s="152" t="s">
        <v>3</v>
      </c>
      <c r="J195" s="161" t="s">
        <v>5</v>
      </c>
      <c r="K195" s="152" t="s">
        <v>5</v>
      </c>
      <c r="L195" s="152"/>
      <c r="M195" s="152" t="s">
        <v>34</v>
      </c>
      <c r="N195" s="152"/>
      <c r="O195" s="152" t="s">
        <v>51</v>
      </c>
    </row>
    <row r="196" spans="2:15" x14ac:dyDescent="0.35">
      <c r="B196" s="200" t="s">
        <v>158</v>
      </c>
      <c r="C196" s="200"/>
      <c r="D196" s="94"/>
      <c r="E196" s="102"/>
      <c r="F196" s="118">
        <f>SUM(F186:F195)</f>
        <v>294.49</v>
      </c>
      <c r="G196" s="118">
        <f>SUM(G186:G195)</f>
        <v>294.49</v>
      </c>
      <c r="H196" s="64"/>
      <c r="I196" s="97"/>
      <c r="J196" s="64"/>
      <c r="K196" s="97"/>
      <c r="L196" s="105"/>
      <c r="M196" s="105"/>
      <c r="N196" s="105"/>
      <c r="O196" s="94"/>
    </row>
    <row r="197" spans="2:15" x14ac:dyDescent="0.35">
      <c r="B197" s="201" t="s">
        <v>520</v>
      </c>
      <c r="C197" s="201"/>
      <c r="D197" s="201"/>
      <c r="E197" s="201"/>
      <c r="F197" s="98"/>
      <c r="G197" s="98"/>
      <c r="H197" s="60"/>
      <c r="I197" s="99"/>
      <c r="J197" s="60"/>
      <c r="K197" s="99"/>
      <c r="L197" s="60"/>
      <c r="M197" s="60"/>
      <c r="N197" s="60"/>
      <c r="O197" s="99"/>
    </row>
    <row r="198" spans="2:15" x14ac:dyDescent="0.35">
      <c r="B198" s="35">
        <f>B195+1</f>
        <v>151</v>
      </c>
      <c r="C198" s="148" t="s">
        <v>521</v>
      </c>
      <c r="D198" s="151" t="s">
        <v>55</v>
      </c>
      <c r="E198" s="152">
        <v>1</v>
      </c>
      <c r="F198" s="150">
        <v>150</v>
      </c>
      <c r="G198" s="150">
        <f>E198*F198</f>
        <v>150</v>
      </c>
      <c r="H198" s="58" t="s">
        <v>522</v>
      </c>
      <c r="I198" s="152" t="s">
        <v>3</v>
      </c>
      <c r="J198" s="161" t="s">
        <v>5</v>
      </c>
      <c r="K198" s="152" t="s">
        <v>5</v>
      </c>
      <c r="L198" s="152"/>
      <c r="M198" s="152" t="s">
        <v>29</v>
      </c>
      <c r="N198" s="152"/>
      <c r="O198" s="152" t="s">
        <v>51</v>
      </c>
    </row>
    <row r="199" spans="2:15" x14ac:dyDescent="0.35">
      <c r="B199" s="35">
        <f>B198+1</f>
        <v>152</v>
      </c>
      <c r="C199" s="148" t="s">
        <v>523</v>
      </c>
      <c r="D199" s="151" t="s">
        <v>524</v>
      </c>
      <c r="E199" s="152">
        <v>1</v>
      </c>
      <c r="F199" s="150">
        <v>175</v>
      </c>
      <c r="G199" s="150">
        <f>E199*F199</f>
        <v>175</v>
      </c>
      <c r="H199" s="58" t="s">
        <v>525</v>
      </c>
      <c r="I199" s="152" t="s">
        <v>3</v>
      </c>
      <c r="J199" s="161" t="s">
        <v>5</v>
      </c>
      <c r="K199" s="152" t="s">
        <v>5</v>
      </c>
      <c r="L199" s="152"/>
      <c r="M199" s="152" t="s">
        <v>29</v>
      </c>
      <c r="N199" s="152"/>
      <c r="O199" s="152" t="s">
        <v>526</v>
      </c>
    </row>
    <row r="200" spans="2:15" x14ac:dyDescent="0.35">
      <c r="B200" s="35">
        <f t="shared" ref="B200:B217" si="12">B199+1</f>
        <v>153</v>
      </c>
      <c r="C200" s="153" t="s">
        <v>523</v>
      </c>
      <c r="D200" s="154" t="s">
        <v>527</v>
      </c>
      <c r="E200" s="152">
        <v>1</v>
      </c>
      <c r="F200" s="119" t="s">
        <v>3</v>
      </c>
      <c r="G200" s="119" t="s">
        <v>3</v>
      </c>
      <c r="H200" s="58" t="s">
        <v>528</v>
      </c>
      <c r="I200" s="152" t="s">
        <v>3</v>
      </c>
      <c r="J200" s="161" t="s">
        <v>5</v>
      </c>
      <c r="K200" s="152" t="s">
        <v>5</v>
      </c>
      <c r="L200" s="152"/>
      <c r="M200" s="152" t="s">
        <v>34</v>
      </c>
      <c r="N200" s="152"/>
      <c r="O200" s="152" t="s">
        <v>51</v>
      </c>
    </row>
    <row r="201" spans="2:15" x14ac:dyDescent="0.35">
      <c r="B201" s="35">
        <f t="shared" si="12"/>
        <v>154</v>
      </c>
      <c r="C201" s="148" t="s">
        <v>54</v>
      </c>
      <c r="D201" s="151" t="s">
        <v>491</v>
      </c>
      <c r="E201" s="152">
        <v>1</v>
      </c>
      <c r="F201" s="150" t="s">
        <v>3</v>
      </c>
      <c r="G201" s="150" t="s">
        <v>3</v>
      </c>
      <c r="H201" s="58" t="s">
        <v>529</v>
      </c>
      <c r="I201" s="152" t="s">
        <v>3</v>
      </c>
      <c r="J201" s="161" t="s">
        <v>5</v>
      </c>
      <c r="K201" s="152" t="s">
        <v>5</v>
      </c>
      <c r="L201" s="152"/>
      <c r="M201" s="152" t="s">
        <v>29</v>
      </c>
      <c r="N201" s="152"/>
      <c r="O201" s="152" t="s">
        <v>51</v>
      </c>
    </row>
    <row r="202" spans="2:15" x14ac:dyDescent="0.35">
      <c r="B202" s="35">
        <f t="shared" si="12"/>
        <v>155</v>
      </c>
      <c r="C202" s="148" t="s">
        <v>530</v>
      </c>
      <c r="D202" s="151" t="s">
        <v>531</v>
      </c>
      <c r="E202" s="152">
        <v>1</v>
      </c>
      <c r="F202" s="150" t="s">
        <v>3</v>
      </c>
      <c r="G202" s="150" t="s">
        <v>3</v>
      </c>
      <c r="H202" s="58" t="s">
        <v>532</v>
      </c>
      <c r="I202" s="152" t="s">
        <v>3</v>
      </c>
      <c r="J202" s="161" t="s">
        <v>5</v>
      </c>
      <c r="K202" s="152" t="s">
        <v>5</v>
      </c>
      <c r="L202" s="152"/>
      <c r="M202" s="152" t="s">
        <v>29</v>
      </c>
      <c r="N202" s="152"/>
      <c r="O202" s="152" t="s">
        <v>51</v>
      </c>
    </row>
    <row r="203" spans="2:15" x14ac:dyDescent="0.35">
      <c r="B203" s="35">
        <f t="shared" si="12"/>
        <v>156</v>
      </c>
      <c r="C203" s="202" t="s">
        <v>474</v>
      </c>
      <c r="D203" s="151" t="s">
        <v>533</v>
      </c>
      <c r="E203" s="203">
        <v>1</v>
      </c>
      <c r="F203" s="204">
        <v>695</v>
      </c>
      <c r="G203" s="205">
        <f>E203*F203</f>
        <v>695</v>
      </c>
      <c r="H203" s="58" t="s">
        <v>534</v>
      </c>
      <c r="I203" s="152" t="s">
        <v>3</v>
      </c>
      <c r="J203" s="209">
        <v>0</v>
      </c>
      <c r="K203" s="210">
        <v>69.5</v>
      </c>
      <c r="L203" s="152"/>
      <c r="M203" s="152" t="s">
        <v>29</v>
      </c>
      <c r="N203" s="152"/>
      <c r="O203" s="152" t="s">
        <v>477</v>
      </c>
    </row>
    <row r="204" spans="2:15" x14ac:dyDescent="0.35">
      <c r="B204" s="35">
        <f t="shared" si="12"/>
        <v>157</v>
      </c>
      <c r="C204" s="202"/>
      <c r="D204" s="151" t="s">
        <v>535</v>
      </c>
      <c r="E204" s="203"/>
      <c r="F204" s="204"/>
      <c r="G204" s="205"/>
      <c r="H204" s="58" t="s">
        <v>536</v>
      </c>
      <c r="I204" s="152" t="s">
        <v>3</v>
      </c>
      <c r="J204" s="209"/>
      <c r="K204" s="210"/>
      <c r="L204" s="152" t="s">
        <v>34</v>
      </c>
      <c r="M204" s="152"/>
      <c r="N204" s="152"/>
      <c r="O204" s="152" t="s">
        <v>537</v>
      </c>
    </row>
    <row r="205" spans="2:15" ht="38.25" customHeight="1" x14ac:dyDescent="0.35">
      <c r="B205" s="35">
        <f t="shared" si="12"/>
        <v>158</v>
      </c>
      <c r="C205" s="202"/>
      <c r="D205" s="151" t="s">
        <v>480</v>
      </c>
      <c r="E205" s="203"/>
      <c r="F205" s="204"/>
      <c r="G205" s="205"/>
      <c r="H205" s="58" t="s">
        <v>538</v>
      </c>
      <c r="I205" s="152" t="s">
        <v>3</v>
      </c>
      <c r="J205" s="209"/>
      <c r="K205" s="210"/>
      <c r="L205" s="152"/>
      <c r="M205" s="152" t="s">
        <v>29</v>
      </c>
      <c r="N205" s="152"/>
      <c r="O205" s="152" t="s">
        <v>539</v>
      </c>
    </row>
    <row r="206" spans="2:15" ht="23" x14ac:dyDescent="0.35">
      <c r="B206" s="35">
        <f t="shared" si="12"/>
        <v>159</v>
      </c>
      <c r="C206" s="148" t="s">
        <v>540</v>
      </c>
      <c r="D206" s="151" t="s">
        <v>541</v>
      </c>
      <c r="E206" s="152">
        <v>1</v>
      </c>
      <c r="F206" s="150">
        <v>555.75</v>
      </c>
      <c r="G206" s="150">
        <v>555.75</v>
      </c>
      <c r="H206" s="58" t="s">
        <v>542</v>
      </c>
      <c r="I206" s="164">
        <v>44096</v>
      </c>
      <c r="J206" s="161" t="s">
        <v>5</v>
      </c>
      <c r="K206" s="152" t="s">
        <v>5</v>
      </c>
      <c r="L206" s="152"/>
      <c r="M206" s="152"/>
      <c r="N206" s="152" t="s">
        <v>34</v>
      </c>
      <c r="O206" s="152" t="s">
        <v>543</v>
      </c>
    </row>
    <row r="207" spans="2:15" x14ac:dyDescent="0.35">
      <c r="B207" s="35">
        <f t="shared" si="12"/>
        <v>160</v>
      </c>
      <c r="C207" s="148" t="s">
        <v>544</v>
      </c>
      <c r="D207" s="151" t="s">
        <v>545</v>
      </c>
      <c r="E207" s="152">
        <v>1</v>
      </c>
      <c r="F207" s="150">
        <v>50</v>
      </c>
      <c r="G207" s="150">
        <f>E207*F207</f>
        <v>50</v>
      </c>
      <c r="H207" s="58" t="s">
        <v>546</v>
      </c>
      <c r="I207" s="152" t="s">
        <v>3</v>
      </c>
      <c r="J207" s="161" t="s">
        <v>5</v>
      </c>
      <c r="K207" s="152" t="s">
        <v>5</v>
      </c>
      <c r="L207" s="152"/>
      <c r="M207" s="152" t="s">
        <v>34</v>
      </c>
      <c r="N207" s="152"/>
      <c r="O207" s="152" t="s">
        <v>51</v>
      </c>
    </row>
    <row r="208" spans="2:15" x14ac:dyDescent="0.35">
      <c r="B208" s="35">
        <f t="shared" si="12"/>
        <v>161</v>
      </c>
      <c r="C208" s="148" t="s">
        <v>466</v>
      </c>
      <c r="D208" s="151" t="s">
        <v>486</v>
      </c>
      <c r="E208" s="152">
        <v>1</v>
      </c>
      <c r="F208" s="150">
        <v>125</v>
      </c>
      <c r="G208" s="150">
        <f>E208*F208</f>
        <v>125</v>
      </c>
      <c r="H208" s="58" t="s">
        <v>547</v>
      </c>
      <c r="I208" s="152" t="s">
        <v>3</v>
      </c>
      <c r="J208" s="161" t="s">
        <v>5</v>
      </c>
      <c r="K208" s="152" t="s">
        <v>5</v>
      </c>
      <c r="L208" s="152"/>
      <c r="M208" s="152" t="s">
        <v>34</v>
      </c>
      <c r="N208" s="152"/>
      <c r="O208" s="152" t="s">
        <v>51</v>
      </c>
    </row>
    <row r="209" spans="2:15" x14ac:dyDescent="0.35">
      <c r="B209" s="35">
        <f t="shared" si="12"/>
        <v>162</v>
      </c>
      <c r="C209" s="148" t="s">
        <v>466</v>
      </c>
      <c r="D209" s="151" t="s">
        <v>548</v>
      </c>
      <c r="E209" s="152">
        <v>1</v>
      </c>
      <c r="F209" s="161" t="s">
        <v>3</v>
      </c>
      <c r="G209" s="161" t="s">
        <v>3</v>
      </c>
      <c r="H209" s="58" t="s">
        <v>549</v>
      </c>
      <c r="I209" s="152" t="s">
        <v>3</v>
      </c>
      <c r="J209" s="161" t="s">
        <v>5</v>
      </c>
      <c r="K209" s="152" t="s">
        <v>5</v>
      </c>
      <c r="L209" s="152"/>
      <c r="M209" s="152" t="s">
        <v>34</v>
      </c>
      <c r="N209" s="152"/>
      <c r="O209" s="152" t="s">
        <v>51</v>
      </c>
    </row>
    <row r="210" spans="2:15" ht="23" x14ac:dyDescent="0.35">
      <c r="B210" s="35">
        <f t="shared" si="12"/>
        <v>163</v>
      </c>
      <c r="C210" s="148" t="s">
        <v>550</v>
      </c>
      <c r="D210" s="151" t="s">
        <v>551</v>
      </c>
      <c r="E210" s="152">
        <v>1</v>
      </c>
      <c r="F210" s="119">
        <v>84.75</v>
      </c>
      <c r="G210" s="119">
        <v>84.75</v>
      </c>
      <c r="H210" s="58" t="s">
        <v>552</v>
      </c>
      <c r="I210" s="164">
        <v>44407</v>
      </c>
      <c r="J210" s="161" t="s">
        <v>5</v>
      </c>
      <c r="K210" s="152" t="s">
        <v>5</v>
      </c>
      <c r="L210" s="90"/>
      <c r="M210" s="90" t="s">
        <v>34</v>
      </c>
      <c r="N210" s="152"/>
      <c r="O210" s="152" t="s">
        <v>51</v>
      </c>
    </row>
    <row r="211" spans="2:15" x14ac:dyDescent="0.35">
      <c r="B211" s="35">
        <f t="shared" si="12"/>
        <v>164</v>
      </c>
      <c r="C211" s="159" t="s">
        <v>553</v>
      </c>
      <c r="D211" s="86" t="s">
        <v>554</v>
      </c>
      <c r="E211" s="169">
        <v>1</v>
      </c>
      <c r="F211" s="156">
        <v>250</v>
      </c>
      <c r="G211" s="156">
        <v>250</v>
      </c>
      <c r="H211" s="58" t="s">
        <v>555</v>
      </c>
      <c r="I211" s="169" t="s">
        <v>3</v>
      </c>
      <c r="J211" s="168" t="s">
        <v>5</v>
      </c>
      <c r="K211" s="169" t="s">
        <v>5</v>
      </c>
      <c r="L211" s="90" t="s">
        <v>34</v>
      </c>
      <c r="M211" s="169"/>
      <c r="N211" s="169" t="s">
        <v>34</v>
      </c>
      <c r="O211" s="169" t="s">
        <v>556</v>
      </c>
    </row>
    <row r="212" spans="2:15" ht="34.5" x14ac:dyDescent="0.35">
      <c r="B212" s="35">
        <f t="shared" si="12"/>
        <v>165</v>
      </c>
      <c r="C212" s="159" t="s">
        <v>557</v>
      </c>
      <c r="D212" s="86" t="s">
        <v>558</v>
      </c>
      <c r="E212" s="152">
        <v>1</v>
      </c>
      <c r="F212" s="150" t="s">
        <v>3</v>
      </c>
      <c r="G212" s="150" t="s">
        <v>3</v>
      </c>
      <c r="H212" s="58" t="s">
        <v>559</v>
      </c>
      <c r="I212" s="152" t="s">
        <v>3</v>
      </c>
      <c r="J212" s="161" t="s">
        <v>5</v>
      </c>
      <c r="K212" s="152" t="s">
        <v>5</v>
      </c>
      <c r="L212" s="152"/>
      <c r="M212" s="152" t="s">
        <v>34</v>
      </c>
      <c r="N212" s="152"/>
      <c r="O212" s="169" t="s">
        <v>560</v>
      </c>
    </row>
    <row r="213" spans="2:15" x14ac:dyDescent="0.35">
      <c r="B213" s="35">
        <f t="shared" si="12"/>
        <v>166</v>
      </c>
      <c r="C213" s="159" t="s">
        <v>482</v>
      </c>
      <c r="D213" s="86" t="s">
        <v>483</v>
      </c>
      <c r="E213" s="152">
        <v>1</v>
      </c>
      <c r="F213" s="123">
        <v>87.043999999999997</v>
      </c>
      <c r="G213" s="123">
        <v>87.043999999999997</v>
      </c>
      <c r="H213" s="58" t="s">
        <v>561</v>
      </c>
      <c r="I213" s="152" t="s">
        <v>562</v>
      </c>
      <c r="J213" s="161" t="s">
        <v>5</v>
      </c>
      <c r="K213" s="152" t="s">
        <v>5</v>
      </c>
      <c r="L213" s="152" t="s">
        <v>29</v>
      </c>
      <c r="M213" s="152"/>
      <c r="N213" s="152"/>
      <c r="O213" s="169" t="s">
        <v>257</v>
      </c>
    </row>
    <row r="214" spans="2:15" ht="46" x14ac:dyDescent="0.35">
      <c r="B214" s="35">
        <f t="shared" si="12"/>
        <v>167</v>
      </c>
      <c r="C214" s="148" t="s">
        <v>563</v>
      </c>
      <c r="D214" s="86" t="s">
        <v>564</v>
      </c>
      <c r="E214" s="152">
        <v>1</v>
      </c>
      <c r="F214" s="150" t="s">
        <v>3</v>
      </c>
      <c r="G214" s="150" t="s">
        <v>3</v>
      </c>
      <c r="H214" s="58" t="s">
        <v>565</v>
      </c>
      <c r="I214" s="152" t="s">
        <v>3</v>
      </c>
      <c r="J214" s="161" t="s">
        <v>5</v>
      </c>
      <c r="K214" s="152" t="s">
        <v>5</v>
      </c>
      <c r="L214" s="90"/>
      <c r="M214" s="152" t="s">
        <v>34</v>
      </c>
      <c r="N214" s="169"/>
      <c r="O214" s="169" t="s">
        <v>566</v>
      </c>
    </row>
    <row r="215" spans="2:15" ht="34.5" x14ac:dyDescent="0.35">
      <c r="B215" s="35">
        <f t="shared" si="12"/>
        <v>168</v>
      </c>
      <c r="C215" s="148" t="s">
        <v>54</v>
      </c>
      <c r="D215" s="86" t="s">
        <v>567</v>
      </c>
      <c r="E215" s="152">
        <v>1</v>
      </c>
      <c r="F215" s="150">
        <v>194</v>
      </c>
      <c r="G215" s="150">
        <v>194</v>
      </c>
      <c r="H215" s="62" t="s">
        <v>568</v>
      </c>
      <c r="I215" s="164">
        <v>44518</v>
      </c>
      <c r="J215" s="161" t="s">
        <v>5</v>
      </c>
      <c r="K215" s="152" t="s">
        <v>5</v>
      </c>
      <c r="L215" s="90"/>
      <c r="M215" s="152"/>
      <c r="N215" s="169"/>
      <c r="O215" s="169" t="s">
        <v>569</v>
      </c>
    </row>
    <row r="216" spans="2:15" ht="34.5" x14ac:dyDescent="0.35">
      <c r="B216" s="35">
        <f t="shared" si="12"/>
        <v>169</v>
      </c>
      <c r="C216" s="148" t="s">
        <v>570</v>
      </c>
      <c r="D216" s="86" t="s">
        <v>571</v>
      </c>
      <c r="E216" s="169">
        <v>1</v>
      </c>
      <c r="F216" s="156">
        <v>887.05</v>
      </c>
      <c r="G216" s="156">
        <v>887.05</v>
      </c>
      <c r="H216" s="58" t="s">
        <v>552</v>
      </c>
      <c r="I216" s="164">
        <v>44407</v>
      </c>
      <c r="J216" s="168">
        <v>226.2</v>
      </c>
      <c r="K216" s="169">
        <v>660.86</v>
      </c>
      <c r="L216" s="169"/>
      <c r="M216" s="169"/>
      <c r="N216" s="169" t="s">
        <v>34</v>
      </c>
      <c r="O216" s="169" t="s">
        <v>572</v>
      </c>
    </row>
    <row r="217" spans="2:15" ht="69" x14ac:dyDescent="0.35">
      <c r="B217" s="35">
        <f t="shared" si="12"/>
        <v>170</v>
      </c>
      <c r="C217" s="148" t="s">
        <v>462</v>
      </c>
      <c r="D217" s="154" t="s">
        <v>463</v>
      </c>
      <c r="E217" s="152">
        <v>1</v>
      </c>
      <c r="F217" s="119">
        <v>789.87</v>
      </c>
      <c r="G217" s="119">
        <v>789.87</v>
      </c>
      <c r="H217" s="58" t="s">
        <v>552</v>
      </c>
      <c r="I217" s="164">
        <v>44408</v>
      </c>
      <c r="J217" s="168">
        <v>201.42</v>
      </c>
      <c r="K217" s="169">
        <v>558.45000000000005</v>
      </c>
      <c r="L217" s="90"/>
      <c r="M217" s="90"/>
      <c r="N217" s="169" t="s">
        <v>34</v>
      </c>
      <c r="O217" s="169" t="s">
        <v>573</v>
      </c>
    </row>
    <row r="218" spans="2:15" x14ac:dyDescent="0.35">
      <c r="B218" s="200" t="s">
        <v>158</v>
      </c>
      <c r="C218" s="200"/>
      <c r="D218" s="94"/>
      <c r="E218" s="102"/>
      <c r="F218" s="124">
        <f>SUM(F198:F217)</f>
        <v>4043.4639999999999</v>
      </c>
      <c r="G218" s="124">
        <f>SUM(G198:G217)</f>
        <v>4043.4639999999999</v>
      </c>
      <c r="H218" s="64"/>
      <c r="I218" s="97"/>
      <c r="J218" s="64"/>
      <c r="K218" s="97"/>
      <c r="L218" s="105"/>
      <c r="M218" s="105"/>
      <c r="N218" s="105"/>
      <c r="O218" s="94"/>
    </row>
    <row r="219" spans="2:15" x14ac:dyDescent="0.35">
      <c r="B219" s="201" t="s">
        <v>574</v>
      </c>
      <c r="C219" s="201"/>
      <c r="D219" s="201"/>
      <c r="E219" s="201"/>
      <c r="F219" s="98"/>
      <c r="G219" s="98"/>
      <c r="H219" s="60"/>
      <c r="I219" s="99"/>
      <c r="J219" s="60"/>
      <c r="K219" s="99"/>
      <c r="L219" s="60"/>
      <c r="M219" s="60"/>
      <c r="N219" s="60"/>
      <c r="O219" s="99"/>
    </row>
    <row r="220" spans="2:15" x14ac:dyDescent="0.35">
      <c r="B220" s="35">
        <f>B217+1</f>
        <v>171</v>
      </c>
      <c r="C220" s="148" t="s">
        <v>575</v>
      </c>
      <c r="D220" s="151" t="s">
        <v>489</v>
      </c>
      <c r="E220" s="152">
        <v>1</v>
      </c>
      <c r="F220" s="150">
        <v>81.63</v>
      </c>
      <c r="G220" s="150">
        <v>81.63</v>
      </c>
      <c r="H220" s="58" t="s">
        <v>576</v>
      </c>
      <c r="I220" s="164">
        <v>43249</v>
      </c>
      <c r="J220" s="161" t="s">
        <v>5</v>
      </c>
      <c r="K220" s="152" t="s">
        <v>5</v>
      </c>
      <c r="L220" s="152"/>
      <c r="M220" s="152"/>
      <c r="N220" s="152" t="s">
        <v>34</v>
      </c>
      <c r="O220" s="152" t="s">
        <v>182</v>
      </c>
    </row>
    <row r="221" spans="2:15" x14ac:dyDescent="0.35">
      <c r="B221" s="216">
        <f>B220+1</f>
        <v>172</v>
      </c>
      <c r="C221" s="203" t="s">
        <v>577</v>
      </c>
      <c r="D221" s="193" t="s">
        <v>578</v>
      </c>
      <c r="E221" s="152">
        <v>1</v>
      </c>
      <c r="F221" s="205">
        <v>145</v>
      </c>
      <c r="G221" s="205">
        <v>290</v>
      </c>
      <c r="H221" s="58" t="s">
        <v>579</v>
      </c>
      <c r="I221" s="164">
        <v>44518</v>
      </c>
      <c r="J221" s="161" t="s">
        <v>5</v>
      </c>
      <c r="K221" s="152" t="s">
        <v>5</v>
      </c>
      <c r="L221" s="152"/>
      <c r="M221" s="152"/>
      <c r="N221" s="152" t="s">
        <v>34</v>
      </c>
      <c r="O221" s="152" t="s">
        <v>182</v>
      </c>
    </row>
    <row r="222" spans="2:15" x14ac:dyDescent="0.35">
      <c r="B222" s="216"/>
      <c r="C222" s="203"/>
      <c r="D222" s="193"/>
      <c r="E222" s="152">
        <v>2</v>
      </c>
      <c r="F222" s="205"/>
      <c r="G222" s="205"/>
      <c r="H222" s="58" t="s">
        <v>580</v>
      </c>
      <c r="I222" s="164">
        <v>44518</v>
      </c>
      <c r="J222" s="161" t="s">
        <v>5</v>
      </c>
      <c r="K222" s="152" t="s">
        <v>5</v>
      </c>
      <c r="L222" s="152"/>
      <c r="M222" s="152"/>
      <c r="N222" s="152" t="s">
        <v>34</v>
      </c>
      <c r="O222" s="152" t="s">
        <v>182</v>
      </c>
    </row>
    <row r="223" spans="2:15" ht="23" x14ac:dyDescent="0.35">
      <c r="B223" s="35">
        <f>B221+1</f>
        <v>173</v>
      </c>
      <c r="C223" s="148" t="s">
        <v>395</v>
      </c>
      <c r="D223" s="151" t="s">
        <v>581</v>
      </c>
      <c r="E223" s="152">
        <v>1</v>
      </c>
      <c r="F223" s="150">
        <v>445.62</v>
      </c>
      <c r="G223" s="150">
        <f>E223*F223</f>
        <v>445.62</v>
      </c>
      <c r="H223" s="58" t="s">
        <v>582</v>
      </c>
      <c r="I223" s="152" t="s">
        <v>3</v>
      </c>
      <c r="J223" s="161" t="s">
        <v>5</v>
      </c>
      <c r="K223" s="152" t="s">
        <v>5</v>
      </c>
      <c r="L223" s="152"/>
      <c r="M223" s="152" t="s">
        <v>34</v>
      </c>
      <c r="N223" s="152"/>
      <c r="O223" s="152" t="s">
        <v>583</v>
      </c>
    </row>
    <row r="224" spans="2:15" ht="23" x14ac:dyDescent="0.35">
      <c r="B224" s="35">
        <f t="shared" ref="B224:B233" si="13">B223+1</f>
        <v>174</v>
      </c>
      <c r="C224" s="148" t="s">
        <v>466</v>
      </c>
      <c r="D224" s="151" t="s">
        <v>486</v>
      </c>
      <c r="E224" s="152">
        <v>1</v>
      </c>
      <c r="F224" s="150">
        <v>166.66</v>
      </c>
      <c r="G224" s="150">
        <v>166.66</v>
      </c>
      <c r="H224" s="58" t="s">
        <v>584</v>
      </c>
      <c r="I224" s="164" t="s">
        <v>585</v>
      </c>
      <c r="J224" s="161" t="s">
        <v>5</v>
      </c>
      <c r="K224" s="152" t="s">
        <v>5</v>
      </c>
      <c r="L224" s="152"/>
      <c r="M224" s="152"/>
      <c r="N224" s="152" t="s">
        <v>34</v>
      </c>
      <c r="O224" s="152" t="s">
        <v>182</v>
      </c>
    </row>
    <row r="225" spans="2:15" ht="23" x14ac:dyDescent="0.35">
      <c r="B225" s="35">
        <f t="shared" si="13"/>
        <v>175</v>
      </c>
      <c r="C225" s="148" t="s">
        <v>550</v>
      </c>
      <c r="D225" s="151" t="s">
        <v>551</v>
      </c>
      <c r="E225" s="152">
        <v>1</v>
      </c>
      <c r="F225" s="150">
        <v>84.75</v>
      </c>
      <c r="G225" s="150">
        <v>84.75</v>
      </c>
      <c r="H225" s="58" t="s">
        <v>586</v>
      </c>
      <c r="I225" s="164">
        <v>44407</v>
      </c>
      <c r="J225" s="161" t="s">
        <v>5</v>
      </c>
      <c r="K225" s="152" t="s">
        <v>5</v>
      </c>
      <c r="L225" s="152"/>
      <c r="M225" s="152"/>
      <c r="N225" s="152" t="s">
        <v>34</v>
      </c>
      <c r="O225" s="152" t="s">
        <v>182</v>
      </c>
    </row>
    <row r="226" spans="2:15" x14ac:dyDescent="0.35">
      <c r="B226" s="35">
        <f t="shared" si="13"/>
        <v>176</v>
      </c>
      <c r="C226" s="148" t="s">
        <v>172</v>
      </c>
      <c r="D226" s="151" t="s">
        <v>587</v>
      </c>
      <c r="E226" s="152">
        <v>1</v>
      </c>
      <c r="F226" s="150">
        <v>50</v>
      </c>
      <c r="G226" s="150">
        <f>E226*F226</f>
        <v>50</v>
      </c>
      <c r="H226" s="58" t="s">
        <v>588</v>
      </c>
      <c r="I226" s="152" t="s">
        <v>3</v>
      </c>
      <c r="J226" s="161" t="s">
        <v>5</v>
      </c>
      <c r="K226" s="152" t="s">
        <v>5</v>
      </c>
      <c r="L226" s="152"/>
      <c r="M226" s="152"/>
      <c r="N226" s="152" t="s">
        <v>34</v>
      </c>
      <c r="O226" s="152" t="s">
        <v>182</v>
      </c>
    </row>
    <row r="227" spans="2:15" x14ac:dyDescent="0.35">
      <c r="B227" s="35">
        <f t="shared" si="13"/>
        <v>177</v>
      </c>
      <c r="C227" s="153" t="s">
        <v>275</v>
      </c>
      <c r="D227" s="154" t="s">
        <v>589</v>
      </c>
      <c r="E227" s="152">
        <v>1</v>
      </c>
      <c r="F227" s="119">
        <v>65</v>
      </c>
      <c r="G227" s="119">
        <f>E227*F227</f>
        <v>65</v>
      </c>
      <c r="H227" s="58" t="s">
        <v>590</v>
      </c>
      <c r="I227" s="152" t="s">
        <v>3</v>
      </c>
      <c r="J227" s="161" t="s">
        <v>5</v>
      </c>
      <c r="K227" s="152" t="s">
        <v>5</v>
      </c>
      <c r="L227" s="152"/>
      <c r="M227" s="152" t="s">
        <v>34</v>
      </c>
      <c r="N227" s="152"/>
      <c r="O227" s="152" t="s">
        <v>51</v>
      </c>
    </row>
    <row r="228" spans="2:15" x14ac:dyDescent="0.35">
      <c r="B228" s="216">
        <f t="shared" si="13"/>
        <v>178</v>
      </c>
      <c r="C228" s="202" t="s">
        <v>523</v>
      </c>
      <c r="D228" s="212" t="s">
        <v>591</v>
      </c>
      <c r="E228" s="203">
        <v>2</v>
      </c>
      <c r="F228" s="205">
        <v>97.14</v>
      </c>
      <c r="G228" s="205">
        <f>E228*F228</f>
        <v>194.28</v>
      </c>
      <c r="H228" s="58" t="s">
        <v>592</v>
      </c>
      <c r="I228" s="152" t="s">
        <v>3</v>
      </c>
      <c r="J228" s="161" t="s">
        <v>5</v>
      </c>
      <c r="K228" s="152" t="s">
        <v>5</v>
      </c>
      <c r="L228" s="152"/>
      <c r="M228" s="152" t="s">
        <v>34</v>
      </c>
      <c r="N228" s="152"/>
      <c r="O228" s="152" t="s">
        <v>51</v>
      </c>
    </row>
    <row r="229" spans="2:15" x14ac:dyDescent="0.35">
      <c r="B229" s="216"/>
      <c r="C229" s="202"/>
      <c r="D229" s="212"/>
      <c r="E229" s="203"/>
      <c r="F229" s="205"/>
      <c r="G229" s="205"/>
      <c r="H229" s="58" t="s">
        <v>593</v>
      </c>
      <c r="I229" s="152" t="s">
        <v>3</v>
      </c>
      <c r="J229" s="161" t="s">
        <v>5</v>
      </c>
      <c r="K229" s="152" t="s">
        <v>5</v>
      </c>
      <c r="L229" s="152"/>
      <c r="M229" s="152" t="s">
        <v>34</v>
      </c>
      <c r="N229" s="152"/>
      <c r="O229" s="152" t="s">
        <v>51</v>
      </c>
    </row>
    <row r="230" spans="2:15" x14ac:dyDescent="0.35">
      <c r="B230" s="35">
        <f>+B228+1</f>
        <v>179</v>
      </c>
      <c r="C230" s="148" t="s">
        <v>275</v>
      </c>
      <c r="D230" s="154" t="s">
        <v>589</v>
      </c>
      <c r="E230" s="152">
        <v>1</v>
      </c>
      <c r="F230" s="150">
        <v>65</v>
      </c>
      <c r="G230" s="150">
        <v>65</v>
      </c>
      <c r="H230" s="58" t="s">
        <v>594</v>
      </c>
      <c r="I230" s="152" t="s">
        <v>3</v>
      </c>
      <c r="J230" s="161" t="s">
        <v>5</v>
      </c>
      <c r="K230" s="152" t="s">
        <v>5</v>
      </c>
      <c r="L230" s="152"/>
      <c r="M230" s="152" t="s">
        <v>34</v>
      </c>
      <c r="N230" s="152"/>
      <c r="O230" s="152" t="s">
        <v>51</v>
      </c>
    </row>
    <row r="231" spans="2:15" x14ac:dyDescent="0.35">
      <c r="B231" s="35">
        <f t="shared" si="13"/>
        <v>180</v>
      </c>
      <c r="C231" s="148" t="s">
        <v>275</v>
      </c>
      <c r="D231" s="154" t="s">
        <v>595</v>
      </c>
      <c r="E231" s="152">
        <v>1</v>
      </c>
      <c r="F231" s="150">
        <v>65</v>
      </c>
      <c r="G231" s="150">
        <v>65</v>
      </c>
      <c r="H231" s="58" t="s">
        <v>596</v>
      </c>
      <c r="I231" s="152" t="s">
        <v>3</v>
      </c>
      <c r="J231" s="161" t="s">
        <v>5</v>
      </c>
      <c r="K231" s="152" t="s">
        <v>5</v>
      </c>
      <c r="L231" s="152"/>
      <c r="M231" s="152" t="s">
        <v>34</v>
      </c>
      <c r="N231" s="152"/>
      <c r="O231" s="152" t="s">
        <v>51</v>
      </c>
    </row>
    <row r="232" spans="2:15" ht="23" x14ac:dyDescent="0.35">
      <c r="B232" s="35">
        <f t="shared" si="13"/>
        <v>181</v>
      </c>
      <c r="C232" s="148" t="s">
        <v>597</v>
      </c>
      <c r="D232" s="151" t="s">
        <v>598</v>
      </c>
      <c r="E232" s="152">
        <v>1</v>
      </c>
      <c r="F232" s="150">
        <v>46.95</v>
      </c>
      <c r="G232" s="150">
        <f>E232*F232</f>
        <v>46.95</v>
      </c>
      <c r="H232" s="58" t="s">
        <v>599</v>
      </c>
      <c r="I232" s="152"/>
      <c r="J232" s="161" t="s">
        <v>5</v>
      </c>
      <c r="K232" s="152" t="s">
        <v>5</v>
      </c>
      <c r="L232" s="69" t="s">
        <v>34</v>
      </c>
      <c r="M232" s="152"/>
      <c r="N232" s="69"/>
      <c r="O232" s="152" t="s">
        <v>257</v>
      </c>
    </row>
    <row r="233" spans="2:15" x14ac:dyDescent="0.35">
      <c r="B233" s="216">
        <f t="shared" si="13"/>
        <v>182</v>
      </c>
      <c r="C233" s="217" t="s">
        <v>600</v>
      </c>
      <c r="D233" s="212" t="s">
        <v>601</v>
      </c>
      <c r="E233" s="203">
        <v>6</v>
      </c>
      <c r="F233" s="205">
        <v>107.56</v>
      </c>
      <c r="G233" s="205">
        <f>E233*F233</f>
        <v>645.36</v>
      </c>
      <c r="H233" s="58" t="s">
        <v>602</v>
      </c>
      <c r="I233" s="152" t="s">
        <v>3</v>
      </c>
      <c r="J233" s="161" t="s">
        <v>5</v>
      </c>
      <c r="K233" s="152" t="s">
        <v>5</v>
      </c>
      <c r="L233" s="152"/>
      <c r="M233" s="152"/>
      <c r="N233" s="152" t="s">
        <v>34</v>
      </c>
      <c r="O233" s="203" t="s">
        <v>182</v>
      </c>
    </row>
    <row r="234" spans="2:15" x14ac:dyDescent="0.35">
      <c r="B234" s="216"/>
      <c r="C234" s="217"/>
      <c r="D234" s="212"/>
      <c r="E234" s="203"/>
      <c r="F234" s="205"/>
      <c r="G234" s="205"/>
      <c r="H234" s="58" t="s">
        <v>603</v>
      </c>
      <c r="I234" s="215">
        <v>43891</v>
      </c>
      <c r="J234" s="161" t="s">
        <v>5</v>
      </c>
      <c r="K234" s="152" t="s">
        <v>5</v>
      </c>
      <c r="L234" s="152"/>
      <c r="M234" s="152"/>
      <c r="N234" s="152" t="s">
        <v>34</v>
      </c>
      <c r="O234" s="203"/>
    </row>
    <row r="235" spans="2:15" x14ac:dyDescent="0.35">
      <c r="B235" s="216"/>
      <c r="C235" s="217"/>
      <c r="D235" s="212"/>
      <c r="E235" s="203"/>
      <c r="F235" s="205"/>
      <c r="G235" s="205"/>
      <c r="H235" s="58" t="s">
        <v>604</v>
      </c>
      <c r="I235" s="203"/>
      <c r="J235" s="161" t="s">
        <v>5</v>
      </c>
      <c r="K235" s="152" t="s">
        <v>5</v>
      </c>
      <c r="L235" s="152"/>
      <c r="M235" s="152"/>
      <c r="N235" s="152" t="s">
        <v>34</v>
      </c>
      <c r="O235" s="203"/>
    </row>
    <row r="236" spans="2:15" x14ac:dyDescent="0.35">
      <c r="B236" s="216"/>
      <c r="C236" s="217"/>
      <c r="D236" s="212"/>
      <c r="E236" s="203"/>
      <c r="F236" s="205"/>
      <c r="G236" s="205"/>
      <c r="H236" s="58" t="s">
        <v>605</v>
      </c>
      <c r="I236" s="203"/>
      <c r="J236" s="161" t="s">
        <v>5</v>
      </c>
      <c r="K236" s="152" t="s">
        <v>5</v>
      </c>
      <c r="L236" s="152"/>
      <c r="M236" s="152"/>
      <c r="N236" s="152" t="s">
        <v>34</v>
      </c>
      <c r="O236" s="203"/>
    </row>
    <row r="237" spans="2:15" x14ac:dyDescent="0.35">
      <c r="B237" s="216"/>
      <c r="C237" s="217"/>
      <c r="D237" s="212"/>
      <c r="E237" s="203"/>
      <c r="F237" s="205"/>
      <c r="G237" s="205"/>
      <c r="H237" s="58" t="s">
        <v>606</v>
      </c>
      <c r="I237" s="203"/>
      <c r="J237" s="161" t="s">
        <v>5</v>
      </c>
      <c r="K237" s="152" t="s">
        <v>5</v>
      </c>
      <c r="L237" s="152"/>
      <c r="M237" s="152"/>
      <c r="N237" s="152" t="s">
        <v>34</v>
      </c>
      <c r="O237" s="203"/>
    </row>
    <row r="238" spans="2:15" x14ac:dyDescent="0.35">
      <c r="B238" s="216"/>
      <c r="C238" s="217"/>
      <c r="D238" s="212"/>
      <c r="E238" s="203"/>
      <c r="F238" s="205"/>
      <c r="G238" s="205"/>
      <c r="H238" s="58" t="s">
        <v>607</v>
      </c>
      <c r="I238" s="203"/>
      <c r="J238" s="161" t="s">
        <v>5</v>
      </c>
      <c r="K238" s="152" t="s">
        <v>5</v>
      </c>
      <c r="L238" s="69"/>
      <c r="M238" s="152"/>
      <c r="N238" s="69" t="s">
        <v>34</v>
      </c>
      <c r="O238" s="203"/>
    </row>
    <row r="239" spans="2:15" x14ac:dyDescent="0.35">
      <c r="B239" s="216">
        <f>B233+1</f>
        <v>183</v>
      </c>
      <c r="C239" s="217" t="s">
        <v>600</v>
      </c>
      <c r="D239" s="212" t="s">
        <v>608</v>
      </c>
      <c r="E239" s="203">
        <v>2</v>
      </c>
      <c r="F239" s="205">
        <v>346.42</v>
      </c>
      <c r="G239" s="205">
        <v>692.84</v>
      </c>
      <c r="H239" s="58" t="s">
        <v>609</v>
      </c>
      <c r="I239" s="215">
        <v>44531</v>
      </c>
      <c r="J239" s="161" t="s">
        <v>5</v>
      </c>
      <c r="K239" s="152" t="s">
        <v>5</v>
      </c>
      <c r="L239" s="69"/>
      <c r="M239" s="152" t="s">
        <v>34</v>
      </c>
      <c r="N239" s="69"/>
      <c r="O239" s="203" t="s">
        <v>610</v>
      </c>
    </row>
    <row r="240" spans="2:15" ht="51.75" customHeight="1" x14ac:dyDescent="0.35">
      <c r="B240" s="216"/>
      <c r="C240" s="217"/>
      <c r="D240" s="212"/>
      <c r="E240" s="203"/>
      <c r="F240" s="205"/>
      <c r="G240" s="205"/>
      <c r="H240" s="58" t="s">
        <v>611</v>
      </c>
      <c r="I240" s="215"/>
      <c r="J240" s="161" t="s">
        <v>5</v>
      </c>
      <c r="K240" s="152" t="s">
        <v>5</v>
      </c>
      <c r="L240" s="69"/>
      <c r="M240" s="152" t="s">
        <v>34</v>
      </c>
      <c r="N240" s="69"/>
      <c r="O240" s="203"/>
    </row>
    <row r="241" spans="2:15" ht="23" x14ac:dyDescent="0.35">
      <c r="B241" s="35">
        <f>B239+1</f>
        <v>184</v>
      </c>
      <c r="C241" s="153" t="s">
        <v>600</v>
      </c>
      <c r="D241" s="154" t="s">
        <v>608</v>
      </c>
      <c r="E241" s="152">
        <v>1</v>
      </c>
      <c r="F241" s="119">
        <v>346.42</v>
      </c>
      <c r="G241" s="119">
        <v>346.42</v>
      </c>
      <c r="H241" s="58" t="s">
        <v>612</v>
      </c>
      <c r="I241" s="170">
        <v>44896</v>
      </c>
      <c r="J241" s="161" t="s">
        <v>5</v>
      </c>
      <c r="K241" s="152" t="s">
        <v>5</v>
      </c>
      <c r="L241" s="69"/>
      <c r="M241" s="152" t="s">
        <v>34</v>
      </c>
      <c r="N241" s="69"/>
      <c r="O241" s="203"/>
    </row>
    <row r="242" spans="2:15" x14ac:dyDescent="0.35">
      <c r="B242" s="200" t="s">
        <v>158</v>
      </c>
      <c r="C242" s="200"/>
      <c r="D242" s="94"/>
      <c r="E242" s="102"/>
      <c r="F242" s="118">
        <f>SUM(F220:F241)</f>
        <v>2113.15</v>
      </c>
      <c r="G242" s="118">
        <f>SUM(G220:G241)</f>
        <v>3239.51</v>
      </c>
      <c r="H242" s="64"/>
      <c r="I242" s="97"/>
      <c r="J242" s="64"/>
      <c r="K242" s="97"/>
      <c r="L242" s="64"/>
      <c r="M242" s="64"/>
      <c r="N242" s="64"/>
      <c r="O242" s="94"/>
    </row>
    <row r="243" spans="2:15" x14ac:dyDescent="0.35">
      <c r="B243" s="201" t="s">
        <v>613</v>
      </c>
      <c r="C243" s="201"/>
      <c r="D243" s="201"/>
      <c r="E243" s="201"/>
      <c r="F243" s="98"/>
      <c r="G243" s="98"/>
      <c r="H243" s="60"/>
      <c r="I243" s="99"/>
      <c r="J243" s="60"/>
      <c r="K243" s="99"/>
      <c r="L243" s="60"/>
      <c r="M243" s="60"/>
      <c r="N243" s="60"/>
      <c r="O243" s="99"/>
    </row>
    <row r="244" spans="2:15" x14ac:dyDescent="0.35">
      <c r="B244" s="216">
        <f>B241+1</f>
        <v>185</v>
      </c>
      <c r="C244" s="202" t="s">
        <v>474</v>
      </c>
      <c r="D244" s="151" t="s">
        <v>614</v>
      </c>
      <c r="E244" s="203">
        <v>1</v>
      </c>
      <c r="F244" s="205">
        <v>1242.69</v>
      </c>
      <c r="G244" s="205">
        <f>E244*F244</f>
        <v>1242.69</v>
      </c>
      <c r="H244" s="66" t="s">
        <v>615</v>
      </c>
      <c r="I244" s="152" t="s">
        <v>3</v>
      </c>
      <c r="J244" s="209">
        <v>0</v>
      </c>
      <c r="K244" s="210">
        <v>124.27</v>
      </c>
      <c r="L244" s="152"/>
      <c r="M244" s="152" t="s">
        <v>29</v>
      </c>
      <c r="N244" s="152"/>
      <c r="O244" s="203" t="s">
        <v>616</v>
      </c>
    </row>
    <row r="245" spans="2:15" x14ac:dyDescent="0.35">
      <c r="B245" s="216"/>
      <c r="C245" s="202"/>
      <c r="D245" s="151" t="s">
        <v>617</v>
      </c>
      <c r="E245" s="203"/>
      <c r="F245" s="205"/>
      <c r="G245" s="205"/>
      <c r="H245" s="58" t="s">
        <v>618</v>
      </c>
      <c r="I245" s="152" t="s">
        <v>3</v>
      </c>
      <c r="J245" s="209"/>
      <c r="K245" s="210"/>
      <c r="L245" s="152"/>
      <c r="M245" s="152" t="s">
        <v>29</v>
      </c>
      <c r="N245" s="152"/>
      <c r="O245" s="203"/>
    </row>
    <row r="246" spans="2:15" ht="22.5" customHeight="1" x14ac:dyDescent="0.35">
      <c r="B246" s="216"/>
      <c r="C246" s="202"/>
      <c r="D246" s="151" t="s">
        <v>480</v>
      </c>
      <c r="E246" s="203"/>
      <c r="F246" s="205"/>
      <c r="G246" s="205"/>
      <c r="H246" s="58" t="s">
        <v>619</v>
      </c>
      <c r="I246" s="152" t="s">
        <v>3</v>
      </c>
      <c r="J246" s="209"/>
      <c r="K246" s="210"/>
      <c r="L246" s="152"/>
      <c r="M246" s="152" t="s">
        <v>29</v>
      </c>
      <c r="N246" s="152"/>
      <c r="O246" s="203"/>
    </row>
    <row r="247" spans="2:15" x14ac:dyDescent="0.35">
      <c r="B247" s="35">
        <f>B244+1</f>
        <v>186</v>
      </c>
      <c r="C247" s="148" t="s">
        <v>620</v>
      </c>
      <c r="D247" s="151" t="s">
        <v>621</v>
      </c>
      <c r="E247" s="152">
        <v>1</v>
      </c>
      <c r="F247" s="150">
        <v>200</v>
      </c>
      <c r="G247" s="150">
        <v>200</v>
      </c>
      <c r="H247" s="58" t="s">
        <v>622</v>
      </c>
      <c r="I247" s="152" t="s">
        <v>3</v>
      </c>
      <c r="J247" s="161" t="s">
        <v>5</v>
      </c>
      <c r="K247" s="152" t="s">
        <v>5</v>
      </c>
      <c r="L247" s="152"/>
      <c r="M247" s="152"/>
      <c r="N247" s="152" t="s">
        <v>34</v>
      </c>
      <c r="O247" s="152" t="s">
        <v>182</v>
      </c>
    </row>
    <row r="248" spans="2:15" x14ac:dyDescent="0.35">
      <c r="B248" s="35">
        <f t="shared" ref="B248:B255" si="14">B247+1</f>
        <v>187</v>
      </c>
      <c r="C248" s="148" t="s">
        <v>623</v>
      </c>
      <c r="D248" s="151" t="s">
        <v>624</v>
      </c>
      <c r="E248" s="152">
        <v>1</v>
      </c>
      <c r="F248" s="150">
        <v>554.45000000000005</v>
      </c>
      <c r="G248" s="150">
        <v>554.45000000000005</v>
      </c>
      <c r="H248" s="58" t="s">
        <v>625</v>
      </c>
      <c r="I248" s="164">
        <v>43305</v>
      </c>
      <c r="J248" s="161" t="s">
        <v>5</v>
      </c>
      <c r="K248" s="152" t="s">
        <v>5</v>
      </c>
      <c r="L248" s="152" t="s">
        <v>34</v>
      </c>
      <c r="M248" s="152"/>
      <c r="N248" s="152"/>
      <c r="O248" s="152" t="s">
        <v>626</v>
      </c>
    </row>
    <row r="249" spans="2:15" x14ac:dyDescent="0.35">
      <c r="B249" s="35">
        <f t="shared" si="14"/>
        <v>188</v>
      </c>
      <c r="C249" s="148" t="s">
        <v>74</v>
      </c>
      <c r="D249" s="151" t="s">
        <v>627</v>
      </c>
      <c r="E249" s="152">
        <v>1</v>
      </c>
      <c r="F249" s="150">
        <v>81.63</v>
      </c>
      <c r="G249" s="150">
        <v>81.63</v>
      </c>
      <c r="H249" s="58" t="s">
        <v>628</v>
      </c>
      <c r="I249" s="164">
        <v>43305</v>
      </c>
      <c r="J249" s="161" t="s">
        <v>5</v>
      </c>
      <c r="K249" s="152" t="s">
        <v>5</v>
      </c>
      <c r="L249" s="152"/>
      <c r="M249" s="152" t="s">
        <v>29</v>
      </c>
      <c r="N249" s="152"/>
      <c r="O249" s="152" t="s">
        <v>51</v>
      </c>
    </row>
    <row r="250" spans="2:15" x14ac:dyDescent="0.35">
      <c r="B250" s="35">
        <f t="shared" si="14"/>
        <v>189</v>
      </c>
      <c r="C250" s="148" t="s">
        <v>172</v>
      </c>
      <c r="D250" s="151" t="s">
        <v>629</v>
      </c>
      <c r="E250" s="152">
        <v>1</v>
      </c>
      <c r="F250" s="150">
        <v>50</v>
      </c>
      <c r="G250" s="150">
        <f>F250*E250</f>
        <v>50</v>
      </c>
      <c r="H250" s="58" t="s">
        <v>630</v>
      </c>
      <c r="I250" s="152" t="s">
        <v>3</v>
      </c>
      <c r="J250" s="161" t="s">
        <v>5</v>
      </c>
      <c r="K250" s="152" t="s">
        <v>5</v>
      </c>
      <c r="L250" s="152"/>
      <c r="M250" s="152" t="s">
        <v>34</v>
      </c>
      <c r="N250" s="152"/>
      <c r="O250" s="152" t="s">
        <v>51</v>
      </c>
    </row>
    <row r="251" spans="2:15" ht="23" x14ac:dyDescent="0.35">
      <c r="B251" s="35">
        <f t="shared" si="14"/>
        <v>190</v>
      </c>
      <c r="C251" s="148" t="s">
        <v>550</v>
      </c>
      <c r="D251" s="151" t="s">
        <v>551</v>
      </c>
      <c r="E251" s="152">
        <v>1</v>
      </c>
      <c r="F251" s="150">
        <v>84.75</v>
      </c>
      <c r="G251" s="150">
        <v>84.75</v>
      </c>
      <c r="H251" s="58" t="s">
        <v>586</v>
      </c>
      <c r="I251" s="164">
        <v>44407</v>
      </c>
      <c r="J251" s="161" t="s">
        <v>5</v>
      </c>
      <c r="K251" s="152" t="s">
        <v>5</v>
      </c>
      <c r="L251" s="152"/>
      <c r="M251" s="152"/>
      <c r="N251" s="152" t="s">
        <v>34</v>
      </c>
      <c r="O251" s="152" t="s">
        <v>182</v>
      </c>
    </row>
    <row r="252" spans="2:15" ht="23" x14ac:dyDescent="0.35">
      <c r="B252" s="35">
        <f t="shared" si="14"/>
        <v>191</v>
      </c>
      <c r="C252" s="148" t="s">
        <v>470</v>
      </c>
      <c r="D252" s="86" t="s">
        <v>558</v>
      </c>
      <c r="E252" s="152">
        <v>1</v>
      </c>
      <c r="F252" s="150"/>
      <c r="G252" s="150"/>
      <c r="H252" s="58" t="s">
        <v>631</v>
      </c>
      <c r="I252" s="152" t="s">
        <v>3</v>
      </c>
      <c r="J252" s="161" t="s">
        <v>5</v>
      </c>
      <c r="K252" s="152" t="s">
        <v>5</v>
      </c>
      <c r="L252" s="152"/>
      <c r="M252" s="152" t="s">
        <v>34</v>
      </c>
      <c r="N252" s="152"/>
      <c r="O252" s="152" t="s">
        <v>51</v>
      </c>
    </row>
    <row r="253" spans="2:15" x14ac:dyDescent="0.35">
      <c r="B253" s="35">
        <f t="shared" si="14"/>
        <v>192</v>
      </c>
      <c r="C253" s="148" t="s">
        <v>632</v>
      </c>
      <c r="D253" s="86" t="s">
        <v>633</v>
      </c>
      <c r="E253" s="152">
        <v>1</v>
      </c>
      <c r="F253" s="150">
        <v>242.95</v>
      </c>
      <c r="G253" s="150">
        <v>242.95</v>
      </c>
      <c r="H253" s="58" t="s">
        <v>634</v>
      </c>
      <c r="I253" s="164">
        <v>44407</v>
      </c>
      <c r="J253" s="161" t="s">
        <v>5</v>
      </c>
      <c r="K253" s="152" t="s">
        <v>5</v>
      </c>
      <c r="L253" s="152"/>
      <c r="M253" s="152"/>
      <c r="N253" s="152" t="s">
        <v>34</v>
      </c>
      <c r="O253" s="152" t="s">
        <v>635</v>
      </c>
    </row>
    <row r="254" spans="2:15" x14ac:dyDescent="0.35">
      <c r="B254" s="35">
        <f t="shared" si="14"/>
        <v>193</v>
      </c>
      <c r="C254" s="148" t="s">
        <v>74</v>
      </c>
      <c r="D254" s="151" t="s">
        <v>636</v>
      </c>
      <c r="E254" s="152">
        <v>1</v>
      </c>
      <c r="F254" s="150">
        <v>25</v>
      </c>
      <c r="G254" s="150">
        <v>25</v>
      </c>
      <c r="H254" s="58" t="s">
        <v>637</v>
      </c>
      <c r="I254" s="152" t="s">
        <v>3</v>
      </c>
      <c r="J254" s="161" t="s">
        <v>5</v>
      </c>
      <c r="K254" s="152" t="s">
        <v>5</v>
      </c>
      <c r="L254" s="152"/>
      <c r="M254" s="152" t="s">
        <v>34</v>
      </c>
      <c r="N254" s="152"/>
      <c r="O254" s="152" t="s">
        <v>51</v>
      </c>
    </row>
    <row r="255" spans="2:15" x14ac:dyDescent="0.35">
      <c r="B255" s="35">
        <f t="shared" si="14"/>
        <v>194</v>
      </c>
      <c r="C255" s="148" t="s">
        <v>482</v>
      </c>
      <c r="D255" s="151" t="s">
        <v>483</v>
      </c>
      <c r="E255" s="152">
        <v>1</v>
      </c>
      <c r="F255" s="123">
        <v>87.043999999999997</v>
      </c>
      <c r="G255" s="123">
        <v>87.043999999999997</v>
      </c>
      <c r="H255" s="58" t="s">
        <v>638</v>
      </c>
      <c r="I255" s="164">
        <v>44407</v>
      </c>
      <c r="J255" s="161" t="s">
        <v>5</v>
      </c>
      <c r="K255" s="152" t="s">
        <v>5</v>
      </c>
      <c r="L255" s="152" t="s">
        <v>34</v>
      </c>
      <c r="M255" s="152"/>
      <c r="N255" s="152"/>
      <c r="O255" s="152" t="s">
        <v>639</v>
      </c>
    </row>
    <row r="256" spans="2:15" x14ac:dyDescent="0.35">
      <c r="B256" s="200" t="s">
        <v>158</v>
      </c>
      <c r="C256" s="200"/>
      <c r="D256" s="94"/>
      <c r="E256" s="102"/>
      <c r="F256" s="124">
        <f>SUM(F244:F255)</f>
        <v>2568.5139999999997</v>
      </c>
      <c r="G256" s="124">
        <f>SUM(G244:G255)</f>
        <v>2568.5139999999997</v>
      </c>
      <c r="H256" s="64"/>
      <c r="I256" s="97"/>
      <c r="J256" s="64"/>
      <c r="K256" s="97"/>
      <c r="L256" s="64"/>
      <c r="M256" s="64"/>
      <c r="N256" s="64"/>
      <c r="O256" s="94"/>
    </row>
    <row r="257" spans="2:15" x14ac:dyDescent="0.35">
      <c r="B257" s="201" t="s">
        <v>640</v>
      </c>
      <c r="C257" s="201"/>
      <c r="D257" s="201"/>
      <c r="E257" s="201"/>
      <c r="F257" s="98"/>
      <c r="G257" s="98"/>
      <c r="H257" s="60"/>
      <c r="I257" s="99"/>
      <c r="J257" s="60"/>
      <c r="K257" s="99"/>
      <c r="L257" s="60"/>
      <c r="M257" s="60"/>
      <c r="N257" s="60"/>
      <c r="O257" s="99"/>
    </row>
    <row r="258" spans="2:15" ht="23" x14ac:dyDescent="0.35">
      <c r="B258" s="35">
        <f>B255+1</f>
        <v>195</v>
      </c>
      <c r="C258" s="148" t="s">
        <v>54</v>
      </c>
      <c r="D258" s="151" t="s">
        <v>641</v>
      </c>
      <c r="E258" s="152">
        <v>1</v>
      </c>
      <c r="F258" s="150">
        <v>175</v>
      </c>
      <c r="G258" s="150">
        <v>175</v>
      </c>
      <c r="H258" s="58" t="s">
        <v>642</v>
      </c>
      <c r="I258" s="152" t="s">
        <v>3</v>
      </c>
      <c r="J258" s="161" t="s">
        <v>5</v>
      </c>
      <c r="K258" s="152" t="s">
        <v>5</v>
      </c>
      <c r="L258" s="152" t="s">
        <v>34</v>
      </c>
      <c r="M258" s="152"/>
      <c r="N258" s="152"/>
      <c r="O258" s="152" t="s">
        <v>643</v>
      </c>
    </row>
    <row r="259" spans="2:15" ht="23" x14ac:dyDescent="0.35">
      <c r="B259" s="35">
        <f>B258+1</f>
        <v>196</v>
      </c>
      <c r="C259" s="148" t="s">
        <v>644</v>
      </c>
      <c r="D259" s="151" t="s">
        <v>645</v>
      </c>
      <c r="E259" s="152">
        <v>1</v>
      </c>
      <c r="F259" s="150">
        <v>240</v>
      </c>
      <c r="G259" s="150">
        <v>240</v>
      </c>
      <c r="H259" s="58" t="s">
        <v>646</v>
      </c>
      <c r="I259" s="164">
        <v>44518</v>
      </c>
      <c r="J259" s="161" t="s">
        <v>5</v>
      </c>
      <c r="K259" s="152" t="s">
        <v>5</v>
      </c>
      <c r="L259" s="152"/>
      <c r="M259" s="152"/>
      <c r="N259" s="152" t="s">
        <v>34</v>
      </c>
      <c r="O259" s="152" t="s">
        <v>182</v>
      </c>
    </row>
    <row r="260" spans="2:15" ht="23" x14ac:dyDescent="0.35">
      <c r="B260" s="35">
        <f>B259+1</f>
        <v>197</v>
      </c>
      <c r="C260" s="148" t="s">
        <v>550</v>
      </c>
      <c r="D260" s="151" t="s">
        <v>551</v>
      </c>
      <c r="E260" s="152">
        <v>1</v>
      </c>
      <c r="F260" s="150">
        <v>84.75</v>
      </c>
      <c r="G260" s="150">
        <v>84.75</v>
      </c>
      <c r="H260" s="58" t="s">
        <v>586</v>
      </c>
      <c r="I260" s="164">
        <v>44407</v>
      </c>
      <c r="J260" s="161" t="s">
        <v>5</v>
      </c>
      <c r="K260" s="152" t="s">
        <v>5</v>
      </c>
      <c r="L260" s="152"/>
      <c r="M260" s="152"/>
      <c r="N260" s="152" t="s">
        <v>34</v>
      </c>
      <c r="O260" s="152" t="s">
        <v>182</v>
      </c>
    </row>
    <row r="261" spans="2:15" x14ac:dyDescent="0.35">
      <c r="B261" s="35">
        <f t="shared" ref="B261:B268" si="15">B260+1</f>
        <v>198</v>
      </c>
      <c r="C261" s="148" t="s">
        <v>494</v>
      </c>
      <c r="D261" s="151" t="s">
        <v>426</v>
      </c>
      <c r="E261" s="152">
        <v>1</v>
      </c>
      <c r="F261" s="150">
        <v>60</v>
      </c>
      <c r="G261" s="150">
        <f>E261*F261</f>
        <v>60</v>
      </c>
      <c r="H261" s="58" t="s">
        <v>647</v>
      </c>
      <c r="I261" s="152" t="s">
        <v>3</v>
      </c>
      <c r="J261" s="161" t="s">
        <v>5</v>
      </c>
      <c r="K261" s="152" t="s">
        <v>5</v>
      </c>
      <c r="L261" s="152"/>
      <c r="M261" s="152" t="s">
        <v>34</v>
      </c>
      <c r="N261" s="152"/>
      <c r="O261" s="152" t="s">
        <v>51</v>
      </c>
    </row>
    <row r="262" spans="2:15" x14ac:dyDescent="0.35">
      <c r="B262" s="216">
        <f t="shared" si="15"/>
        <v>199</v>
      </c>
      <c r="C262" s="202" t="s">
        <v>648</v>
      </c>
      <c r="D262" s="151" t="s">
        <v>649</v>
      </c>
      <c r="E262" s="203">
        <v>1</v>
      </c>
      <c r="F262" s="205">
        <v>1242.6875</v>
      </c>
      <c r="G262" s="205">
        <f>E262*F262</f>
        <v>1242.6875</v>
      </c>
      <c r="H262" s="58" t="s">
        <v>650</v>
      </c>
      <c r="I262" s="152" t="s">
        <v>3</v>
      </c>
      <c r="J262" s="209">
        <v>0</v>
      </c>
      <c r="K262" s="210">
        <v>124.27</v>
      </c>
      <c r="L262" s="152"/>
      <c r="M262" s="152" t="s">
        <v>34</v>
      </c>
      <c r="N262" s="152"/>
      <c r="O262" s="203" t="s">
        <v>651</v>
      </c>
    </row>
    <row r="263" spans="2:15" x14ac:dyDescent="0.35">
      <c r="B263" s="216"/>
      <c r="C263" s="202"/>
      <c r="D263" s="151" t="s">
        <v>535</v>
      </c>
      <c r="E263" s="203"/>
      <c r="F263" s="205"/>
      <c r="G263" s="205"/>
      <c r="H263" s="58" t="s">
        <v>652</v>
      </c>
      <c r="I263" s="152" t="s">
        <v>3</v>
      </c>
      <c r="J263" s="209"/>
      <c r="K263" s="210"/>
      <c r="L263" s="152"/>
      <c r="M263" s="152" t="s">
        <v>34</v>
      </c>
      <c r="N263" s="152"/>
      <c r="O263" s="203"/>
    </row>
    <row r="264" spans="2:15" x14ac:dyDescent="0.35">
      <c r="B264" s="216"/>
      <c r="C264" s="202"/>
      <c r="D264" s="151" t="s">
        <v>480</v>
      </c>
      <c r="E264" s="203"/>
      <c r="F264" s="205"/>
      <c r="G264" s="205"/>
      <c r="H264" s="58" t="s">
        <v>653</v>
      </c>
      <c r="I264" s="152" t="s">
        <v>3</v>
      </c>
      <c r="J264" s="209"/>
      <c r="K264" s="210"/>
      <c r="L264" s="152"/>
      <c r="M264" s="152" t="s">
        <v>34</v>
      </c>
      <c r="N264" s="152"/>
      <c r="O264" s="203"/>
    </row>
    <row r="265" spans="2:15" x14ac:dyDescent="0.35">
      <c r="B265" s="35">
        <f>B262+1</f>
        <v>200</v>
      </c>
      <c r="C265" s="148" t="s">
        <v>482</v>
      </c>
      <c r="D265" s="151" t="s">
        <v>483</v>
      </c>
      <c r="E265" s="152">
        <v>1</v>
      </c>
      <c r="F265" s="150">
        <v>50.9</v>
      </c>
      <c r="G265" s="150">
        <f>E265*F265</f>
        <v>50.9</v>
      </c>
      <c r="H265" s="58" t="s">
        <v>654</v>
      </c>
      <c r="I265" s="152" t="s">
        <v>3</v>
      </c>
      <c r="J265" s="161" t="s">
        <v>5</v>
      </c>
      <c r="K265" s="152" t="s">
        <v>5</v>
      </c>
      <c r="L265" s="152" t="s">
        <v>34</v>
      </c>
      <c r="M265" s="152"/>
      <c r="N265" s="152"/>
      <c r="O265" s="152" t="s">
        <v>655</v>
      </c>
    </row>
    <row r="266" spans="2:15" x14ac:dyDescent="0.35">
      <c r="B266" s="35">
        <f t="shared" si="15"/>
        <v>201</v>
      </c>
      <c r="C266" s="148" t="s">
        <v>466</v>
      </c>
      <c r="D266" s="151" t="s">
        <v>656</v>
      </c>
      <c r="E266" s="152">
        <v>1</v>
      </c>
      <c r="F266" s="150">
        <v>81.63</v>
      </c>
      <c r="G266" s="150">
        <f>E266*F266</f>
        <v>81.63</v>
      </c>
      <c r="H266" s="58" t="s">
        <v>657</v>
      </c>
      <c r="I266" s="152" t="s">
        <v>3</v>
      </c>
      <c r="J266" s="161" t="s">
        <v>5</v>
      </c>
      <c r="K266" s="152" t="s">
        <v>5</v>
      </c>
      <c r="L266" s="152"/>
      <c r="M266" s="152" t="s">
        <v>34</v>
      </c>
      <c r="N266" s="152"/>
      <c r="O266" s="152" t="s">
        <v>51</v>
      </c>
    </row>
    <row r="267" spans="2:15" x14ac:dyDescent="0.35">
      <c r="B267" s="35">
        <f t="shared" si="15"/>
        <v>202</v>
      </c>
      <c r="C267" s="148" t="s">
        <v>523</v>
      </c>
      <c r="D267" s="151" t="s">
        <v>658</v>
      </c>
      <c r="E267" s="152">
        <v>1</v>
      </c>
      <c r="F267" s="150">
        <v>150</v>
      </c>
      <c r="G267" s="150">
        <f>E267*F267</f>
        <v>150</v>
      </c>
      <c r="H267" s="58" t="s">
        <v>659</v>
      </c>
      <c r="I267" s="152" t="s">
        <v>3</v>
      </c>
      <c r="J267" s="161" t="s">
        <v>5</v>
      </c>
      <c r="K267" s="152" t="s">
        <v>5</v>
      </c>
      <c r="L267" s="152"/>
      <c r="M267" s="152" t="s">
        <v>34</v>
      </c>
      <c r="N267" s="152"/>
      <c r="O267" s="152" t="s">
        <v>939</v>
      </c>
    </row>
    <row r="268" spans="2:15" x14ac:dyDescent="0.35">
      <c r="B268" s="35">
        <f t="shared" si="15"/>
        <v>203</v>
      </c>
      <c r="C268" s="148" t="s">
        <v>470</v>
      </c>
      <c r="D268" s="151" t="s">
        <v>55</v>
      </c>
      <c r="E268" s="152">
        <v>1</v>
      </c>
      <c r="F268" s="150">
        <v>165</v>
      </c>
      <c r="G268" s="150">
        <f>E268*F268</f>
        <v>165</v>
      </c>
      <c r="H268" s="58" t="s">
        <v>660</v>
      </c>
      <c r="I268" s="152" t="s">
        <v>3</v>
      </c>
      <c r="J268" s="161" t="s">
        <v>5</v>
      </c>
      <c r="K268" s="152" t="s">
        <v>5</v>
      </c>
      <c r="L268" s="152"/>
      <c r="M268" s="152" t="s">
        <v>34</v>
      </c>
      <c r="N268" s="152"/>
      <c r="O268" s="152" t="s">
        <v>51</v>
      </c>
    </row>
    <row r="269" spans="2:15" x14ac:dyDescent="0.35">
      <c r="B269" s="200" t="s">
        <v>158</v>
      </c>
      <c r="C269" s="200"/>
      <c r="D269" s="73"/>
      <c r="E269" s="102"/>
      <c r="F269" s="118">
        <f>SUM(F258:F268)</f>
        <v>2249.9675000000002</v>
      </c>
      <c r="G269" s="118">
        <f>SUM(G258:G268)</f>
        <v>2249.9675000000002</v>
      </c>
      <c r="H269" s="64"/>
      <c r="I269" s="97"/>
      <c r="J269" s="64"/>
      <c r="K269" s="97"/>
      <c r="L269" s="95"/>
      <c r="M269" s="95"/>
      <c r="N269" s="95"/>
      <c r="O269" s="94"/>
    </row>
    <row r="270" spans="2:15" x14ac:dyDescent="0.35">
      <c r="B270" s="213" t="s">
        <v>661</v>
      </c>
      <c r="C270" s="214"/>
      <c r="D270" s="214"/>
      <c r="E270" s="214"/>
      <c r="F270" s="214"/>
      <c r="G270" s="214"/>
      <c r="H270" s="214"/>
      <c r="I270" s="214"/>
      <c r="J270" s="214"/>
      <c r="K270" s="214"/>
      <c r="L270" s="214"/>
      <c r="M270" s="214"/>
      <c r="N270" s="214"/>
      <c r="O270" s="214"/>
    </row>
    <row r="271" spans="2:15" x14ac:dyDescent="0.35">
      <c r="B271" s="35">
        <f>B268+1</f>
        <v>204</v>
      </c>
      <c r="C271" s="148" t="s">
        <v>466</v>
      </c>
      <c r="D271" s="151" t="s">
        <v>656</v>
      </c>
      <c r="E271" s="152">
        <v>1</v>
      </c>
      <c r="F271" s="150" t="s">
        <v>3</v>
      </c>
      <c r="G271" s="150" t="s">
        <v>3</v>
      </c>
      <c r="H271" s="58" t="s">
        <v>662</v>
      </c>
      <c r="I271" s="152">
        <v>2018</v>
      </c>
      <c r="J271" s="161" t="s">
        <v>5</v>
      </c>
      <c r="K271" s="152" t="s">
        <v>5</v>
      </c>
      <c r="L271" s="152"/>
      <c r="M271" s="152" t="s">
        <v>34</v>
      </c>
      <c r="N271" s="152"/>
      <c r="O271" s="152" t="s">
        <v>51</v>
      </c>
    </row>
    <row r="272" spans="2:15" ht="23" x14ac:dyDescent="0.35">
      <c r="B272" s="35">
        <f>B271+1</f>
        <v>205</v>
      </c>
      <c r="C272" s="148" t="s">
        <v>550</v>
      </c>
      <c r="D272" s="151" t="s">
        <v>551</v>
      </c>
      <c r="E272" s="152">
        <v>1</v>
      </c>
      <c r="F272" s="150">
        <v>84.75</v>
      </c>
      <c r="G272" s="150">
        <v>84.75</v>
      </c>
      <c r="H272" s="58" t="s">
        <v>586</v>
      </c>
      <c r="I272" s="164">
        <v>44407</v>
      </c>
      <c r="J272" s="161" t="s">
        <v>5</v>
      </c>
      <c r="K272" s="152" t="s">
        <v>5</v>
      </c>
      <c r="L272" s="152"/>
      <c r="M272" s="152"/>
      <c r="N272" s="152" t="s">
        <v>34</v>
      </c>
      <c r="O272" s="152" t="s">
        <v>182</v>
      </c>
    </row>
    <row r="273" spans="2:15" ht="23.25" customHeight="1" x14ac:dyDescent="0.35">
      <c r="B273" s="35">
        <f t="shared" ref="B273:B278" si="16">B272+1</f>
        <v>206</v>
      </c>
      <c r="C273" s="202" t="s">
        <v>474</v>
      </c>
      <c r="D273" s="151" t="s">
        <v>663</v>
      </c>
      <c r="E273" s="203">
        <v>1</v>
      </c>
      <c r="F273" s="205">
        <v>875</v>
      </c>
      <c r="G273" s="205">
        <v>875</v>
      </c>
      <c r="H273" s="58" t="s">
        <v>664</v>
      </c>
      <c r="I273" s="215">
        <v>42156</v>
      </c>
      <c r="J273" s="204">
        <v>787.5</v>
      </c>
      <c r="K273" s="211">
        <v>87.5</v>
      </c>
      <c r="L273" s="152"/>
      <c r="M273" s="152" t="s">
        <v>34</v>
      </c>
      <c r="N273" s="152"/>
      <c r="O273" s="203" t="s">
        <v>665</v>
      </c>
    </row>
    <row r="274" spans="2:15" x14ac:dyDescent="0.35">
      <c r="B274" s="35">
        <f t="shared" si="16"/>
        <v>207</v>
      </c>
      <c r="C274" s="202"/>
      <c r="D274" s="151" t="s">
        <v>535</v>
      </c>
      <c r="E274" s="203"/>
      <c r="F274" s="205"/>
      <c r="G274" s="205"/>
      <c r="H274" s="58" t="s">
        <v>666</v>
      </c>
      <c r="I274" s="215"/>
      <c r="J274" s="204"/>
      <c r="K274" s="211"/>
      <c r="L274" s="152"/>
      <c r="M274" s="152" t="s">
        <v>34</v>
      </c>
      <c r="N274" s="152"/>
      <c r="O274" s="203"/>
    </row>
    <row r="275" spans="2:15" x14ac:dyDescent="0.35">
      <c r="B275" s="35">
        <f t="shared" si="16"/>
        <v>208</v>
      </c>
      <c r="C275" s="148" t="s">
        <v>480</v>
      </c>
      <c r="D275" s="151" t="s">
        <v>667</v>
      </c>
      <c r="E275" s="152">
        <v>1</v>
      </c>
      <c r="F275" s="150">
        <v>14.6</v>
      </c>
      <c r="G275" s="150">
        <v>14.6</v>
      </c>
      <c r="H275" s="58" t="s">
        <v>668</v>
      </c>
      <c r="I275" s="158">
        <v>43749</v>
      </c>
      <c r="J275" s="161" t="s">
        <v>5</v>
      </c>
      <c r="K275" s="152" t="s">
        <v>5</v>
      </c>
      <c r="L275" s="152"/>
      <c r="M275" s="152"/>
      <c r="N275" s="152" t="s">
        <v>34</v>
      </c>
      <c r="O275" s="152" t="s">
        <v>182</v>
      </c>
    </row>
    <row r="276" spans="2:15" x14ac:dyDescent="0.35">
      <c r="B276" s="35">
        <f t="shared" si="16"/>
        <v>209</v>
      </c>
      <c r="C276" s="148" t="s">
        <v>482</v>
      </c>
      <c r="D276" s="151" t="s">
        <v>483</v>
      </c>
      <c r="E276" s="152">
        <v>1</v>
      </c>
      <c r="F276" s="123">
        <v>87.043999999999997</v>
      </c>
      <c r="G276" s="123">
        <v>87.043999999999997</v>
      </c>
      <c r="H276" s="58" t="s">
        <v>669</v>
      </c>
      <c r="I276" s="164">
        <v>44407</v>
      </c>
      <c r="J276" s="161" t="s">
        <v>5</v>
      </c>
      <c r="K276" s="152" t="s">
        <v>5</v>
      </c>
      <c r="L276" s="152"/>
      <c r="M276" s="152"/>
      <c r="N276" s="152" t="s">
        <v>34</v>
      </c>
      <c r="O276" s="152" t="s">
        <v>182</v>
      </c>
    </row>
    <row r="277" spans="2:15" x14ac:dyDescent="0.35">
      <c r="B277" s="35">
        <f t="shared" si="16"/>
        <v>210</v>
      </c>
      <c r="C277" s="148" t="s">
        <v>575</v>
      </c>
      <c r="D277" s="151" t="s">
        <v>489</v>
      </c>
      <c r="E277" s="152">
        <v>1</v>
      </c>
      <c r="F277" s="150" t="s">
        <v>3</v>
      </c>
      <c r="G277" s="150" t="s">
        <v>3</v>
      </c>
      <c r="H277" s="58" t="s">
        <v>670</v>
      </c>
      <c r="I277" s="152" t="s">
        <v>3</v>
      </c>
      <c r="J277" s="161" t="s">
        <v>5</v>
      </c>
      <c r="K277" s="152" t="s">
        <v>5</v>
      </c>
      <c r="L277" s="152"/>
      <c r="M277" s="152" t="s">
        <v>34</v>
      </c>
      <c r="N277" s="152"/>
      <c r="O277" s="152" t="s">
        <v>51</v>
      </c>
    </row>
    <row r="278" spans="2:15" x14ac:dyDescent="0.35">
      <c r="B278" s="35">
        <f t="shared" si="16"/>
        <v>211</v>
      </c>
      <c r="C278" s="148" t="s">
        <v>54</v>
      </c>
      <c r="D278" s="151" t="s">
        <v>491</v>
      </c>
      <c r="E278" s="152">
        <v>1</v>
      </c>
      <c r="F278" s="150" t="s">
        <v>3</v>
      </c>
      <c r="G278" s="150" t="s">
        <v>3</v>
      </c>
      <c r="H278" s="58" t="s">
        <v>671</v>
      </c>
      <c r="I278" s="152" t="s">
        <v>3</v>
      </c>
      <c r="J278" s="161" t="s">
        <v>5</v>
      </c>
      <c r="K278" s="152" t="s">
        <v>5</v>
      </c>
      <c r="L278" s="152"/>
      <c r="M278" s="152" t="s">
        <v>34</v>
      </c>
      <c r="N278" s="152"/>
      <c r="O278" s="152" t="s">
        <v>51</v>
      </c>
    </row>
    <row r="279" spans="2:15" x14ac:dyDescent="0.35">
      <c r="B279" s="200" t="s">
        <v>158</v>
      </c>
      <c r="C279" s="200"/>
      <c r="D279" s="94"/>
      <c r="E279" s="94"/>
      <c r="F279" s="118">
        <f>SUM(F271:F278)</f>
        <v>1061.394</v>
      </c>
      <c r="G279" s="118">
        <f>SUM(G271:G278)</f>
        <v>1061.394</v>
      </c>
      <c r="H279" s="64"/>
      <c r="I279" s="97"/>
      <c r="J279" s="64"/>
      <c r="K279" s="97"/>
      <c r="L279" s="64"/>
      <c r="M279" s="64"/>
      <c r="N279" s="64"/>
      <c r="O279" s="94"/>
    </row>
    <row r="280" spans="2:15" x14ac:dyDescent="0.35">
      <c r="B280" s="201" t="s">
        <v>672</v>
      </c>
      <c r="C280" s="201"/>
      <c r="D280" s="201"/>
      <c r="E280" s="201"/>
      <c r="F280" s="98"/>
      <c r="G280" s="98"/>
      <c r="H280" s="60"/>
      <c r="I280" s="99"/>
      <c r="J280" s="60"/>
      <c r="K280" s="99"/>
      <c r="L280" s="60"/>
      <c r="M280" s="60"/>
      <c r="N280" s="60"/>
      <c r="O280" s="99"/>
    </row>
    <row r="281" spans="2:15" x14ac:dyDescent="0.35">
      <c r="B281" s="35">
        <f>B278+1</f>
        <v>212</v>
      </c>
      <c r="C281" s="202" t="s">
        <v>673</v>
      </c>
      <c r="D281" s="212" t="s">
        <v>674</v>
      </c>
      <c r="E281" s="203">
        <v>3</v>
      </c>
      <c r="F281" s="205">
        <v>25</v>
      </c>
      <c r="G281" s="205">
        <v>75</v>
      </c>
      <c r="H281" s="58" t="s">
        <v>675</v>
      </c>
      <c r="I281" s="203" t="s">
        <v>3</v>
      </c>
      <c r="J281" s="206" t="s">
        <v>5</v>
      </c>
      <c r="K281" s="203" t="s">
        <v>5</v>
      </c>
      <c r="L281" s="203"/>
      <c r="M281" s="203" t="s">
        <v>34</v>
      </c>
      <c r="N281" s="203"/>
      <c r="O281" s="203" t="s">
        <v>676</v>
      </c>
    </row>
    <row r="282" spans="2:15" x14ac:dyDescent="0.35">
      <c r="B282" s="35">
        <f>B281+1</f>
        <v>213</v>
      </c>
      <c r="C282" s="202"/>
      <c r="D282" s="212"/>
      <c r="E282" s="203"/>
      <c r="F282" s="205"/>
      <c r="G282" s="205"/>
      <c r="H282" s="58" t="s">
        <v>677</v>
      </c>
      <c r="I282" s="203"/>
      <c r="J282" s="206"/>
      <c r="K282" s="203"/>
      <c r="L282" s="203"/>
      <c r="M282" s="203"/>
      <c r="N282" s="203"/>
      <c r="O282" s="203"/>
    </row>
    <row r="283" spans="2:15" x14ac:dyDescent="0.35">
      <c r="B283" s="35">
        <f>B282+1</f>
        <v>214</v>
      </c>
      <c r="C283" s="202"/>
      <c r="D283" s="212"/>
      <c r="E283" s="203"/>
      <c r="F283" s="205"/>
      <c r="G283" s="205"/>
      <c r="H283" s="58" t="s">
        <v>678</v>
      </c>
      <c r="I283" s="203"/>
      <c r="J283" s="206"/>
      <c r="K283" s="203"/>
      <c r="L283" s="203"/>
      <c r="M283" s="203"/>
      <c r="N283" s="203"/>
      <c r="O283" s="203"/>
    </row>
    <row r="284" spans="2:15" x14ac:dyDescent="0.35">
      <c r="B284" s="35">
        <f>B283+1</f>
        <v>215</v>
      </c>
      <c r="C284" s="148" t="s">
        <v>644</v>
      </c>
      <c r="D284" s="151" t="s">
        <v>679</v>
      </c>
      <c r="E284" s="152">
        <v>1</v>
      </c>
      <c r="F284" s="150">
        <v>240</v>
      </c>
      <c r="G284" s="150">
        <v>240</v>
      </c>
      <c r="H284" s="62" t="s">
        <v>680</v>
      </c>
      <c r="I284" s="164">
        <v>44518</v>
      </c>
      <c r="J284" s="161" t="s">
        <v>5</v>
      </c>
      <c r="K284" s="152" t="s">
        <v>5</v>
      </c>
      <c r="L284" s="152"/>
      <c r="M284" s="152"/>
      <c r="N284" s="152" t="s">
        <v>34</v>
      </c>
      <c r="O284" s="152" t="s">
        <v>182</v>
      </c>
    </row>
    <row r="285" spans="2:15" x14ac:dyDescent="0.35">
      <c r="B285" s="35">
        <f t="shared" ref="B285:B296" si="17">B284+1</f>
        <v>216</v>
      </c>
      <c r="C285" s="148" t="s">
        <v>575</v>
      </c>
      <c r="D285" s="151" t="s">
        <v>621</v>
      </c>
      <c r="E285" s="152">
        <v>1</v>
      </c>
      <c r="F285" s="150">
        <v>200</v>
      </c>
      <c r="G285" s="150">
        <v>200</v>
      </c>
      <c r="H285" s="58" t="s">
        <v>681</v>
      </c>
      <c r="I285" s="152" t="s">
        <v>3</v>
      </c>
      <c r="J285" s="161" t="s">
        <v>5</v>
      </c>
      <c r="K285" s="152" t="s">
        <v>5</v>
      </c>
      <c r="L285" s="152"/>
      <c r="M285" s="152"/>
      <c r="N285" s="152" t="s">
        <v>34</v>
      </c>
      <c r="O285" s="152" t="s">
        <v>182</v>
      </c>
    </row>
    <row r="286" spans="2:15" x14ac:dyDescent="0.35">
      <c r="B286" s="35">
        <f t="shared" si="17"/>
        <v>217</v>
      </c>
      <c r="C286" s="148" t="s">
        <v>682</v>
      </c>
      <c r="D286" s="151" t="s">
        <v>483</v>
      </c>
      <c r="E286" s="152">
        <v>1</v>
      </c>
      <c r="F286" s="123">
        <v>87.043999999999997</v>
      </c>
      <c r="G286" s="123">
        <v>87.043999999999997</v>
      </c>
      <c r="H286" s="58" t="s">
        <v>683</v>
      </c>
      <c r="I286" s="164">
        <v>44407</v>
      </c>
      <c r="J286" s="161" t="s">
        <v>5</v>
      </c>
      <c r="K286" s="152" t="s">
        <v>5</v>
      </c>
      <c r="L286" s="155" t="s">
        <v>34</v>
      </c>
      <c r="M286" s="152"/>
      <c r="N286" s="152"/>
      <c r="O286" s="152" t="s">
        <v>684</v>
      </c>
    </row>
    <row r="287" spans="2:15" x14ac:dyDescent="0.35">
      <c r="B287" s="35">
        <f t="shared" si="17"/>
        <v>218</v>
      </c>
      <c r="C287" s="202" t="s">
        <v>474</v>
      </c>
      <c r="D287" s="154" t="s">
        <v>685</v>
      </c>
      <c r="E287" s="203">
        <v>1</v>
      </c>
      <c r="F287" s="205">
        <v>890</v>
      </c>
      <c r="G287" s="205">
        <v>890</v>
      </c>
      <c r="H287" s="58" t="s">
        <v>686</v>
      </c>
      <c r="I287" s="203" t="s">
        <v>3</v>
      </c>
      <c r="J287" s="209">
        <v>801</v>
      </c>
      <c r="K287" s="210">
        <v>89</v>
      </c>
      <c r="L287" s="203"/>
      <c r="M287" s="203"/>
      <c r="N287" s="203" t="s">
        <v>34</v>
      </c>
      <c r="O287" s="203" t="s">
        <v>687</v>
      </c>
    </row>
    <row r="288" spans="2:15" x14ac:dyDescent="0.35">
      <c r="B288" s="35">
        <f t="shared" si="17"/>
        <v>219</v>
      </c>
      <c r="C288" s="202"/>
      <c r="D288" s="154" t="s">
        <v>535</v>
      </c>
      <c r="E288" s="203"/>
      <c r="F288" s="205"/>
      <c r="G288" s="205"/>
      <c r="H288" s="58" t="s">
        <v>688</v>
      </c>
      <c r="I288" s="203"/>
      <c r="J288" s="209"/>
      <c r="K288" s="210"/>
      <c r="L288" s="203"/>
      <c r="M288" s="203"/>
      <c r="N288" s="203"/>
      <c r="O288" s="203"/>
    </row>
    <row r="289" spans="2:15" x14ac:dyDescent="0.35">
      <c r="B289" s="35">
        <f t="shared" si="17"/>
        <v>220</v>
      </c>
      <c r="C289" s="148" t="s">
        <v>480</v>
      </c>
      <c r="D289" s="151" t="s">
        <v>480</v>
      </c>
      <c r="E289" s="152">
        <v>1</v>
      </c>
      <c r="F289" s="150">
        <v>14.6</v>
      </c>
      <c r="G289" s="150">
        <v>14.6</v>
      </c>
      <c r="H289" s="58" t="s">
        <v>689</v>
      </c>
      <c r="I289" s="164">
        <v>43748</v>
      </c>
      <c r="J289" s="168" t="s">
        <v>5</v>
      </c>
      <c r="K289" s="169" t="s">
        <v>5</v>
      </c>
      <c r="L289" s="152"/>
      <c r="M289" s="152" t="s">
        <v>34</v>
      </c>
      <c r="N289" s="152"/>
      <c r="O289" s="152" t="s">
        <v>690</v>
      </c>
    </row>
    <row r="290" spans="2:15" ht="23" x14ac:dyDescent="0.35">
      <c r="B290" s="35">
        <f t="shared" si="17"/>
        <v>221</v>
      </c>
      <c r="C290" s="148" t="s">
        <v>172</v>
      </c>
      <c r="D290" s="151" t="s">
        <v>551</v>
      </c>
      <c r="E290" s="152">
        <v>1</v>
      </c>
      <c r="F290" s="150">
        <v>84.75</v>
      </c>
      <c r="G290" s="150">
        <v>84.75</v>
      </c>
      <c r="H290" s="58" t="s">
        <v>691</v>
      </c>
      <c r="I290" s="164">
        <v>44407</v>
      </c>
      <c r="J290" s="161" t="s">
        <v>5</v>
      </c>
      <c r="K290" s="152" t="s">
        <v>5</v>
      </c>
      <c r="L290" s="152"/>
      <c r="M290" s="152"/>
      <c r="N290" s="152" t="s">
        <v>34</v>
      </c>
      <c r="O290" s="152" t="s">
        <v>182</v>
      </c>
    </row>
    <row r="291" spans="2:15" x14ac:dyDescent="0.35">
      <c r="B291" s="35">
        <f t="shared" si="17"/>
        <v>222</v>
      </c>
      <c r="C291" s="148" t="s">
        <v>466</v>
      </c>
      <c r="D291" s="151" t="s">
        <v>692</v>
      </c>
      <c r="E291" s="152">
        <v>1</v>
      </c>
      <c r="F291" s="150">
        <v>125</v>
      </c>
      <c r="G291" s="150">
        <v>125</v>
      </c>
      <c r="H291" s="58" t="s">
        <v>693</v>
      </c>
      <c r="I291" s="152" t="s">
        <v>3</v>
      </c>
      <c r="J291" s="161" t="s">
        <v>5</v>
      </c>
      <c r="K291" s="152" t="s">
        <v>5</v>
      </c>
      <c r="L291" s="152"/>
      <c r="M291" s="152"/>
      <c r="N291" s="152" t="s">
        <v>34</v>
      </c>
      <c r="O291" s="152" t="s">
        <v>182</v>
      </c>
    </row>
    <row r="292" spans="2:15" x14ac:dyDescent="0.35">
      <c r="B292" s="35">
        <f t="shared" si="17"/>
        <v>223</v>
      </c>
      <c r="C292" s="148" t="s">
        <v>694</v>
      </c>
      <c r="D292" s="151" t="s">
        <v>695</v>
      </c>
      <c r="E292" s="152">
        <v>1</v>
      </c>
      <c r="F292" s="150">
        <v>188</v>
      </c>
      <c r="G292" s="150">
        <v>188</v>
      </c>
      <c r="H292" s="58" t="s">
        <v>696</v>
      </c>
      <c r="I292" s="152" t="s">
        <v>3</v>
      </c>
      <c r="J292" s="161" t="s">
        <v>5</v>
      </c>
      <c r="K292" s="152" t="s">
        <v>5</v>
      </c>
      <c r="L292" s="152" t="s">
        <v>34</v>
      </c>
      <c r="M292" s="152"/>
      <c r="N292" s="152"/>
      <c r="O292" s="152" t="s">
        <v>697</v>
      </c>
    </row>
    <row r="293" spans="2:15" ht="23" x14ac:dyDescent="0.35">
      <c r="B293" s="35">
        <f t="shared" si="17"/>
        <v>224</v>
      </c>
      <c r="C293" s="153" t="s">
        <v>698</v>
      </c>
      <c r="D293" s="151" t="s">
        <v>699</v>
      </c>
      <c r="E293" s="152">
        <v>1</v>
      </c>
      <c r="F293" s="127">
        <v>800</v>
      </c>
      <c r="G293" s="119">
        <v>800</v>
      </c>
      <c r="H293" s="58" t="s">
        <v>700</v>
      </c>
      <c r="I293" s="152">
        <v>2013</v>
      </c>
      <c r="J293" s="156">
        <v>0</v>
      </c>
      <c r="K293" s="166">
        <v>80</v>
      </c>
      <c r="L293" s="152"/>
      <c r="M293" s="152" t="s">
        <v>34</v>
      </c>
      <c r="N293" s="152"/>
      <c r="O293" s="152" t="s">
        <v>701</v>
      </c>
    </row>
    <row r="294" spans="2:15" x14ac:dyDescent="0.35">
      <c r="B294" s="35">
        <f t="shared" si="17"/>
        <v>225</v>
      </c>
      <c r="C294" s="148" t="s">
        <v>275</v>
      </c>
      <c r="D294" s="151" t="s">
        <v>702</v>
      </c>
      <c r="E294" s="152">
        <v>1</v>
      </c>
      <c r="F294" s="150" t="s">
        <v>3</v>
      </c>
      <c r="G294" s="150" t="s">
        <v>3</v>
      </c>
      <c r="H294" s="62" t="s">
        <v>703</v>
      </c>
      <c r="I294" s="152" t="s">
        <v>3</v>
      </c>
      <c r="J294" s="161" t="s">
        <v>5</v>
      </c>
      <c r="K294" s="152" t="s">
        <v>5</v>
      </c>
      <c r="L294" s="152"/>
      <c r="M294" s="152" t="s">
        <v>34</v>
      </c>
      <c r="N294" s="152"/>
      <c r="O294" s="152" t="s">
        <v>51</v>
      </c>
    </row>
    <row r="295" spans="2:15" x14ac:dyDescent="0.35">
      <c r="B295" s="35">
        <f t="shared" si="17"/>
        <v>226</v>
      </c>
      <c r="C295" s="148" t="s">
        <v>275</v>
      </c>
      <c r="D295" s="151" t="s">
        <v>704</v>
      </c>
      <c r="E295" s="152">
        <v>1</v>
      </c>
      <c r="F295" s="150" t="s">
        <v>3</v>
      </c>
      <c r="G295" s="150" t="s">
        <v>3</v>
      </c>
      <c r="H295" s="58" t="s">
        <v>705</v>
      </c>
      <c r="I295" s="152" t="s">
        <v>3</v>
      </c>
      <c r="J295" s="161" t="s">
        <v>5</v>
      </c>
      <c r="K295" s="152" t="s">
        <v>5</v>
      </c>
      <c r="L295" s="152"/>
      <c r="M295" s="152" t="s">
        <v>34</v>
      </c>
      <c r="N295" s="152"/>
      <c r="O295" s="152" t="s">
        <v>51</v>
      </c>
    </row>
    <row r="296" spans="2:15" x14ac:dyDescent="0.35">
      <c r="B296" s="35">
        <f t="shared" si="17"/>
        <v>227</v>
      </c>
      <c r="C296" s="148" t="s">
        <v>706</v>
      </c>
      <c r="D296" s="151" t="s">
        <v>707</v>
      </c>
      <c r="E296" s="152">
        <v>1</v>
      </c>
      <c r="F296" s="150" t="s">
        <v>3</v>
      </c>
      <c r="G296" s="150" t="s">
        <v>3</v>
      </c>
      <c r="H296" s="58" t="s">
        <v>680</v>
      </c>
      <c r="I296" s="152" t="s">
        <v>3</v>
      </c>
      <c r="J296" s="161" t="s">
        <v>5</v>
      </c>
      <c r="K296" s="152" t="s">
        <v>5</v>
      </c>
      <c r="L296" s="152"/>
      <c r="M296" s="152" t="s">
        <v>34</v>
      </c>
      <c r="N296" s="152"/>
      <c r="O296" s="152" t="s">
        <v>51</v>
      </c>
    </row>
    <row r="297" spans="2:15" x14ac:dyDescent="0.35">
      <c r="B297" s="200" t="s">
        <v>158</v>
      </c>
      <c r="C297" s="200"/>
      <c r="D297" s="94"/>
      <c r="E297" s="102"/>
      <c r="F297" s="124">
        <f>SUM(F281:F296)</f>
        <v>2654.3939999999998</v>
      </c>
      <c r="G297" s="124">
        <f>SUM(G281:G296)</f>
        <v>2704.3939999999998</v>
      </c>
      <c r="H297" s="64"/>
      <c r="I297" s="97"/>
      <c r="J297" s="64"/>
      <c r="K297" s="97"/>
      <c r="L297" s="64"/>
      <c r="M297" s="64"/>
      <c r="N297" s="64"/>
      <c r="O297" s="94"/>
    </row>
    <row r="298" spans="2:15" x14ac:dyDescent="0.35">
      <c r="B298" s="201" t="s">
        <v>708</v>
      </c>
      <c r="C298" s="201"/>
      <c r="D298" s="201"/>
      <c r="E298" s="201"/>
      <c r="F298" s="98"/>
      <c r="G298" s="98"/>
      <c r="H298" s="60"/>
      <c r="I298" s="99"/>
      <c r="J298" s="60"/>
      <c r="K298" s="99"/>
      <c r="L298" s="60"/>
      <c r="M298" s="60"/>
      <c r="N298" s="60"/>
      <c r="O298" s="99"/>
    </row>
    <row r="299" spans="2:15" x14ac:dyDescent="0.35">
      <c r="B299" s="35">
        <f>B296+1</f>
        <v>228</v>
      </c>
      <c r="C299" s="202" t="s">
        <v>474</v>
      </c>
      <c r="D299" s="151" t="s">
        <v>709</v>
      </c>
      <c r="E299" s="152">
        <v>1</v>
      </c>
      <c r="F299" s="150">
        <v>120</v>
      </c>
      <c r="G299" s="150">
        <v>120</v>
      </c>
      <c r="H299" s="58" t="s">
        <v>710</v>
      </c>
      <c r="I299" s="152" t="s">
        <v>3</v>
      </c>
      <c r="J299" s="161" t="s">
        <v>5</v>
      </c>
      <c r="K299" s="152" t="s">
        <v>5</v>
      </c>
      <c r="L299" s="152"/>
      <c r="M299" s="152" t="s">
        <v>34</v>
      </c>
      <c r="N299" s="152"/>
      <c r="O299" s="203" t="s">
        <v>711</v>
      </c>
    </row>
    <row r="300" spans="2:15" x14ac:dyDescent="0.35">
      <c r="B300" s="35">
        <f>B299+1</f>
        <v>229</v>
      </c>
      <c r="C300" s="202"/>
      <c r="D300" s="151" t="s">
        <v>712</v>
      </c>
      <c r="E300" s="152">
        <v>1</v>
      </c>
      <c r="F300" s="165">
        <v>919.81</v>
      </c>
      <c r="G300" s="150">
        <v>919.81</v>
      </c>
      <c r="H300" s="58" t="s">
        <v>713</v>
      </c>
      <c r="I300" s="152" t="s">
        <v>3</v>
      </c>
      <c r="J300" s="168" t="s">
        <v>3</v>
      </c>
      <c r="K300" s="169" t="s">
        <v>3</v>
      </c>
      <c r="L300" s="152"/>
      <c r="M300" s="152" t="s">
        <v>34</v>
      </c>
      <c r="N300" s="152"/>
      <c r="O300" s="203"/>
    </row>
    <row r="301" spans="2:15" x14ac:dyDescent="0.35">
      <c r="B301" s="35">
        <f>B300+1</f>
        <v>230</v>
      </c>
      <c r="C301" s="202"/>
      <c r="D301" s="151" t="s">
        <v>482</v>
      </c>
      <c r="E301" s="152">
        <v>1</v>
      </c>
      <c r="F301" s="150" t="s">
        <v>3</v>
      </c>
      <c r="G301" s="150" t="s">
        <v>3</v>
      </c>
      <c r="H301" s="58" t="s">
        <v>714</v>
      </c>
      <c r="I301" s="152" t="s">
        <v>3</v>
      </c>
      <c r="J301" s="168" t="s">
        <v>5</v>
      </c>
      <c r="K301" s="169" t="s">
        <v>5</v>
      </c>
      <c r="L301" s="152"/>
      <c r="M301" s="152" t="s">
        <v>34</v>
      </c>
      <c r="N301" s="152"/>
      <c r="O301" s="203"/>
    </row>
    <row r="302" spans="2:15" x14ac:dyDescent="0.35">
      <c r="B302" s="35">
        <f t="shared" ref="B302:B312" si="18">B301+1</f>
        <v>231</v>
      </c>
      <c r="C302" s="148" t="s">
        <v>575</v>
      </c>
      <c r="D302" s="151" t="s">
        <v>489</v>
      </c>
      <c r="E302" s="152">
        <v>1</v>
      </c>
      <c r="F302" s="150">
        <v>118</v>
      </c>
      <c r="G302" s="150">
        <v>118</v>
      </c>
      <c r="H302" s="58" t="s">
        <v>715</v>
      </c>
      <c r="I302" s="152" t="s">
        <v>3</v>
      </c>
      <c r="J302" s="168" t="s">
        <v>5</v>
      </c>
      <c r="K302" s="169" t="s">
        <v>5</v>
      </c>
      <c r="L302" s="152" t="s">
        <v>34</v>
      </c>
      <c r="M302" s="152"/>
      <c r="N302" s="152"/>
      <c r="O302" s="152" t="s">
        <v>716</v>
      </c>
    </row>
    <row r="303" spans="2:15" x14ac:dyDescent="0.35">
      <c r="B303" s="35">
        <f t="shared" si="18"/>
        <v>232</v>
      </c>
      <c r="C303" s="148" t="s">
        <v>220</v>
      </c>
      <c r="D303" s="151" t="s">
        <v>717</v>
      </c>
      <c r="E303" s="152">
        <v>1</v>
      </c>
      <c r="F303" s="150">
        <v>45.71</v>
      </c>
      <c r="G303" s="150">
        <v>45.71</v>
      </c>
      <c r="H303" s="58" t="s">
        <v>718</v>
      </c>
      <c r="I303" s="152" t="s">
        <v>3</v>
      </c>
      <c r="J303" s="168" t="s">
        <v>5</v>
      </c>
      <c r="K303" s="169" t="s">
        <v>5</v>
      </c>
      <c r="L303" s="152"/>
      <c r="M303" s="152" t="s">
        <v>34</v>
      </c>
      <c r="N303" s="152"/>
      <c r="O303" s="152" t="s">
        <v>51</v>
      </c>
    </row>
    <row r="304" spans="2:15" x14ac:dyDescent="0.35">
      <c r="B304" s="35">
        <f t="shared" si="18"/>
        <v>233</v>
      </c>
      <c r="C304" s="148" t="s">
        <v>694</v>
      </c>
      <c r="D304" s="151" t="s">
        <v>719</v>
      </c>
      <c r="E304" s="152">
        <v>1</v>
      </c>
      <c r="F304" s="150">
        <v>500</v>
      </c>
      <c r="G304" s="150">
        <v>500</v>
      </c>
      <c r="H304" s="58" t="s">
        <v>720</v>
      </c>
      <c r="I304" s="152" t="s">
        <v>3</v>
      </c>
      <c r="J304" s="168" t="s">
        <v>5</v>
      </c>
      <c r="K304" s="169" t="s">
        <v>5</v>
      </c>
      <c r="L304" s="152"/>
      <c r="M304" s="152" t="s">
        <v>34</v>
      </c>
      <c r="N304" s="152"/>
      <c r="O304" s="152" t="s">
        <v>721</v>
      </c>
    </row>
    <row r="305" spans="2:15" x14ac:dyDescent="0.35">
      <c r="B305" s="35">
        <f t="shared" si="18"/>
        <v>234</v>
      </c>
      <c r="C305" s="148" t="s">
        <v>694</v>
      </c>
      <c r="D305" s="151" t="s">
        <v>722</v>
      </c>
      <c r="E305" s="152">
        <v>1</v>
      </c>
      <c r="F305" s="150">
        <v>825</v>
      </c>
      <c r="G305" s="150">
        <v>825</v>
      </c>
      <c r="H305" s="58" t="s">
        <v>723</v>
      </c>
      <c r="I305" s="152" t="s">
        <v>3</v>
      </c>
      <c r="J305" s="168" t="s">
        <v>3</v>
      </c>
      <c r="K305" s="169" t="s">
        <v>3</v>
      </c>
      <c r="L305" s="152" t="s">
        <v>34</v>
      </c>
      <c r="M305" s="152"/>
      <c r="N305" s="152"/>
      <c r="O305" s="152" t="s">
        <v>257</v>
      </c>
    </row>
    <row r="306" spans="2:15" x14ac:dyDescent="0.35">
      <c r="B306" s="35">
        <f t="shared" si="18"/>
        <v>235</v>
      </c>
      <c r="C306" s="148" t="s">
        <v>54</v>
      </c>
      <c r="D306" s="151" t="s">
        <v>724</v>
      </c>
      <c r="E306" s="152">
        <v>1</v>
      </c>
      <c r="F306" s="150">
        <v>102.86</v>
      </c>
      <c r="G306" s="150">
        <v>102.86</v>
      </c>
      <c r="H306" s="58" t="s">
        <v>725</v>
      </c>
      <c r="I306" s="152" t="s">
        <v>3</v>
      </c>
      <c r="J306" s="168" t="s">
        <v>5</v>
      </c>
      <c r="K306" s="169" t="s">
        <v>5</v>
      </c>
      <c r="L306" s="152" t="s">
        <v>34</v>
      </c>
      <c r="M306" s="152"/>
      <c r="N306" s="152"/>
      <c r="O306" s="152" t="s">
        <v>257</v>
      </c>
    </row>
    <row r="307" spans="2:15" x14ac:dyDescent="0.35">
      <c r="B307" s="35">
        <f t="shared" si="18"/>
        <v>236</v>
      </c>
      <c r="C307" s="202" t="s">
        <v>474</v>
      </c>
      <c r="D307" s="151" t="s">
        <v>726</v>
      </c>
      <c r="E307" s="203">
        <v>1</v>
      </c>
      <c r="F307" s="205">
        <v>1242.69</v>
      </c>
      <c r="G307" s="205">
        <v>1242.69</v>
      </c>
      <c r="H307" s="58" t="s">
        <v>727</v>
      </c>
      <c r="I307" s="203" t="s">
        <v>3</v>
      </c>
      <c r="J307" s="209">
        <v>0</v>
      </c>
      <c r="K307" s="210">
        <v>124.27</v>
      </c>
      <c r="L307" s="152"/>
      <c r="M307" s="152"/>
      <c r="N307" s="152" t="s">
        <v>34</v>
      </c>
      <c r="O307" s="203" t="s">
        <v>728</v>
      </c>
    </row>
    <row r="308" spans="2:15" x14ac:dyDescent="0.35">
      <c r="B308" s="35">
        <f t="shared" si="18"/>
        <v>237</v>
      </c>
      <c r="C308" s="202"/>
      <c r="D308" s="151" t="s">
        <v>535</v>
      </c>
      <c r="E308" s="203"/>
      <c r="F308" s="205"/>
      <c r="G308" s="205"/>
      <c r="H308" s="58" t="s">
        <v>729</v>
      </c>
      <c r="I308" s="203"/>
      <c r="J308" s="209"/>
      <c r="K308" s="210"/>
      <c r="L308" s="152"/>
      <c r="M308" s="152"/>
      <c r="N308" s="152" t="s">
        <v>34</v>
      </c>
      <c r="O308" s="203"/>
    </row>
    <row r="309" spans="2:15" x14ac:dyDescent="0.35">
      <c r="B309" s="35">
        <f t="shared" si="18"/>
        <v>238</v>
      </c>
      <c r="C309" s="202"/>
      <c r="D309" s="151" t="s">
        <v>480</v>
      </c>
      <c r="E309" s="203"/>
      <c r="F309" s="205"/>
      <c r="G309" s="205"/>
      <c r="H309" s="58" t="s">
        <v>730</v>
      </c>
      <c r="I309" s="203"/>
      <c r="J309" s="209"/>
      <c r="K309" s="210"/>
      <c r="L309" s="152"/>
      <c r="M309" s="152"/>
      <c r="N309" s="152" t="s">
        <v>34</v>
      </c>
      <c r="O309" s="203"/>
    </row>
    <row r="310" spans="2:15" ht="23" x14ac:dyDescent="0.35">
      <c r="B310" s="35">
        <f t="shared" si="18"/>
        <v>239</v>
      </c>
      <c r="C310" s="148" t="s">
        <v>482</v>
      </c>
      <c r="D310" s="151" t="s">
        <v>731</v>
      </c>
      <c r="E310" s="152">
        <v>1</v>
      </c>
      <c r="F310" s="150">
        <v>49.9</v>
      </c>
      <c r="G310" s="150">
        <f>E310*F310</f>
        <v>49.9</v>
      </c>
      <c r="H310" s="58" t="s">
        <v>732</v>
      </c>
      <c r="I310" s="152" t="s">
        <v>733</v>
      </c>
      <c r="J310" s="168" t="s">
        <v>5</v>
      </c>
      <c r="K310" s="169" t="s">
        <v>5</v>
      </c>
      <c r="L310" s="152" t="s">
        <v>34</v>
      </c>
      <c r="M310" s="152"/>
      <c r="N310" s="152"/>
      <c r="O310" s="152" t="s">
        <v>684</v>
      </c>
    </row>
    <row r="311" spans="2:15" x14ac:dyDescent="0.35">
      <c r="B311" s="35">
        <f t="shared" si="18"/>
        <v>240</v>
      </c>
      <c r="C311" s="148" t="s">
        <v>466</v>
      </c>
      <c r="D311" s="151" t="s">
        <v>486</v>
      </c>
      <c r="E311" s="152">
        <v>1</v>
      </c>
      <c r="F311" s="150" t="s">
        <v>3</v>
      </c>
      <c r="G311" s="150" t="s">
        <v>3</v>
      </c>
      <c r="H311" s="58" t="s">
        <v>734</v>
      </c>
      <c r="I311" s="152" t="s">
        <v>3</v>
      </c>
      <c r="J311" s="161" t="s">
        <v>5</v>
      </c>
      <c r="K311" s="152" t="s">
        <v>5</v>
      </c>
      <c r="L311" s="152"/>
      <c r="M311" s="152" t="s">
        <v>34</v>
      </c>
      <c r="N311" s="152"/>
      <c r="O311" s="152" t="s">
        <v>51</v>
      </c>
    </row>
    <row r="312" spans="2:15" x14ac:dyDescent="0.35">
      <c r="B312" s="35">
        <f t="shared" si="18"/>
        <v>241</v>
      </c>
      <c r="C312" s="148" t="s">
        <v>735</v>
      </c>
      <c r="D312" s="151" t="s">
        <v>736</v>
      </c>
      <c r="E312" s="152">
        <v>1</v>
      </c>
      <c r="F312" s="150" t="s">
        <v>3</v>
      </c>
      <c r="G312" s="150" t="s">
        <v>3</v>
      </c>
      <c r="H312" s="58" t="s">
        <v>737</v>
      </c>
      <c r="I312" s="152" t="s">
        <v>3</v>
      </c>
      <c r="J312" s="161" t="s">
        <v>5</v>
      </c>
      <c r="K312" s="152" t="s">
        <v>5</v>
      </c>
      <c r="L312" s="152"/>
      <c r="M312" s="152" t="s">
        <v>34</v>
      </c>
      <c r="N312" s="152"/>
      <c r="O312" s="152" t="s">
        <v>51</v>
      </c>
    </row>
    <row r="313" spans="2:15" x14ac:dyDescent="0.35">
      <c r="B313" s="35">
        <f>B311+1</f>
        <v>241</v>
      </c>
      <c r="C313" s="148" t="s">
        <v>172</v>
      </c>
      <c r="D313" s="151" t="s">
        <v>629</v>
      </c>
      <c r="E313" s="152">
        <v>1</v>
      </c>
      <c r="F313" s="150">
        <v>50</v>
      </c>
      <c r="G313" s="150">
        <v>50</v>
      </c>
      <c r="H313" s="58" t="s">
        <v>738</v>
      </c>
      <c r="I313" s="152" t="s">
        <v>3</v>
      </c>
      <c r="J313" s="161" t="s">
        <v>5</v>
      </c>
      <c r="K313" s="152" t="s">
        <v>5</v>
      </c>
      <c r="L313" s="152"/>
      <c r="M313" s="152" t="s">
        <v>34</v>
      </c>
      <c r="N313" s="152"/>
      <c r="O313" s="152" t="s">
        <v>51</v>
      </c>
    </row>
    <row r="314" spans="2:15" x14ac:dyDescent="0.35">
      <c r="B314" s="35">
        <f>B312+1</f>
        <v>242</v>
      </c>
      <c r="C314" s="148" t="s">
        <v>513</v>
      </c>
      <c r="D314" s="151" t="s">
        <v>739</v>
      </c>
      <c r="E314" s="152">
        <v>1</v>
      </c>
      <c r="F314" s="150">
        <v>27.7</v>
      </c>
      <c r="G314" s="150">
        <v>27.7</v>
      </c>
      <c r="H314" s="58" t="s">
        <v>740</v>
      </c>
      <c r="I314" s="164">
        <v>43724</v>
      </c>
      <c r="J314" s="161" t="s">
        <v>5</v>
      </c>
      <c r="K314" s="152" t="s">
        <v>5</v>
      </c>
      <c r="L314" s="152"/>
      <c r="M314" s="152" t="s">
        <v>34</v>
      </c>
      <c r="N314" s="152"/>
      <c r="O314" s="152" t="s">
        <v>51</v>
      </c>
    </row>
    <row r="315" spans="2:15" x14ac:dyDescent="0.35">
      <c r="B315" s="200" t="s">
        <v>158</v>
      </c>
      <c r="C315" s="200"/>
      <c r="D315" s="94"/>
      <c r="E315" s="102"/>
      <c r="F315" s="118">
        <f>SUM(F299:F314)</f>
        <v>4001.67</v>
      </c>
      <c r="G315" s="118">
        <f>SUM(G299:G314)</f>
        <v>4001.67</v>
      </c>
      <c r="H315" s="59"/>
      <c r="I315" s="97"/>
      <c r="J315" s="64"/>
      <c r="K315" s="97"/>
      <c r="L315" s="64"/>
      <c r="M315" s="64"/>
      <c r="N315" s="64"/>
      <c r="O315" s="94"/>
    </row>
    <row r="316" spans="2:15" x14ac:dyDescent="0.35">
      <c r="B316" s="201" t="s">
        <v>741</v>
      </c>
      <c r="C316" s="201"/>
      <c r="D316" s="201"/>
      <c r="E316" s="201"/>
      <c r="F316" s="98"/>
      <c r="G316" s="98"/>
      <c r="H316" s="60"/>
      <c r="I316" s="99"/>
      <c r="J316" s="60"/>
      <c r="K316" s="99"/>
      <c r="L316" s="60"/>
      <c r="M316" s="60"/>
      <c r="N316" s="60"/>
      <c r="O316" s="99"/>
    </row>
    <row r="317" spans="2:15" x14ac:dyDescent="0.35">
      <c r="B317" s="35">
        <f>B314+1</f>
        <v>243</v>
      </c>
      <c r="C317" s="202" t="s">
        <v>474</v>
      </c>
      <c r="D317" s="151" t="s">
        <v>742</v>
      </c>
      <c r="E317" s="203">
        <v>1</v>
      </c>
      <c r="F317" s="205">
        <v>1242.6875</v>
      </c>
      <c r="G317" s="205">
        <v>1242.69</v>
      </c>
      <c r="H317" s="58" t="s">
        <v>743</v>
      </c>
      <c r="I317" s="152" t="s">
        <v>3</v>
      </c>
      <c r="J317" s="209">
        <v>1118.42</v>
      </c>
      <c r="K317" s="210">
        <v>124.27</v>
      </c>
      <c r="L317" s="152"/>
      <c r="M317" s="152" t="s">
        <v>34</v>
      </c>
      <c r="N317" s="152"/>
      <c r="O317" s="203" t="s">
        <v>744</v>
      </c>
    </row>
    <row r="318" spans="2:15" x14ac:dyDescent="0.35">
      <c r="B318" s="35">
        <f>B317+1</f>
        <v>244</v>
      </c>
      <c r="C318" s="202"/>
      <c r="D318" s="151" t="s">
        <v>745</v>
      </c>
      <c r="E318" s="203"/>
      <c r="F318" s="205"/>
      <c r="G318" s="205"/>
      <c r="H318" s="58" t="s">
        <v>746</v>
      </c>
      <c r="I318" s="152" t="s">
        <v>3</v>
      </c>
      <c r="J318" s="209"/>
      <c r="K318" s="210"/>
      <c r="L318" s="152"/>
      <c r="M318" s="152" t="s">
        <v>34</v>
      </c>
      <c r="N318" s="152"/>
      <c r="O318" s="203"/>
    </row>
    <row r="319" spans="2:15" x14ac:dyDescent="0.35">
      <c r="B319" s="35">
        <f>B318+1</f>
        <v>245</v>
      </c>
      <c r="C319" s="202"/>
      <c r="D319" s="151" t="s">
        <v>480</v>
      </c>
      <c r="E319" s="203"/>
      <c r="F319" s="205"/>
      <c r="G319" s="205"/>
      <c r="H319" s="58" t="s">
        <v>747</v>
      </c>
      <c r="I319" s="152" t="s">
        <v>3</v>
      </c>
      <c r="J319" s="209"/>
      <c r="K319" s="210"/>
      <c r="L319" s="152" t="s">
        <v>34</v>
      </c>
      <c r="M319" s="152"/>
      <c r="N319" s="152"/>
      <c r="O319" s="203"/>
    </row>
    <row r="320" spans="2:15" x14ac:dyDescent="0.35">
      <c r="B320" s="35">
        <f>B319+1</f>
        <v>246</v>
      </c>
      <c r="C320" s="148" t="s">
        <v>518</v>
      </c>
      <c r="D320" s="151" t="s">
        <v>489</v>
      </c>
      <c r="E320" s="152">
        <v>1</v>
      </c>
      <c r="F320" s="150" t="s">
        <v>3</v>
      </c>
      <c r="G320" s="150" t="s">
        <v>3</v>
      </c>
      <c r="H320" s="58" t="s">
        <v>748</v>
      </c>
      <c r="I320" s="152" t="s">
        <v>3</v>
      </c>
      <c r="J320" s="161" t="s">
        <v>5</v>
      </c>
      <c r="K320" s="152" t="s">
        <v>5</v>
      </c>
      <c r="L320" s="152"/>
      <c r="M320" s="152" t="s">
        <v>34</v>
      </c>
      <c r="N320" s="152"/>
      <c r="O320" s="152" t="s">
        <v>51</v>
      </c>
    </row>
    <row r="321" spans="2:15" ht="23" x14ac:dyDescent="0.35">
      <c r="B321" s="35">
        <f t="shared" ref="B321:B325" si="19">B320+1</f>
        <v>247</v>
      </c>
      <c r="C321" s="148" t="s">
        <v>220</v>
      </c>
      <c r="D321" s="151" t="s">
        <v>749</v>
      </c>
      <c r="E321" s="152">
        <v>1</v>
      </c>
      <c r="F321" s="150">
        <v>45.71</v>
      </c>
      <c r="G321" s="150">
        <v>45.71</v>
      </c>
      <c r="H321" s="58" t="s">
        <v>750</v>
      </c>
      <c r="I321" s="152" t="s">
        <v>3</v>
      </c>
      <c r="J321" s="161" t="s">
        <v>5</v>
      </c>
      <c r="K321" s="152" t="s">
        <v>5</v>
      </c>
      <c r="L321" s="152"/>
      <c r="M321" s="152" t="s">
        <v>34</v>
      </c>
      <c r="N321" s="152"/>
      <c r="O321" s="152" t="s">
        <v>751</v>
      </c>
    </row>
    <row r="322" spans="2:15" x14ac:dyDescent="0.35">
      <c r="B322" s="35">
        <f t="shared" si="19"/>
        <v>248</v>
      </c>
      <c r="C322" s="148" t="s">
        <v>482</v>
      </c>
      <c r="D322" s="151" t="s">
        <v>483</v>
      </c>
      <c r="E322" s="152">
        <v>1</v>
      </c>
      <c r="F322" s="123">
        <v>87.043999999999997</v>
      </c>
      <c r="G322" s="123">
        <v>87.043999999999997</v>
      </c>
      <c r="H322" s="58" t="s">
        <v>752</v>
      </c>
      <c r="I322" s="164">
        <v>44407</v>
      </c>
      <c r="J322" s="161" t="s">
        <v>5</v>
      </c>
      <c r="K322" s="152" t="s">
        <v>5</v>
      </c>
      <c r="L322" s="152" t="s">
        <v>34</v>
      </c>
      <c r="M322" s="152"/>
      <c r="N322" s="152"/>
      <c r="O322" s="152" t="s">
        <v>684</v>
      </c>
    </row>
    <row r="323" spans="2:15" x14ac:dyDescent="0.35">
      <c r="B323" s="35">
        <f t="shared" si="19"/>
        <v>249</v>
      </c>
      <c r="C323" s="148" t="s">
        <v>466</v>
      </c>
      <c r="D323" s="151" t="s">
        <v>486</v>
      </c>
      <c r="E323" s="152">
        <v>1</v>
      </c>
      <c r="F323" s="150" t="s">
        <v>3</v>
      </c>
      <c r="G323" s="150" t="s">
        <v>3</v>
      </c>
      <c r="H323" s="58" t="s">
        <v>753</v>
      </c>
      <c r="I323" s="152" t="s">
        <v>3</v>
      </c>
      <c r="J323" s="161" t="s">
        <v>5</v>
      </c>
      <c r="K323" s="152" t="s">
        <v>5</v>
      </c>
      <c r="L323" s="152"/>
      <c r="M323" s="152" t="s">
        <v>34</v>
      </c>
      <c r="N323" s="152"/>
      <c r="O323" s="152" t="s">
        <v>51</v>
      </c>
    </row>
    <row r="324" spans="2:15" x14ac:dyDescent="0.35">
      <c r="B324" s="35">
        <f t="shared" si="19"/>
        <v>250</v>
      </c>
      <c r="C324" s="148" t="s">
        <v>54</v>
      </c>
      <c r="D324" s="151" t="s">
        <v>491</v>
      </c>
      <c r="E324" s="152">
        <v>1</v>
      </c>
      <c r="F324" s="150">
        <v>102.86</v>
      </c>
      <c r="G324" s="150">
        <v>102.86</v>
      </c>
      <c r="H324" s="58" t="s">
        <v>754</v>
      </c>
      <c r="I324" s="152" t="s">
        <v>3</v>
      </c>
      <c r="J324" s="161" t="s">
        <v>5</v>
      </c>
      <c r="K324" s="152" t="s">
        <v>5</v>
      </c>
      <c r="L324" s="152" t="s">
        <v>34</v>
      </c>
      <c r="M324" s="152"/>
      <c r="N324" s="152"/>
      <c r="O324" s="152" t="s">
        <v>755</v>
      </c>
    </row>
    <row r="325" spans="2:15" x14ac:dyDescent="0.35">
      <c r="B325" s="35">
        <f t="shared" si="19"/>
        <v>251</v>
      </c>
      <c r="C325" s="153" t="s">
        <v>523</v>
      </c>
      <c r="D325" s="154" t="s">
        <v>756</v>
      </c>
      <c r="E325" s="152">
        <v>1</v>
      </c>
      <c r="F325" s="119" t="s">
        <v>3</v>
      </c>
      <c r="G325" s="119" t="s">
        <v>3</v>
      </c>
      <c r="H325" s="58" t="s">
        <v>757</v>
      </c>
      <c r="I325" s="152" t="s">
        <v>3</v>
      </c>
      <c r="J325" s="161" t="s">
        <v>5</v>
      </c>
      <c r="K325" s="152" t="s">
        <v>5</v>
      </c>
      <c r="L325" s="152"/>
      <c r="M325" s="152" t="s">
        <v>34</v>
      </c>
      <c r="N325" s="152"/>
      <c r="O325" s="152" t="s">
        <v>253</v>
      </c>
    </row>
    <row r="326" spans="2:15" x14ac:dyDescent="0.35">
      <c r="B326" s="200" t="s">
        <v>158</v>
      </c>
      <c r="C326" s="200"/>
      <c r="D326" s="94"/>
      <c r="E326" s="102"/>
      <c r="F326" s="124">
        <f>SUM(F317:F325)</f>
        <v>1478.3015</v>
      </c>
      <c r="G326" s="124">
        <f>SUM(G317:G325)</f>
        <v>1478.3040000000001</v>
      </c>
      <c r="H326" s="64"/>
      <c r="I326" s="97"/>
      <c r="J326" s="64"/>
      <c r="K326" s="97"/>
      <c r="L326" s="64"/>
      <c r="M326" s="64"/>
      <c r="N326" s="64"/>
      <c r="O326" s="94"/>
    </row>
    <row r="327" spans="2:15" x14ac:dyDescent="0.35">
      <c r="B327" s="201" t="s">
        <v>758</v>
      </c>
      <c r="C327" s="201"/>
      <c r="D327" s="201"/>
      <c r="E327" s="201"/>
      <c r="F327" s="98"/>
      <c r="G327" s="98"/>
      <c r="H327" s="60"/>
      <c r="I327" s="99"/>
      <c r="J327" s="60"/>
      <c r="K327" s="99"/>
      <c r="L327" s="60"/>
      <c r="M327" s="60"/>
      <c r="N327" s="60"/>
      <c r="O327" s="99"/>
    </row>
    <row r="328" spans="2:15" x14ac:dyDescent="0.35">
      <c r="B328" s="35">
        <f>B325+1</f>
        <v>252</v>
      </c>
      <c r="C328" s="148" t="s">
        <v>575</v>
      </c>
      <c r="D328" s="151" t="s">
        <v>759</v>
      </c>
      <c r="E328" s="152">
        <v>1</v>
      </c>
      <c r="F328" s="150">
        <v>125</v>
      </c>
      <c r="G328" s="150">
        <v>125</v>
      </c>
      <c r="H328" s="58" t="s">
        <v>760</v>
      </c>
      <c r="I328" s="152" t="s">
        <v>3</v>
      </c>
      <c r="J328" s="161" t="s">
        <v>5</v>
      </c>
      <c r="K328" s="152" t="s">
        <v>5</v>
      </c>
      <c r="L328" s="152"/>
      <c r="M328" s="152"/>
      <c r="N328" s="152" t="s">
        <v>34</v>
      </c>
      <c r="O328" s="152" t="s">
        <v>182</v>
      </c>
    </row>
    <row r="329" spans="2:15" x14ac:dyDescent="0.35">
      <c r="B329" s="35">
        <f t="shared" ref="B329:B359" si="20">B328+1</f>
        <v>253</v>
      </c>
      <c r="C329" s="202" t="s">
        <v>474</v>
      </c>
      <c r="D329" s="151" t="s">
        <v>761</v>
      </c>
      <c r="E329" s="152">
        <v>1</v>
      </c>
      <c r="F329" s="205">
        <v>600</v>
      </c>
      <c r="G329" s="205">
        <v>600</v>
      </c>
      <c r="H329" s="58" t="s">
        <v>762</v>
      </c>
      <c r="I329" s="203" t="s">
        <v>3</v>
      </c>
      <c r="J329" s="207" t="s">
        <v>3</v>
      </c>
      <c r="K329" s="208" t="s">
        <v>3</v>
      </c>
      <c r="L329" s="152"/>
      <c r="M329" s="152" t="s">
        <v>34</v>
      </c>
      <c r="N329" s="152"/>
      <c r="O329" s="203" t="s">
        <v>763</v>
      </c>
    </row>
    <row r="330" spans="2:15" x14ac:dyDescent="0.35">
      <c r="B330" s="35">
        <f t="shared" si="20"/>
        <v>254</v>
      </c>
      <c r="C330" s="202"/>
      <c r="D330" s="151" t="s">
        <v>764</v>
      </c>
      <c r="E330" s="152">
        <v>1</v>
      </c>
      <c r="F330" s="205"/>
      <c r="G330" s="205"/>
      <c r="H330" s="58" t="s">
        <v>765</v>
      </c>
      <c r="I330" s="203"/>
      <c r="J330" s="207"/>
      <c r="K330" s="208"/>
      <c r="L330" s="152"/>
      <c r="M330" s="152" t="s">
        <v>34</v>
      </c>
      <c r="N330" s="152"/>
      <c r="O330" s="203"/>
    </row>
    <row r="331" spans="2:15" x14ac:dyDescent="0.35">
      <c r="B331" s="35">
        <f t="shared" si="20"/>
        <v>255</v>
      </c>
      <c r="C331" s="202"/>
      <c r="D331" s="151" t="s">
        <v>480</v>
      </c>
      <c r="E331" s="152">
        <v>1</v>
      </c>
      <c r="F331" s="205"/>
      <c r="G331" s="205"/>
      <c r="H331" s="58" t="s">
        <v>766</v>
      </c>
      <c r="I331" s="203"/>
      <c r="J331" s="207"/>
      <c r="K331" s="208"/>
      <c r="L331" s="152"/>
      <c r="M331" s="152" t="s">
        <v>34</v>
      </c>
      <c r="N331" s="152"/>
      <c r="O331" s="203"/>
    </row>
    <row r="332" spans="2:15" x14ac:dyDescent="0.35">
      <c r="B332" s="35">
        <f t="shared" si="20"/>
        <v>256</v>
      </c>
      <c r="C332" s="148" t="s">
        <v>482</v>
      </c>
      <c r="D332" s="151" t="s">
        <v>767</v>
      </c>
      <c r="E332" s="152">
        <v>1</v>
      </c>
      <c r="F332" s="150" t="s">
        <v>3</v>
      </c>
      <c r="G332" s="150" t="s">
        <v>3</v>
      </c>
      <c r="H332" s="58" t="s">
        <v>768</v>
      </c>
      <c r="I332" s="152" t="s">
        <v>3</v>
      </c>
      <c r="J332" s="168" t="s">
        <v>769</v>
      </c>
      <c r="K332" s="169" t="s">
        <v>5</v>
      </c>
      <c r="L332" s="152" t="s">
        <v>34</v>
      </c>
      <c r="M332" s="152"/>
      <c r="N332" s="152"/>
      <c r="O332" s="152" t="s">
        <v>684</v>
      </c>
    </row>
    <row r="333" spans="2:15" ht="23" x14ac:dyDescent="0.35">
      <c r="B333" s="35">
        <f t="shared" si="20"/>
        <v>257</v>
      </c>
      <c r="C333" s="148" t="s">
        <v>694</v>
      </c>
      <c r="D333" s="151" t="s">
        <v>770</v>
      </c>
      <c r="E333" s="149">
        <v>1</v>
      </c>
      <c r="F333" s="150">
        <v>529.25</v>
      </c>
      <c r="G333" s="150">
        <v>529.25</v>
      </c>
      <c r="H333" s="58" t="s">
        <v>771</v>
      </c>
      <c r="I333" s="164" t="s">
        <v>46</v>
      </c>
      <c r="J333" s="161" t="s">
        <v>5</v>
      </c>
      <c r="K333" s="152" t="s">
        <v>5</v>
      </c>
      <c r="L333" s="152"/>
      <c r="M333" s="152"/>
      <c r="N333" s="152" t="s">
        <v>34</v>
      </c>
      <c r="O333" s="152" t="s">
        <v>772</v>
      </c>
    </row>
    <row r="334" spans="2:15" x14ac:dyDescent="0.35">
      <c r="B334" s="35">
        <f t="shared" si="20"/>
        <v>258</v>
      </c>
      <c r="C334" s="202" t="s">
        <v>241</v>
      </c>
      <c r="D334" s="193" t="s">
        <v>773</v>
      </c>
      <c r="E334" s="203">
        <v>2</v>
      </c>
      <c r="F334" s="150">
        <v>65</v>
      </c>
      <c r="G334" s="205">
        <v>130</v>
      </c>
      <c r="H334" s="58" t="s">
        <v>774</v>
      </c>
      <c r="I334" s="164" t="s">
        <v>3</v>
      </c>
      <c r="J334" s="161" t="s">
        <v>5</v>
      </c>
      <c r="K334" s="152" t="s">
        <v>5</v>
      </c>
      <c r="L334" s="152"/>
      <c r="M334" s="152" t="s">
        <v>34</v>
      </c>
      <c r="N334" s="152"/>
      <c r="O334" s="152" t="s">
        <v>51</v>
      </c>
    </row>
    <row r="335" spans="2:15" x14ac:dyDescent="0.35">
      <c r="B335" s="35">
        <f t="shared" si="20"/>
        <v>259</v>
      </c>
      <c r="C335" s="202"/>
      <c r="D335" s="193"/>
      <c r="E335" s="203"/>
      <c r="F335" s="150">
        <v>65</v>
      </c>
      <c r="G335" s="205"/>
      <c r="H335" s="58" t="s">
        <v>775</v>
      </c>
      <c r="I335" s="152" t="s">
        <v>3</v>
      </c>
      <c r="J335" s="161" t="s">
        <v>5</v>
      </c>
      <c r="K335" s="152" t="s">
        <v>5</v>
      </c>
      <c r="L335" s="152"/>
      <c r="M335" s="152" t="s">
        <v>34</v>
      </c>
      <c r="N335" s="152"/>
      <c r="O335" s="152" t="s">
        <v>51</v>
      </c>
    </row>
    <row r="336" spans="2:15" x14ac:dyDescent="0.35">
      <c r="B336" s="35">
        <f t="shared" si="20"/>
        <v>260</v>
      </c>
      <c r="C336" s="202" t="s">
        <v>776</v>
      </c>
      <c r="D336" s="193" t="s">
        <v>777</v>
      </c>
      <c r="E336" s="203">
        <v>4</v>
      </c>
      <c r="F336" s="205">
        <v>65</v>
      </c>
      <c r="G336" s="205">
        <f>E336*F336</f>
        <v>260</v>
      </c>
      <c r="H336" s="58" t="s">
        <v>778</v>
      </c>
      <c r="I336" s="152" t="s">
        <v>3</v>
      </c>
      <c r="J336" s="161" t="s">
        <v>5</v>
      </c>
      <c r="K336" s="152" t="s">
        <v>5</v>
      </c>
      <c r="L336" s="152"/>
      <c r="M336" s="152" t="s">
        <v>34</v>
      </c>
      <c r="N336" s="152"/>
      <c r="O336" s="152" t="s">
        <v>51</v>
      </c>
    </row>
    <row r="337" spans="2:15" x14ac:dyDescent="0.35">
      <c r="B337" s="35">
        <f t="shared" si="20"/>
        <v>261</v>
      </c>
      <c r="C337" s="202"/>
      <c r="D337" s="193"/>
      <c r="E337" s="203"/>
      <c r="F337" s="205"/>
      <c r="G337" s="205"/>
      <c r="H337" s="58" t="s">
        <v>779</v>
      </c>
      <c r="I337" s="152" t="s">
        <v>3</v>
      </c>
      <c r="J337" s="161" t="s">
        <v>5</v>
      </c>
      <c r="K337" s="152" t="s">
        <v>5</v>
      </c>
      <c r="L337" s="152"/>
      <c r="M337" s="152" t="s">
        <v>34</v>
      </c>
      <c r="N337" s="152"/>
      <c r="O337" s="152" t="s">
        <v>51</v>
      </c>
    </row>
    <row r="338" spans="2:15" x14ac:dyDescent="0.35">
      <c r="B338" s="35">
        <f t="shared" si="20"/>
        <v>262</v>
      </c>
      <c r="C338" s="202"/>
      <c r="D338" s="193"/>
      <c r="E338" s="203"/>
      <c r="F338" s="205"/>
      <c r="G338" s="205"/>
      <c r="H338" s="58" t="s">
        <v>780</v>
      </c>
      <c r="I338" s="152" t="s">
        <v>3</v>
      </c>
      <c r="J338" s="161" t="s">
        <v>5</v>
      </c>
      <c r="K338" s="152" t="s">
        <v>5</v>
      </c>
      <c r="L338" s="152"/>
      <c r="M338" s="152" t="s">
        <v>34</v>
      </c>
      <c r="N338" s="152"/>
      <c r="O338" s="152" t="s">
        <v>51</v>
      </c>
    </row>
    <row r="339" spans="2:15" x14ac:dyDescent="0.35">
      <c r="B339" s="35">
        <f t="shared" si="20"/>
        <v>263</v>
      </c>
      <c r="C339" s="202"/>
      <c r="D339" s="193"/>
      <c r="E339" s="203"/>
      <c r="F339" s="205"/>
      <c r="G339" s="205"/>
      <c r="H339" s="58" t="s">
        <v>781</v>
      </c>
      <c r="I339" s="152" t="s">
        <v>3</v>
      </c>
      <c r="J339" s="161" t="s">
        <v>5</v>
      </c>
      <c r="K339" s="152" t="s">
        <v>5</v>
      </c>
      <c r="L339" s="152"/>
      <c r="M339" s="152" t="s">
        <v>34</v>
      </c>
      <c r="N339" s="152"/>
      <c r="O339" s="152" t="s">
        <v>51</v>
      </c>
    </row>
    <row r="340" spans="2:15" x14ac:dyDescent="0.35">
      <c r="B340" s="35">
        <f t="shared" si="20"/>
        <v>264</v>
      </c>
      <c r="C340" s="202" t="s">
        <v>782</v>
      </c>
      <c r="D340" s="193" t="s">
        <v>491</v>
      </c>
      <c r="E340" s="203">
        <v>4</v>
      </c>
      <c r="F340" s="205">
        <v>91.43</v>
      </c>
      <c r="G340" s="205">
        <f>E340*F340</f>
        <v>365.72</v>
      </c>
      <c r="H340" s="58" t="s">
        <v>783</v>
      </c>
      <c r="I340" s="152" t="s">
        <v>3</v>
      </c>
      <c r="J340" s="161" t="s">
        <v>5</v>
      </c>
      <c r="K340" s="152" t="s">
        <v>5</v>
      </c>
      <c r="L340" s="152" t="s">
        <v>34</v>
      </c>
      <c r="M340" s="152"/>
      <c r="N340" s="152"/>
      <c r="O340" s="152" t="s">
        <v>257</v>
      </c>
    </row>
    <row r="341" spans="2:15" x14ac:dyDescent="0.35">
      <c r="B341" s="35">
        <f t="shared" si="20"/>
        <v>265</v>
      </c>
      <c r="C341" s="202"/>
      <c r="D341" s="193"/>
      <c r="E341" s="203"/>
      <c r="F341" s="205"/>
      <c r="G341" s="205"/>
      <c r="H341" s="58" t="s">
        <v>784</v>
      </c>
      <c r="I341" s="152" t="s">
        <v>3</v>
      </c>
      <c r="J341" s="161" t="s">
        <v>5</v>
      </c>
      <c r="K341" s="152" t="s">
        <v>5</v>
      </c>
      <c r="L341" s="152" t="s">
        <v>34</v>
      </c>
      <c r="M341" s="152"/>
      <c r="N341" s="152"/>
      <c r="O341" s="152" t="s">
        <v>257</v>
      </c>
    </row>
    <row r="342" spans="2:15" x14ac:dyDescent="0.35">
      <c r="B342" s="35">
        <f t="shared" si="20"/>
        <v>266</v>
      </c>
      <c r="C342" s="202"/>
      <c r="D342" s="193"/>
      <c r="E342" s="203"/>
      <c r="F342" s="205"/>
      <c r="G342" s="205"/>
      <c r="H342" s="58" t="s">
        <v>785</v>
      </c>
      <c r="I342" s="152" t="s">
        <v>3</v>
      </c>
      <c r="J342" s="161" t="s">
        <v>5</v>
      </c>
      <c r="K342" s="152" t="s">
        <v>5</v>
      </c>
      <c r="L342" s="152" t="s">
        <v>34</v>
      </c>
      <c r="M342" s="152"/>
      <c r="N342" s="152"/>
      <c r="O342" s="152" t="s">
        <v>257</v>
      </c>
    </row>
    <row r="343" spans="2:15" x14ac:dyDescent="0.35">
      <c r="B343" s="35">
        <f t="shared" si="20"/>
        <v>267</v>
      </c>
      <c r="C343" s="202"/>
      <c r="D343" s="193"/>
      <c r="E343" s="203"/>
      <c r="F343" s="205"/>
      <c r="G343" s="205"/>
      <c r="H343" s="58" t="s">
        <v>786</v>
      </c>
      <c r="I343" s="152" t="s">
        <v>3</v>
      </c>
      <c r="J343" s="161" t="s">
        <v>5</v>
      </c>
      <c r="K343" s="152" t="s">
        <v>5</v>
      </c>
      <c r="L343" s="152" t="s">
        <v>34</v>
      </c>
      <c r="M343" s="152"/>
      <c r="N343" s="152"/>
      <c r="O343" s="152" t="s">
        <v>257</v>
      </c>
    </row>
    <row r="344" spans="2:15" x14ac:dyDescent="0.35">
      <c r="B344" s="35">
        <f t="shared" si="20"/>
        <v>268</v>
      </c>
      <c r="C344" s="148" t="s">
        <v>172</v>
      </c>
      <c r="D344" s="151" t="s">
        <v>787</v>
      </c>
      <c r="E344" s="152">
        <v>1</v>
      </c>
      <c r="F344" s="150">
        <v>31.9</v>
      </c>
      <c r="G344" s="150">
        <v>31.9</v>
      </c>
      <c r="H344" s="58" t="s">
        <v>788</v>
      </c>
      <c r="I344" s="164">
        <v>43747</v>
      </c>
      <c r="J344" s="161" t="s">
        <v>5</v>
      </c>
      <c r="K344" s="152" t="s">
        <v>5</v>
      </c>
      <c r="L344" s="152"/>
      <c r="M344" s="152"/>
      <c r="N344" s="152" t="s">
        <v>34</v>
      </c>
      <c r="O344" s="152" t="s">
        <v>182</v>
      </c>
    </row>
    <row r="345" spans="2:15" x14ac:dyDescent="0.35">
      <c r="B345" s="35">
        <f t="shared" si="20"/>
        <v>269</v>
      </c>
      <c r="C345" s="148" t="s">
        <v>789</v>
      </c>
      <c r="D345" s="151" t="s">
        <v>790</v>
      </c>
      <c r="E345" s="152">
        <v>1</v>
      </c>
      <c r="F345" s="150" t="s">
        <v>3</v>
      </c>
      <c r="G345" s="150" t="s">
        <v>3</v>
      </c>
      <c r="H345" s="62" t="s">
        <v>791</v>
      </c>
      <c r="I345" s="152" t="s">
        <v>3</v>
      </c>
      <c r="J345" s="161" t="s">
        <v>5</v>
      </c>
      <c r="K345" s="152" t="s">
        <v>5</v>
      </c>
      <c r="L345" s="152"/>
      <c r="M345" s="152" t="s">
        <v>34</v>
      </c>
      <c r="N345" s="152"/>
      <c r="O345" s="152" t="s">
        <v>406</v>
      </c>
    </row>
    <row r="346" spans="2:15" x14ac:dyDescent="0.35">
      <c r="B346" s="35">
        <f t="shared" si="20"/>
        <v>270</v>
      </c>
      <c r="C346" s="148" t="s">
        <v>466</v>
      </c>
      <c r="D346" s="151" t="s">
        <v>548</v>
      </c>
      <c r="E346" s="152">
        <v>1</v>
      </c>
      <c r="F346" s="150" t="s">
        <v>3</v>
      </c>
      <c r="G346" s="150"/>
      <c r="H346" s="58" t="s">
        <v>792</v>
      </c>
      <c r="I346" s="152" t="s">
        <v>3</v>
      </c>
      <c r="J346" s="161" t="s">
        <v>5</v>
      </c>
      <c r="K346" s="152" t="s">
        <v>5</v>
      </c>
      <c r="L346" s="152"/>
      <c r="M346" s="152" t="s">
        <v>34</v>
      </c>
      <c r="N346" s="152"/>
      <c r="O346" s="152" t="s">
        <v>51</v>
      </c>
    </row>
    <row r="347" spans="2:15" ht="23" x14ac:dyDescent="0.35">
      <c r="B347" s="35">
        <f t="shared" si="20"/>
        <v>271</v>
      </c>
      <c r="C347" s="148" t="s">
        <v>793</v>
      </c>
      <c r="D347" s="151" t="s">
        <v>794</v>
      </c>
      <c r="E347" s="152">
        <v>1</v>
      </c>
      <c r="F347" s="150" t="s">
        <v>3</v>
      </c>
      <c r="G347" s="150" t="s">
        <v>3</v>
      </c>
      <c r="H347" s="58" t="s">
        <v>795</v>
      </c>
      <c r="I347" s="152" t="s">
        <v>3</v>
      </c>
      <c r="J347" s="161" t="s">
        <v>5</v>
      </c>
      <c r="K347" s="152" t="s">
        <v>5</v>
      </c>
      <c r="L347" s="69"/>
      <c r="M347" s="69" t="s">
        <v>34</v>
      </c>
      <c r="N347" s="69"/>
      <c r="O347" s="154" t="s">
        <v>51</v>
      </c>
    </row>
    <row r="348" spans="2:15" ht="23" x14ac:dyDescent="0.35">
      <c r="B348" s="35">
        <f t="shared" si="20"/>
        <v>272</v>
      </c>
      <c r="C348" s="148" t="s">
        <v>796</v>
      </c>
      <c r="D348" s="151" t="s">
        <v>797</v>
      </c>
      <c r="E348" s="152">
        <v>1</v>
      </c>
      <c r="F348" s="150" t="s">
        <v>3</v>
      </c>
      <c r="G348" s="150" t="s">
        <v>3</v>
      </c>
      <c r="H348" s="58" t="s">
        <v>798</v>
      </c>
      <c r="I348" s="152" t="s">
        <v>3</v>
      </c>
      <c r="J348" s="161" t="s">
        <v>5</v>
      </c>
      <c r="K348" s="152" t="s">
        <v>5</v>
      </c>
      <c r="L348" s="69"/>
      <c r="M348" s="69" t="s">
        <v>34</v>
      </c>
      <c r="N348" s="69"/>
      <c r="O348" s="154" t="s">
        <v>799</v>
      </c>
    </row>
    <row r="349" spans="2:15" x14ac:dyDescent="0.35">
      <c r="B349" s="35">
        <f t="shared" si="20"/>
        <v>273</v>
      </c>
      <c r="C349" s="202" t="s">
        <v>800</v>
      </c>
      <c r="D349" s="151" t="s">
        <v>801</v>
      </c>
      <c r="E349" s="203">
        <v>1</v>
      </c>
      <c r="F349" s="205">
        <v>449</v>
      </c>
      <c r="G349" s="205">
        <v>449</v>
      </c>
      <c r="H349" s="58" t="s">
        <v>762</v>
      </c>
      <c r="I349" s="152" t="s">
        <v>3</v>
      </c>
      <c r="J349" s="161" t="s">
        <v>5</v>
      </c>
      <c r="K349" s="152" t="s">
        <v>5</v>
      </c>
      <c r="L349" s="69" t="s">
        <v>34</v>
      </c>
      <c r="M349" s="69" t="s">
        <v>34</v>
      </c>
      <c r="N349" s="69"/>
      <c r="O349" s="154" t="s">
        <v>802</v>
      </c>
    </row>
    <row r="350" spans="2:15" x14ac:dyDescent="0.35">
      <c r="B350" s="35">
        <f t="shared" si="20"/>
        <v>274</v>
      </c>
      <c r="C350" s="202"/>
      <c r="D350" s="151" t="s">
        <v>803</v>
      </c>
      <c r="E350" s="203"/>
      <c r="F350" s="205"/>
      <c r="G350" s="205"/>
      <c r="H350" s="58" t="s">
        <v>765</v>
      </c>
      <c r="I350" s="152" t="s">
        <v>3</v>
      </c>
      <c r="J350" s="161" t="s">
        <v>5</v>
      </c>
      <c r="K350" s="152" t="s">
        <v>5</v>
      </c>
      <c r="L350" s="69" t="s">
        <v>34</v>
      </c>
      <c r="M350" s="69"/>
      <c r="N350" s="69"/>
      <c r="O350" s="154" t="s">
        <v>802</v>
      </c>
    </row>
    <row r="351" spans="2:15" x14ac:dyDescent="0.35">
      <c r="B351" s="35">
        <f t="shared" si="20"/>
        <v>275</v>
      </c>
      <c r="C351" s="202"/>
      <c r="D351" s="151" t="s">
        <v>480</v>
      </c>
      <c r="E351" s="203"/>
      <c r="F351" s="205"/>
      <c r="G351" s="205"/>
      <c r="H351" s="58" t="s">
        <v>766</v>
      </c>
      <c r="I351" s="152" t="s">
        <v>3</v>
      </c>
      <c r="J351" s="161" t="s">
        <v>5</v>
      </c>
      <c r="K351" s="152" t="s">
        <v>5</v>
      </c>
      <c r="L351" s="69" t="s">
        <v>34</v>
      </c>
      <c r="M351" s="69"/>
      <c r="N351" s="69"/>
      <c r="O351" s="154" t="s">
        <v>802</v>
      </c>
    </row>
    <row r="352" spans="2:15" x14ac:dyDescent="0.35">
      <c r="B352" s="35">
        <f t="shared" si="20"/>
        <v>276</v>
      </c>
      <c r="C352" s="148" t="s">
        <v>466</v>
      </c>
      <c r="D352" s="151" t="s">
        <v>804</v>
      </c>
      <c r="E352" s="152">
        <v>1</v>
      </c>
      <c r="F352" s="150" t="s">
        <v>3</v>
      </c>
      <c r="G352" s="150" t="s">
        <v>3</v>
      </c>
      <c r="H352" s="58" t="s">
        <v>805</v>
      </c>
      <c r="I352" s="152" t="s">
        <v>3</v>
      </c>
      <c r="J352" s="161" t="s">
        <v>5</v>
      </c>
      <c r="K352" s="152" t="s">
        <v>5</v>
      </c>
      <c r="L352" s="69"/>
      <c r="M352" s="69" t="s">
        <v>34</v>
      </c>
      <c r="N352" s="69"/>
      <c r="O352" s="154" t="s">
        <v>799</v>
      </c>
    </row>
    <row r="353" spans="2:15" x14ac:dyDescent="0.35">
      <c r="B353" s="35">
        <f t="shared" si="20"/>
        <v>277</v>
      </c>
      <c r="C353" s="148" t="s">
        <v>806</v>
      </c>
      <c r="D353" s="151" t="s">
        <v>807</v>
      </c>
      <c r="E353" s="152">
        <v>1</v>
      </c>
      <c r="F353" s="150" t="s">
        <v>3</v>
      </c>
      <c r="G353" s="150" t="s">
        <v>3</v>
      </c>
      <c r="H353" s="58" t="s">
        <v>808</v>
      </c>
      <c r="I353" s="152" t="s">
        <v>3</v>
      </c>
      <c r="J353" s="161" t="s">
        <v>5</v>
      </c>
      <c r="K353" s="152" t="s">
        <v>5</v>
      </c>
      <c r="L353" s="69"/>
      <c r="M353" s="69" t="s">
        <v>34</v>
      </c>
      <c r="N353" s="69"/>
      <c r="O353" s="154" t="s">
        <v>51</v>
      </c>
    </row>
    <row r="354" spans="2:15" x14ac:dyDescent="0.35">
      <c r="B354" s="35">
        <f t="shared" si="20"/>
        <v>278</v>
      </c>
      <c r="C354" s="203" t="s">
        <v>809</v>
      </c>
      <c r="D354" s="193" t="s">
        <v>810</v>
      </c>
      <c r="E354" s="203">
        <v>2</v>
      </c>
      <c r="F354" s="205" t="s">
        <v>3</v>
      </c>
      <c r="G354" s="205" t="s">
        <v>3</v>
      </c>
      <c r="H354" s="58" t="s">
        <v>811</v>
      </c>
      <c r="I354" s="152" t="s">
        <v>3</v>
      </c>
      <c r="J354" s="161" t="s">
        <v>5</v>
      </c>
      <c r="K354" s="152" t="s">
        <v>5</v>
      </c>
      <c r="L354" s="69"/>
      <c r="M354" s="69" t="s">
        <v>34</v>
      </c>
      <c r="N354" s="69"/>
      <c r="O354" s="154" t="s">
        <v>51</v>
      </c>
    </row>
    <row r="355" spans="2:15" x14ac:dyDescent="0.35">
      <c r="B355" s="35">
        <f t="shared" si="20"/>
        <v>279</v>
      </c>
      <c r="C355" s="203"/>
      <c r="D355" s="193"/>
      <c r="E355" s="203"/>
      <c r="F355" s="205"/>
      <c r="G355" s="205"/>
      <c r="H355" s="58" t="s">
        <v>812</v>
      </c>
      <c r="I355" s="152" t="s">
        <v>3</v>
      </c>
      <c r="J355" s="161" t="s">
        <v>5</v>
      </c>
      <c r="K355" s="152" t="s">
        <v>5</v>
      </c>
      <c r="L355" s="69"/>
      <c r="M355" s="69" t="s">
        <v>34</v>
      </c>
      <c r="N355" s="69"/>
      <c r="O355" s="154" t="s">
        <v>51</v>
      </c>
    </row>
    <row r="356" spans="2:15" x14ac:dyDescent="0.35">
      <c r="B356" s="35">
        <f t="shared" si="20"/>
        <v>280</v>
      </c>
      <c r="C356" s="203" t="s">
        <v>813</v>
      </c>
      <c r="D356" s="151" t="s">
        <v>814</v>
      </c>
      <c r="E356" s="203">
        <v>1</v>
      </c>
      <c r="F356" s="205" t="s">
        <v>3</v>
      </c>
      <c r="G356" s="205" t="s">
        <v>3</v>
      </c>
      <c r="H356" s="58" t="s">
        <v>815</v>
      </c>
      <c r="I356" s="152" t="s">
        <v>3</v>
      </c>
      <c r="J356" s="161" t="s">
        <v>5</v>
      </c>
      <c r="K356" s="152" t="s">
        <v>5</v>
      </c>
      <c r="L356" s="69"/>
      <c r="M356" s="69" t="s">
        <v>34</v>
      </c>
      <c r="N356" s="69"/>
      <c r="O356" s="154" t="s">
        <v>51</v>
      </c>
    </row>
    <row r="357" spans="2:15" x14ac:dyDescent="0.35">
      <c r="B357" s="35">
        <f t="shared" si="20"/>
        <v>281</v>
      </c>
      <c r="C357" s="203"/>
      <c r="D357" s="154" t="s">
        <v>816</v>
      </c>
      <c r="E357" s="203"/>
      <c r="F357" s="205"/>
      <c r="G357" s="205"/>
      <c r="H357" s="58" t="s">
        <v>817</v>
      </c>
      <c r="I357" s="152" t="s">
        <v>3</v>
      </c>
      <c r="J357" s="161" t="s">
        <v>5</v>
      </c>
      <c r="K357" s="152" t="s">
        <v>5</v>
      </c>
      <c r="L357" s="69"/>
      <c r="M357" s="69" t="s">
        <v>34</v>
      </c>
      <c r="N357" s="69"/>
      <c r="O357" s="154" t="s">
        <v>51</v>
      </c>
    </row>
    <row r="358" spans="2:15" ht="23" x14ac:dyDescent="0.35">
      <c r="B358" s="35">
        <f t="shared" si="20"/>
        <v>282</v>
      </c>
      <c r="C358" s="203"/>
      <c r="D358" s="154" t="s">
        <v>818</v>
      </c>
      <c r="E358" s="203"/>
      <c r="F358" s="205"/>
      <c r="G358" s="205"/>
      <c r="H358" s="58" t="s">
        <v>819</v>
      </c>
      <c r="I358" s="152" t="s">
        <v>3</v>
      </c>
      <c r="J358" s="161" t="s">
        <v>5</v>
      </c>
      <c r="K358" s="152" t="s">
        <v>5</v>
      </c>
      <c r="L358" s="69"/>
      <c r="M358" s="69" t="s">
        <v>34</v>
      </c>
      <c r="N358" s="69"/>
      <c r="O358" s="154" t="s">
        <v>51</v>
      </c>
    </row>
    <row r="359" spans="2:15" x14ac:dyDescent="0.35">
      <c r="B359" s="35">
        <f t="shared" si="20"/>
        <v>283</v>
      </c>
      <c r="C359" s="203"/>
      <c r="D359" s="154" t="s">
        <v>820</v>
      </c>
      <c r="E359" s="203"/>
      <c r="F359" s="205"/>
      <c r="G359" s="205"/>
      <c r="H359" s="58" t="s">
        <v>821</v>
      </c>
      <c r="I359" s="152" t="s">
        <v>3</v>
      </c>
      <c r="J359" s="161" t="s">
        <v>5</v>
      </c>
      <c r="K359" s="152" t="s">
        <v>5</v>
      </c>
      <c r="L359" s="69" t="s">
        <v>34</v>
      </c>
      <c r="M359" s="69"/>
      <c r="N359" s="69"/>
      <c r="O359" s="154" t="s">
        <v>684</v>
      </c>
    </row>
    <row r="360" spans="2:15" x14ac:dyDescent="0.35">
      <c r="B360" s="200" t="s">
        <v>158</v>
      </c>
      <c r="C360" s="200"/>
      <c r="D360" s="94"/>
      <c r="E360" s="102"/>
      <c r="F360" s="118">
        <f>SUM(F328:F359)</f>
        <v>2021.5800000000002</v>
      </c>
      <c r="G360" s="118">
        <f>SUM(G328:G359)</f>
        <v>2490.87</v>
      </c>
      <c r="H360" s="64"/>
      <c r="I360" s="97"/>
      <c r="J360" s="64"/>
      <c r="K360" s="97"/>
      <c r="L360" s="95"/>
      <c r="M360" s="95"/>
      <c r="N360" s="95"/>
      <c r="O360" s="94"/>
    </row>
    <row r="361" spans="2:15" x14ac:dyDescent="0.35">
      <c r="B361" s="201" t="s">
        <v>822</v>
      </c>
      <c r="C361" s="201"/>
      <c r="D361" s="201"/>
      <c r="E361" s="201"/>
      <c r="F361" s="98"/>
      <c r="G361" s="98"/>
      <c r="H361" s="60"/>
      <c r="I361" s="99"/>
      <c r="J361" s="60"/>
      <c r="K361" s="99"/>
      <c r="L361" s="60"/>
      <c r="M361" s="60"/>
      <c r="N361" s="60"/>
      <c r="O361" s="99"/>
    </row>
    <row r="362" spans="2:15" x14ac:dyDescent="0.35">
      <c r="B362" s="35">
        <f>B356+1</f>
        <v>281</v>
      </c>
      <c r="C362" s="148" t="s">
        <v>54</v>
      </c>
      <c r="D362" s="151" t="s">
        <v>491</v>
      </c>
      <c r="E362" s="152">
        <v>1</v>
      </c>
      <c r="F362" s="150">
        <v>75</v>
      </c>
      <c r="G362" s="150">
        <f>E362*F362</f>
        <v>75</v>
      </c>
      <c r="H362" s="58" t="s">
        <v>823</v>
      </c>
      <c r="I362" s="152" t="s">
        <v>3</v>
      </c>
      <c r="J362" s="161" t="s">
        <v>5</v>
      </c>
      <c r="K362" s="152" t="s">
        <v>5</v>
      </c>
      <c r="L362" s="152"/>
      <c r="M362" s="152" t="s">
        <v>29</v>
      </c>
      <c r="N362" s="152"/>
      <c r="O362" s="152" t="s">
        <v>51</v>
      </c>
    </row>
    <row r="363" spans="2:15" ht="23" x14ac:dyDescent="0.35">
      <c r="B363" s="35">
        <f>B362+1</f>
        <v>282</v>
      </c>
      <c r="C363" s="148" t="s">
        <v>395</v>
      </c>
      <c r="D363" s="151" t="s">
        <v>824</v>
      </c>
      <c r="E363" s="155">
        <v>1</v>
      </c>
      <c r="F363" s="127">
        <v>875</v>
      </c>
      <c r="G363" s="119">
        <v>875</v>
      </c>
      <c r="H363" s="58" t="s">
        <v>825</v>
      </c>
      <c r="I363" s="152" t="s">
        <v>3</v>
      </c>
      <c r="J363" s="156">
        <v>787.5</v>
      </c>
      <c r="K363" s="166">
        <v>87.5</v>
      </c>
      <c r="L363" s="69"/>
      <c r="M363" s="69" t="s">
        <v>34</v>
      </c>
      <c r="N363" s="69"/>
      <c r="O363" s="153" t="s">
        <v>826</v>
      </c>
    </row>
    <row r="364" spans="2:15" ht="34.5" x14ac:dyDescent="0.35">
      <c r="B364" s="35">
        <f>B363+1</f>
        <v>283</v>
      </c>
      <c r="C364" s="148" t="s">
        <v>827</v>
      </c>
      <c r="D364" s="151" t="s">
        <v>828</v>
      </c>
      <c r="E364" s="152">
        <v>1</v>
      </c>
      <c r="F364" s="150">
        <v>124</v>
      </c>
      <c r="G364" s="150">
        <v>124</v>
      </c>
      <c r="H364" s="58" t="s">
        <v>829</v>
      </c>
      <c r="I364" s="164">
        <v>43747</v>
      </c>
      <c r="J364" s="161" t="s">
        <v>5</v>
      </c>
      <c r="K364" s="152" t="s">
        <v>5</v>
      </c>
      <c r="L364" s="152"/>
      <c r="M364" s="152"/>
      <c r="N364" s="152" t="s">
        <v>34</v>
      </c>
      <c r="O364" s="152" t="s">
        <v>830</v>
      </c>
    </row>
    <row r="365" spans="2:15" x14ac:dyDescent="0.35">
      <c r="B365" s="200" t="s">
        <v>158</v>
      </c>
      <c r="C365" s="200"/>
      <c r="D365" s="94"/>
      <c r="E365" s="102"/>
      <c r="F365" s="118">
        <f>SUM(F362:F364)</f>
        <v>1074</v>
      </c>
      <c r="G365" s="118">
        <f>SUM(G362:G364)</f>
        <v>1074</v>
      </c>
      <c r="H365" s="64"/>
      <c r="I365" s="97"/>
      <c r="J365" s="64"/>
      <c r="K365" s="97"/>
      <c r="L365" s="64"/>
      <c r="M365" s="64"/>
      <c r="N365" s="64"/>
      <c r="O365" s="94"/>
    </row>
    <row r="366" spans="2:15" x14ac:dyDescent="0.35">
      <c r="B366" s="201" t="s">
        <v>831</v>
      </c>
      <c r="C366" s="201"/>
      <c r="D366" s="201"/>
      <c r="E366" s="106"/>
      <c r="F366" s="98"/>
      <c r="G366" s="98"/>
      <c r="H366" s="60"/>
      <c r="I366" s="99"/>
      <c r="J366" s="60"/>
      <c r="K366" s="99"/>
      <c r="L366" s="60"/>
      <c r="M366" s="60"/>
      <c r="N366" s="60"/>
      <c r="O366" s="99"/>
    </row>
    <row r="367" spans="2:15" x14ac:dyDescent="0.35">
      <c r="B367" s="35">
        <f>B364+1</f>
        <v>284</v>
      </c>
      <c r="C367" s="148" t="s">
        <v>54</v>
      </c>
      <c r="D367" s="151" t="s">
        <v>832</v>
      </c>
      <c r="E367" s="152">
        <v>1</v>
      </c>
      <c r="F367" s="150">
        <v>150</v>
      </c>
      <c r="G367" s="150">
        <v>150</v>
      </c>
      <c r="H367" s="58" t="s">
        <v>833</v>
      </c>
      <c r="I367" s="152" t="s">
        <v>3</v>
      </c>
      <c r="J367" s="161" t="s">
        <v>5</v>
      </c>
      <c r="K367" s="152" t="s">
        <v>5</v>
      </c>
      <c r="L367" s="152"/>
      <c r="M367" s="152"/>
      <c r="N367" s="152" t="s">
        <v>34</v>
      </c>
      <c r="O367" s="152" t="s">
        <v>182</v>
      </c>
    </row>
    <row r="368" spans="2:15" x14ac:dyDescent="0.35">
      <c r="B368" s="35">
        <f t="shared" ref="B368:B380" si="21">B367+1</f>
        <v>285</v>
      </c>
      <c r="C368" s="148" t="s">
        <v>31</v>
      </c>
      <c r="D368" s="151" t="s">
        <v>834</v>
      </c>
      <c r="E368" s="152">
        <v>1</v>
      </c>
      <c r="F368" s="150">
        <v>188</v>
      </c>
      <c r="G368" s="150">
        <v>188</v>
      </c>
      <c r="H368" s="58" t="s">
        <v>835</v>
      </c>
      <c r="I368" s="164">
        <v>43252</v>
      </c>
      <c r="J368" s="161" t="s">
        <v>5</v>
      </c>
      <c r="K368" s="152" t="s">
        <v>5</v>
      </c>
      <c r="L368" s="152" t="s">
        <v>34</v>
      </c>
      <c r="M368" s="152"/>
      <c r="N368" s="152"/>
      <c r="O368" s="152" t="s">
        <v>836</v>
      </c>
    </row>
    <row r="369" spans="2:15" x14ac:dyDescent="0.35">
      <c r="B369" s="35">
        <f t="shared" si="21"/>
        <v>286</v>
      </c>
      <c r="C369" s="148" t="s">
        <v>544</v>
      </c>
      <c r="D369" s="151" t="s">
        <v>545</v>
      </c>
      <c r="E369" s="152">
        <v>1</v>
      </c>
      <c r="F369" s="150" t="s">
        <v>3</v>
      </c>
      <c r="G369" s="150" t="s">
        <v>3</v>
      </c>
      <c r="H369" s="58" t="s">
        <v>837</v>
      </c>
      <c r="I369" s="152" t="s">
        <v>3</v>
      </c>
      <c r="J369" s="161" t="s">
        <v>5</v>
      </c>
      <c r="K369" s="152" t="s">
        <v>5</v>
      </c>
      <c r="L369" s="152"/>
      <c r="M369" s="152" t="s">
        <v>34</v>
      </c>
      <c r="N369" s="152"/>
      <c r="O369" s="152" t="s">
        <v>51</v>
      </c>
    </row>
    <row r="370" spans="2:15" x14ac:dyDescent="0.35">
      <c r="B370" s="35">
        <f t="shared" si="21"/>
        <v>287</v>
      </c>
      <c r="C370" s="202" t="s">
        <v>474</v>
      </c>
      <c r="D370" s="151" t="s">
        <v>838</v>
      </c>
      <c r="E370" s="203">
        <v>1</v>
      </c>
      <c r="F370" s="150" t="s">
        <v>3</v>
      </c>
      <c r="G370" s="150" t="s">
        <v>3</v>
      </c>
      <c r="H370" s="58" t="s">
        <v>839</v>
      </c>
      <c r="I370" s="203" t="s">
        <v>3</v>
      </c>
      <c r="J370" s="206" t="s">
        <v>5</v>
      </c>
      <c r="K370" s="203" t="s">
        <v>5</v>
      </c>
      <c r="L370" s="152"/>
      <c r="M370" s="152"/>
      <c r="N370" s="152" t="s">
        <v>34</v>
      </c>
      <c r="O370" s="152" t="s">
        <v>840</v>
      </c>
    </row>
    <row r="371" spans="2:15" x14ac:dyDescent="0.35">
      <c r="B371" s="35">
        <f t="shared" si="21"/>
        <v>288</v>
      </c>
      <c r="C371" s="202"/>
      <c r="D371" s="151" t="s">
        <v>841</v>
      </c>
      <c r="E371" s="203"/>
      <c r="F371" s="150" t="s">
        <v>3</v>
      </c>
      <c r="G371" s="150" t="s">
        <v>3</v>
      </c>
      <c r="H371" s="58" t="s">
        <v>842</v>
      </c>
      <c r="I371" s="203"/>
      <c r="J371" s="206"/>
      <c r="K371" s="203"/>
      <c r="L371" s="152"/>
      <c r="M371" s="152"/>
      <c r="N371" s="152" t="s">
        <v>34</v>
      </c>
      <c r="O371" s="152" t="s">
        <v>182</v>
      </c>
    </row>
    <row r="372" spans="2:15" x14ac:dyDescent="0.35">
      <c r="B372" s="35">
        <f t="shared" si="21"/>
        <v>289</v>
      </c>
      <c r="C372" s="202"/>
      <c r="D372" s="151" t="s">
        <v>480</v>
      </c>
      <c r="E372" s="203"/>
      <c r="F372" s="150" t="s">
        <v>3</v>
      </c>
      <c r="G372" s="150" t="s">
        <v>3</v>
      </c>
      <c r="H372" s="58" t="s">
        <v>843</v>
      </c>
      <c r="I372" s="203"/>
      <c r="J372" s="206"/>
      <c r="K372" s="203"/>
      <c r="L372" s="152"/>
      <c r="M372" s="152"/>
      <c r="N372" s="152" t="s">
        <v>34</v>
      </c>
      <c r="O372" s="152" t="s">
        <v>182</v>
      </c>
    </row>
    <row r="373" spans="2:15" x14ac:dyDescent="0.35">
      <c r="B373" s="35">
        <f t="shared" si="21"/>
        <v>290</v>
      </c>
      <c r="C373" s="162" t="s">
        <v>482</v>
      </c>
      <c r="D373" s="107" t="s">
        <v>483</v>
      </c>
      <c r="E373" s="89">
        <v>1</v>
      </c>
      <c r="F373" s="125">
        <v>87.043999999999997</v>
      </c>
      <c r="G373" s="125">
        <v>87.043999999999997</v>
      </c>
      <c r="H373" s="61" t="s">
        <v>844</v>
      </c>
      <c r="I373" s="108">
        <v>44407</v>
      </c>
      <c r="J373" s="130" t="s">
        <v>5</v>
      </c>
      <c r="K373" s="89" t="s">
        <v>5</v>
      </c>
      <c r="L373" s="152" t="s">
        <v>34</v>
      </c>
      <c r="M373" s="152"/>
      <c r="N373" s="152" t="s">
        <v>34</v>
      </c>
      <c r="O373" s="152" t="s">
        <v>684</v>
      </c>
    </row>
    <row r="374" spans="2:15" x14ac:dyDescent="0.35">
      <c r="B374" s="35">
        <f t="shared" si="21"/>
        <v>291</v>
      </c>
      <c r="C374" s="148" t="s">
        <v>575</v>
      </c>
      <c r="D374" s="151" t="s">
        <v>489</v>
      </c>
      <c r="E374" s="152">
        <v>1</v>
      </c>
      <c r="F374" s="156" t="s">
        <v>3</v>
      </c>
      <c r="G374" s="156" t="s">
        <v>3</v>
      </c>
      <c r="H374" s="58" t="s">
        <v>845</v>
      </c>
      <c r="I374" s="152" t="s">
        <v>3</v>
      </c>
      <c r="J374" s="161" t="s">
        <v>5</v>
      </c>
      <c r="K374" s="152" t="s">
        <v>5</v>
      </c>
      <c r="L374" s="152" t="s">
        <v>29</v>
      </c>
      <c r="M374" s="152"/>
      <c r="N374" s="152"/>
      <c r="O374" s="155" t="s">
        <v>684</v>
      </c>
    </row>
    <row r="375" spans="2:15" x14ac:dyDescent="0.35">
      <c r="B375" s="35">
        <f t="shared" si="21"/>
        <v>292</v>
      </c>
      <c r="C375" s="148" t="s">
        <v>846</v>
      </c>
      <c r="D375" s="151" t="s">
        <v>847</v>
      </c>
      <c r="E375" s="152">
        <v>1</v>
      </c>
      <c r="F375" s="156" t="s">
        <v>3</v>
      </c>
      <c r="G375" s="156" t="s">
        <v>3</v>
      </c>
      <c r="H375" s="58" t="s">
        <v>848</v>
      </c>
      <c r="I375" s="152" t="s">
        <v>3</v>
      </c>
      <c r="J375" s="161" t="s">
        <v>5</v>
      </c>
      <c r="K375" s="152" t="s">
        <v>5</v>
      </c>
      <c r="L375" s="152"/>
      <c r="M375" s="152"/>
      <c r="N375" s="152" t="s">
        <v>34</v>
      </c>
      <c r="O375" s="152" t="s">
        <v>51</v>
      </c>
    </row>
    <row r="376" spans="2:15" x14ac:dyDescent="0.35">
      <c r="B376" s="35">
        <f t="shared" si="21"/>
        <v>293</v>
      </c>
      <c r="C376" s="148" t="s">
        <v>849</v>
      </c>
      <c r="D376" s="151" t="s">
        <v>656</v>
      </c>
      <c r="E376" s="152">
        <v>1</v>
      </c>
      <c r="F376" s="156" t="s">
        <v>3</v>
      </c>
      <c r="G376" s="156" t="s">
        <v>3</v>
      </c>
      <c r="H376" s="58" t="s">
        <v>850</v>
      </c>
      <c r="I376" s="152" t="s">
        <v>3</v>
      </c>
      <c r="J376" s="161" t="s">
        <v>5</v>
      </c>
      <c r="K376" s="152" t="s">
        <v>5</v>
      </c>
      <c r="L376" s="152"/>
      <c r="M376" s="152"/>
      <c r="N376" s="152" t="s">
        <v>34</v>
      </c>
      <c r="O376" s="152" t="s">
        <v>51</v>
      </c>
    </row>
    <row r="377" spans="2:15" x14ac:dyDescent="0.35">
      <c r="B377" s="109">
        <f t="shared" si="21"/>
        <v>294</v>
      </c>
      <c r="C377" s="162" t="s">
        <v>851</v>
      </c>
      <c r="D377" s="107" t="s">
        <v>852</v>
      </c>
      <c r="E377" s="89">
        <v>1</v>
      </c>
      <c r="F377" s="126">
        <v>2000</v>
      </c>
      <c r="G377" s="126">
        <v>2000</v>
      </c>
      <c r="H377" s="61" t="s">
        <v>853</v>
      </c>
      <c r="I377" s="89" t="s">
        <v>3</v>
      </c>
      <c r="J377" s="131">
        <v>0</v>
      </c>
      <c r="K377" s="110">
        <v>200</v>
      </c>
      <c r="L377" s="111"/>
      <c r="M377" s="111"/>
      <c r="N377" s="89" t="s">
        <v>34</v>
      </c>
      <c r="O377" s="89" t="s">
        <v>651</v>
      </c>
    </row>
    <row r="378" spans="2:15" ht="23" x14ac:dyDescent="0.35">
      <c r="B378" s="35">
        <f t="shared" si="21"/>
        <v>295</v>
      </c>
      <c r="C378" s="148" t="s">
        <v>550</v>
      </c>
      <c r="D378" s="151" t="s">
        <v>551</v>
      </c>
      <c r="E378" s="152">
        <v>1</v>
      </c>
      <c r="F378" s="150">
        <v>84.75</v>
      </c>
      <c r="G378" s="150">
        <v>84.75</v>
      </c>
      <c r="H378" s="58" t="s">
        <v>586</v>
      </c>
      <c r="I378" s="164">
        <v>44407</v>
      </c>
      <c r="J378" s="161" t="s">
        <v>5</v>
      </c>
      <c r="K378" s="152" t="s">
        <v>5</v>
      </c>
      <c r="L378" s="152"/>
      <c r="M378" s="152"/>
      <c r="N378" s="152" t="s">
        <v>34</v>
      </c>
      <c r="O378" s="152" t="s">
        <v>182</v>
      </c>
    </row>
    <row r="379" spans="2:15" ht="23" x14ac:dyDescent="0.35">
      <c r="B379" s="35">
        <f t="shared" si="21"/>
        <v>296</v>
      </c>
      <c r="C379" s="148" t="s">
        <v>854</v>
      </c>
      <c r="D379" s="151" t="s">
        <v>855</v>
      </c>
      <c r="E379" s="152">
        <v>1</v>
      </c>
      <c r="F379" s="150">
        <v>529.65</v>
      </c>
      <c r="G379" s="150">
        <v>529.65</v>
      </c>
      <c r="H379" s="58" t="s">
        <v>856</v>
      </c>
      <c r="I379" s="164">
        <v>43252</v>
      </c>
      <c r="J379" s="161" t="s">
        <v>5</v>
      </c>
      <c r="K379" s="152" t="s">
        <v>5</v>
      </c>
      <c r="L379" s="152"/>
      <c r="M379" s="152" t="s">
        <v>34</v>
      </c>
      <c r="N379" s="152"/>
      <c r="O379" s="152" t="s">
        <v>51</v>
      </c>
    </row>
    <row r="380" spans="2:15" x14ac:dyDescent="0.35">
      <c r="B380" s="35">
        <f t="shared" si="21"/>
        <v>297</v>
      </c>
      <c r="C380" s="148" t="s">
        <v>857</v>
      </c>
      <c r="D380" s="151" t="s">
        <v>858</v>
      </c>
      <c r="E380" s="152">
        <v>1</v>
      </c>
      <c r="F380" s="119">
        <v>134</v>
      </c>
      <c r="G380" s="119">
        <v>134</v>
      </c>
      <c r="H380" s="58" t="s">
        <v>859</v>
      </c>
      <c r="I380" s="164">
        <v>43263</v>
      </c>
      <c r="J380" s="161" t="s">
        <v>5</v>
      </c>
      <c r="K380" s="152" t="s">
        <v>5</v>
      </c>
      <c r="L380" s="92"/>
      <c r="M380" s="92" t="s">
        <v>34</v>
      </c>
      <c r="N380" s="152"/>
      <c r="O380" s="154" t="s">
        <v>860</v>
      </c>
    </row>
    <row r="381" spans="2:15" x14ac:dyDescent="0.35">
      <c r="B381" s="200" t="s">
        <v>158</v>
      </c>
      <c r="C381" s="200"/>
      <c r="D381" s="73"/>
      <c r="E381" s="102"/>
      <c r="F381" s="124">
        <f>SUM(F367:F380)</f>
        <v>3173.444</v>
      </c>
      <c r="G381" s="124">
        <f>SUM(G367:G380)</f>
        <v>3173.444</v>
      </c>
      <c r="H381" s="64"/>
      <c r="I381" s="97"/>
      <c r="J381" s="64"/>
      <c r="K381" s="97"/>
      <c r="L381" s="105"/>
      <c r="M381" s="105"/>
      <c r="N381" s="105"/>
      <c r="O381" s="94"/>
    </row>
    <row r="382" spans="2:15" x14ac:dyDescent="0.35">
      <c r="B382" s="201" t="s">
        <v>861</v>
      </c>
      <c r="C382" s="201"/>
      <c r="D382" s="201"/>
      <c r="E382" s="106"/>
      <c r="F382" s="98"/>
      <c r="G382" s="98"/>
      <c r="H382" s="60"/>
      <c r="I382" s="99"/>
      <c r="J382" s="60"/>
      <c r="K382" s="99"/>
      <c r="L382" s="60"/>
      <c r="M382" s="60"/>
      <c r="N382" s="60"/>
      <c r="O382" s="99"/>
    </row>
    <row r="383" spans="2:15" x14ac:dyDescent="0.35">
      <c r="B383" s="35">
        <f>B380+1</f>
        <v>298</v>
      </c>
      <c r="C383" s="148" t="s">
        <v>395</v>
      </c>
      <c r="D383" s="151" t="s">
        <v>862</v>
      </c>
      <c r="E383" s="152">
        <v>1</v>
      </c>
      <c r="F383" s="150">
        <v>445</v>
      </c>
      <c r="G383" s="150">
        <v>445</v>
      </c>
      <c r="H383" s="58" t="s">
        <v>863</v>
      </c>
      <c r="I383" s="152" t="s">
        <v>3</v>
      </c>
      <c r="J383" s="161" t="s">
        <v>5</v>
      </c>
      <c r="K383" s="152" t="s">
        <v>5</v>
      </c>
      <c r="L383" s="152" t="s">
        <v>34</v>
      </c>
      <c r="M383" s="152"/>
      <c r="N383" s="152"/>
      <c r="O383" s="152" t="s">
        <v>864</v>
      </c>
    </row>
    <row r="384" spans="2:15" x14ac:dyDescent="0.35">
      <c r="B384" s="35">
        <f t="shared" ref="B384:B396" si="22">B383+1</f>
        <v>299</v>
      </c>
      <c r="C384" s="148" t="s">
        <v>518</v>
      </c>
      <c r="D384" s="151" t="s">
        <v>489</v>
      </c>
      <c r="E384" s="152">
        <v>1</v>
      </c>
      <c r="F384" s="150" t="s">
        <v>3</v>
      </c>
      <c r="G384" s="150" t="s">
        <v>3</v>
      </c>
      <c r="H384" s="58" t="s">
        <v>865</v>
      </c>
      <c r="I384" s="152" t="s">
        <v>3</v>
      </c>
      <c r="J384" s="161" t="s">
        <v>5</v>
      </c>
      <c r="K384" s="152" t="s">
        <v>5</v>
      </c>
      <c r="L384" s="152"/>
      <c r="M384" s="152" t="s">
        <v>29</v>
      </c>
      <c r="N384" s="152"/>
      <c r="O384" s="152" t="s">
        <v>51</v>
      </c>
    </row>
    <row r="385" spans="2:15" x14ac:dyDescent="0.35">
      <c r="B385" s="35">
        <f t="shared" si="22"/>
        <v>300</v>
      </c>
      <c r="C385" s="148" t="s">
        <v>172</v>
      </c>
      <c r="D385" s="151" t="s">
        <v>629</v>
      </c>
      <c r="E385" s="152">
        <v>1</v>
      </c>
      <c r="F385" s="150">
        <v>50</v>
      </c>
      <c r="G385" s="150">
        <v>50</v>
      </c>
      <c r="H385" s="58" t="s">
        <v>866</v>
      </c>
      <c r="I385" s="152" t="s">
        <v>3</v>
      </c>
      <c r="J385" s="161" t="s">
        <v>5</v>
      </c>
      <c r="K385" s="152" t="s">
        <v>5</v>
      </c>
      <c r="L385" s="152"/>
      <c r="M385" s="152" t="s">
        <v>29</v>
      </c>
      <c r="N385" s="152"/>
      <c r="O385" s="152" t="s">
        <v>51</v>
      </c>
    </row>
    <row r="386" spans="2:15" x14ac:dyDescent="0.35">
      <c r="B386" s="35">
        <f t="shared" si="22"/>
        <v>301</v>
      </c>
      <c r="C386" s="148" t="s">
        <v>54</v>
      </c>
      <c r="D386" s="151" t="s">
        <v>832</v>
      </c>
      <c r="E386" s="152">
        <v>1</v>
      </c>
      <c r="F386" s="150">
        <v>75</v>
      </c>
      <c r="G386" s="150">
        <v>75</v>
      </c>
      <c r="H386" s="58" t="s">
        <v>867</v>
      </c>
      <c r="I386" s="152" t="s">
        <v>3</v>
      </c>
      <c r="J386" s="161" t="s">
        <v>5</v>
      </c>
      <c r="K386" s="152" t="s">
        <v>5</v>
      </c>
      <c r="L386" s="152"/>
      <c r="M386" s="152" t="s">
        <v>29</v>
      </c>
      <c r="N386" s="152"/>
      <c r="O386" s="152" t="s">
        <v>51</v>
      </c>
    </row>
    <row r="387" spans="2:15" x14ac:dyDescent="0.35">
      <c r="B387" s="35">
        <f t="shared" si="22"/>
        <v>302</v>
      </c>
      <c r="C387" s="148" t="s">
        <v>466</v>
      </c>
      <c r="D387" s="151" t="s">
        <v>868</v>
      </c>
      <c r="E387" s="152">
        <v>1</v>
      </c>
      <c r="F387" s="150">
        <v>125</v>
      </c>
      <c r="G387" s="150">
        <v>125</v>
      </c>
      <c r="H387" s="58" t="s">
        <v>869</v>
      </c>
      <c r="I387" s="152" t="s">
        <v>3</v>
      </c>
      <c r="J387" s="161" t="s">
        <v>5</v>
      </c>
      <c r="K387" s="152" t="s">
        <v>5</v>
      </c>
      <c r="L387" s="112"/>
      <c r="M387" s="152" t="s">
        <v>29</v>
      </c>
      <c r="N387" s="112"/>
      <c r="O387" s="152" t="s">
        <v>51</v>
      </c>
    </row>
    <row r="388" spans="2:15" x14ac:dyDescent="0.35">
      <c r="B388" s="35">
        <f t="shared" si="22"/>
        <v>303</v>
      </c>
      <c r="C388" s="202" t="s">
        <v>870</v>
      </c>
      <c r="D388" s="193" t="s">
        <v>871</v>
      </c>
      <c r="E388" s="203">
        <v>6</v>
      </c>
      <c r="F388" s="205">
        <v>50</v>
      </c>
      <c r="G388" s="205">
        <f>E388*F388</f>
        <v>300</v>
      </c>
      <c r="H388" s="61" t="s">
        <v>872</v>
      </c>
      <c r="I388" s="152" t="s">
        <v>3</v>
      </c>
      <c r="J388" s="161" t="s">
        <v>5</v>
      </c>
      <c r="K388" s="152" t="s">
        <v>5</v>
      </c>
      <c r="L388" s="112"/>
      <c r="M388" s="152" t="s">
        <v>29</v>
      </c>
      <c r="N388" s="112"/>
      <c r="O388" s="193" t="s">
        <v>873</v>
      </c>
    </row>
    <row r="389" spans="2:15" x14ac:dyDescent="0.35">
      <c r="B389" s="35">
        <f t="shared" si="22"/>
        <v>304</v>
      </c>
      <c r="C389" s="202"/>
      <c r="D389" s="193"/>
      <c r="E389" s="203"/>
      <c r="F389" s="205"/>
      <c r="G389" s="205"/>
      <c r="H389" s="61" t="s">
        <v>874</v>
      </c>
      <c r="I389" s="152" t="s">
        <v>3</v>
      </c>
      <c r="J389" s="161" t="s">
        <v>5</v>
      </c>
      <c r="K389" s="152" t="s">
        <v>5</v>
      </c>
      <c r="L389" s="112"/>
      <c r="M389" s="152" t="s">
        <v>29</v>
      </c>
      <c r="N389" s="112"/>
      <c r="O389" s="193"/>
    </row>
    <row r="390" spans="2:15" x14ac:dyDescent="0.35">
      <c r="B390" s="35">
        <f t="shared" si="22"/>
        <v>305</v>
      </c>
      <c r="C390" s="202"/>
      <c r="D390" s="193"/>
      <c r="E390" s="203"/>
      <c r="F390" s="205"/>
      <c r="G390" s="205"/>
      <c r="H390" s="61" t="s">
        <v>875</v>
      </c>
      <c r="I390" s="152" t="s">
        <v>3</v>
      </c>
      <c r="J390" s="161" t="s">
        <v>5</v>
      </c>
      <c r="K390" s="152" t="s">
        <v>5</v>
      </c>
      <c r="L390" s="112"/>
      <c r="M390" s="152" t="s">
        <v>29</v>
      </c>
      <c r="N390" s="112"/>
      <c r="O390" s="193"/>
    </row>
    <row r="391" spans="2:15" x14ac:dyDescent="0.35">
      <c r="B391" s="35">
        <f t="shared" si="22"/>
        <v>306</v>
      </c>
      <c r="C391" s="202"/>
      <c r="D391" s="193"/>
      <c r="E391" s="203"/>
      <c r="F391" s="205"/>
      <c r="G391" s="205"/>
      <c r="H391" s="61" t="s">
        <v>876</v>
      </c>
      <c r="I391" s="152" t="s">
        <v>3</v>
      </c>
      <c r="J391" s="161" t="s">
        <v>5</v>
      </c>
      <c r="K391" s="152" t="s">
        <v>5</v>
      </c>
      <c r="L391" s="112"/>
      <c r="M391" s="152" t="s">
        <v>29</v>
      </c>
      <c r="N391" s="112"/>
      <c r="O391" s="193"/>
    </row>
    <row r="392" spans="2:15" x14ac:dyDescent="0.35">
      <c r="B392" s="35">
        <f t="shared" si="22"/>
        <v>307</v>
      </c>
      <c r="C392" s="202"/>
      <c r="D392" s="193"/>
      <c r="E392" s="203"/>
      <c r="F392" s="205"/>
      <c r="G392" s="205"/>
      <c r="H392" s="61" t="s">
        <v>877</v>
      </c>
      <c r="I392" s="152" t="s">
        <v>3</v>
      </c>
      <c r="J392" s="161" t="s">
        <v>5</v>
      </c>
      <c r="K392" s="152" t="s">
        <v>5</v>
      </c>
      <c r="L392" s="112"/>
      <c r="M392" s="152" t="s">
        <v>29</v>
      </c>
      <c r="N392" s="112"/>
      <c r="O392" s="193"/>
    </row>
    <row r="393" spans="2:15" x14ac:dyDescent="0.35">
      <c r="B393" s="35">
        <f t="shared" si="22"/>
        <v>308</v>
      </c>
      <c r="C393" s="202"/>
      <c r="D393" s="193"/>
      <c r="E393" s="203"/>
      <c r="F393" s="205"/>
      <c r="G393" s="205"/>
      <c r="H393" s="61" t="s">
        <v>878</v>
      </c>
      <c r="I393" s="152" t="s">
        <v>3</v>
      </c>
      <c r="J393" s="161" t="s">
        <v>5</v>
      </c>
      <c r="K393" s="152" t="s">
        <v>5</v>
      </c>
      <c r="L393" s="112"/>
      <c r="M393" s="152" t="s">
        <v>29</v>
      </c>
      <c r="N393" s="112"/>
      <c r="O393" s="193"/>
    </row>
    <row r="394" spans="2:15" x14ac:dyDescent="0.35">
      <c r="B394" s="35">
        <f>B393+1</f>
        <v>309</v>
      </c>
      <c r="C394" s="202" t="s">
        <v>879</v>
      </c>
      <c r="D394" s="193"/>
      <c r="E394" s="203">
        <v>3</v>
      </c>
      <c r="F394" s="205">
        <v>18</v>
      </c>
      <c r="G394" s="205">
        <f>E394*F394</f>
        <v>54</v>
      </c>
      <c r="H394" s="61" t="s">
        <v>880</v>
      </c>
      <c r="I394" s="152" t="s">
        <v>3</v>
      </c>
      <c r="J394" s="161" t="s">
        <v>5</v>
      </c>
      <c r="K394" s="152" t="s">
        <v>5</v>
      </c>
      <c r="L394" s="112"/>
      <c r="M394" s="152" t="s">
        <v>29</v>
      </c>
      <c r="N394" s="112"/>
      <c r="O394" s="193" t="s">
        <v>873</v>
      </c>
    </row>
    <row r="395" spans="2:15" x14ac:dyDescent="0.35">
      <c r="B395" s="35">
        <f t="shared" si="22"/>
        <v>310</v>
      </c>
      <c r="C395" s="202"/>
      <c r="D395" s="193"/>
      <c r="E395" s="203"/>
      <c r="F395" s="205"/>
      <c r="G395" s="205"/>
      <c r="H395" s="61" t="s">
        <v>881</v>
      </c>
      <c r="I395" s="152" t="s">
        <v>3</v>
      </c>
      <c r="J395" s="161" t="s">
        <v>5</v>
      </c>
      <c r="K395" s="152" t="s">
        <v>5</v>
      </c>
      <c r="L395" s="112"/>
      <c r="M395" s="152" t="s">
        <v>29</v>
      </c>
      <c r="N395" s="112"/>
      <c r="O395" s="193"/>
    </row>
    <row r="396" spans="2:15" x14ac:dyDescent="0.35">
      <c r="B396" s="35">
        <f t="shared" si="22"/>
        <v>311</v>
      </c>
      <c r="C396" s="202"/>
      <c r="D396" s="193"/>
      <c r="E396" s="203"/>
      <c r="F396" s="205"/>
      <c r="G396" s="205"/>
      <c r="H396" s="61" t="s">
        <v>882</v>
      </c>
      <c r="I396" s="152" t="s">
        <v>3</v>
      </c>
      <c r="J396" s="161" t="s">
        <v>5</v>
      </c>
      <c r="K396" s="152" t="s">
        <v>5</v>
      </c>
      <c r="L396" s="112"/>
      <c r="M396" s="152" t="s">
        <v>29</v>
      </c>
      <c r="N396" s="112"/>
      <c r="O396" s="193"/>
    </row>
    <row r="397" spans="2:15" x14ac:dyDescent="0.35">
      <c r="B397" s="200" t="s">
        <v>158</v>
      </c>
      <c r="C397" s="200"/>
      <c r="D397" s="73"/>
      <c r="E397" s="102"/>
      <c r="F397" s="118">
        <f>SUM(F383:F396)</f>
        <v>763</v>
      </c>
      <c r="G397" s="118">
        <f>SUM(G383:G396)</f>
        <v>1049</v>
      </c>
      <c r="H397" s="67"/>
      <c r="I397" s="97"/>
      <c r="J397" s="64"/>
      <c r="K397" s="97"/>
      <c r="L397" s="64"/>
      <c r="M397" s="64"/>
      <c r="N397" s="64"/>
      <c r="O397" s="94"/>
    </row>
    <row r="398" spans="2:15" x14ac:dyDescent="0.35">
      <c r="B398" s="201" t="s">
        <v>883</v>
      </c>
      <c r="C398" s="201"/>
      <c r="D398" s="201"/>
      <c r="E398" s="106"/>
      <c r="F398" s="98"/>
      <c r="G398" s="98"/>
      <c r="H398" s="60"/>
      <c r="I398" s="99"/>
      <c r="J398" s="60"/>
      <c r="K398" s="99"/>
      <c r="L398" s="60"/>
      <c r="M398" s="60"/>
      <c r="N398" s="60"/>
      <c r="O398" s="99"/>
    </row>
    <row r="399" spans="2:15" x14ac:dyDescent="0.35">
      <c r="B399" s="35">
        <f>B396+1</f>
        <v>312</v>
      </c>
      <c r="C399" s="148" t="s">
        <v>482</v>
      </c>
      <c r="D399" s="151" t="s">
        <v>483</v>
      </c>
      <c r="E399" s="152">
        <v>1</v>
      </c>
      <c r="F399" s="123">
        <v>87.043999999999997</v>
      </c>
      <c r="G399" s="123">
        <v>87.043999999999997</v>
      </c>
      <c r="H399" s="58" t="s">
        <v>889</v>
      </c>
      <c r="I399" s="164">
        <v>44407</v>
      </c>
      <c r="J399" s="161" t="s">
        <v>5</v>
      </c>
      <c r="K399" s="152" t="s">
        <v>5</v>
      </c>
      <c r="L399" s="152" t="s">
        <v>34</v>
      </c>
      <c r="M399" s="152"/>
      <c r="N399" s="152"/>
      <c r="O399" s="152" t="s">
        <v>684</v>
      </c>
    </row>
    <row r="400" spans="2:15" ht="34.5" x14ac:dyDescent="0.35">
      <c r="B400" s="35">
        <f t="shared" ref="B400:B403" si="23">B399+1</f>
        <v>313</v>
      </c>
      <c r="C400" s="148" t="s">
        <v>563</v>
      </c>
      <c r="D400" s="151" t="s">
        <v>890</v>
      </c>
      <c r="E400" s="152">
        <v>1</v>
      </c>
      <c r="F400" s="150" t="s">
        <v>3</v>
      </c>
      <c r="G400" s="150" t="s">
        <v>3</v>
      </c>
      <c r="H400" s="58" t="s">
        <v>891</v>
      </c>
      <c r="I400" s="152" t="s">
        <v>3</v>
      </c>
      <c r="J400" s="161" t="s">
        <v>5</v>
      </c>
      <c r="K400" s="152" t="s">
        <v>5</v>
      </c>
      <c r="L400" s="152"/>
      <c r="M400" s="152" t="s">
        <v>34</v>
      </c>
      <c r="N400" s="152"/>
      <c r="O400" s="152" t="s">
        <v>892</v>
      </c>
    </row>
    <row r="401" spans="2:15" x14ac:dyDescent="0.35">
      <c r="B401" s="35">
        <f t="shared" si="23"/>
        <v>314</v>
      </c>
      <c r="C401" s="148" t="s">
        <v>466</v>
      </c>
      <c r="D401" s="151" t="s">
        <v>893</v>
      </c>
      <c r="E401" s="152">
        <v>1</v>
      </c>
      <c r="F401" s="150">
        <v>81.63</v>
      </c>
      <c r="G401" s="150">
        <v>81.63</v>
      </c>
      <c r="H401" s="58" t="s">
        <v>894</v>
      </c>
      <c r="I401" s="164">
        <v>43305</v>
      </c>
      <c r="J401" s="161" t="s">
        <v>5</v>
      </c>
      <c r="K401" s="152" t="s">
        <v>5</v>
      </c>
      <c r="L401" s="152"/>
      <c r="M401" s="152" t="s">
        <v>34</v>
      </c>
      <c r="N401" s="152"/>
      <c r="O401" s="152"/>
    </row>
    <row r="402" spans="2:15" ht="23" x14ac:dyDescent="0.35">
      <c r="B402" s="35">
        <f t="shared" si="23"/>
        <v>315</v>
      </c>
      <c r="C402" s="113" t="s">
        <v>518</v>
      </c>
      <c r="D402" s="114" t="s">
        <v>895</v>
      </c>
      <c r="E402" s="152">
        <v>1</v>
      </c>
      <c r="F402" s="150" t="s">
        <v>3</v>
      </c>
      <c r="G402" s="150" t="s">
        <v>3</v>
      </c>
      <c r="H402" s="58" t="s">
        <v>896</v>
      </c>
      <c r="I402" s="152" t="s">
        <v>3</v>
      </c>
      <c r="J402" s="161" t="s">
        <v>5</v>
      </c>
      <c r="K402" s="152" t="s">
        <v>5</v>
      </c>
      <c r="L402" s="112"/>
      <c r="M402" s="112" t="s">
        <v>34</v>
      </c>
      <c r="N402" s="152"/>
      <c r="O402" s="152" t="s">
        <v>897</v>
      </c>
    </row>
    <row r="403" spans="2:15" x14ac:dyDescent="0.35">
      <c r="B403" s="35">
        <f t="shared" si="23"/>
        <v>316</v>
      </c>
      <c r="C403" s="71" t="s">
        <v>550</v>
      </c>
      <c r="D403" s="115" t="s">
        <v>898</v>
      </c>
      <c r="E403" s="152">
        <v>1</v>
      </c>
      <c r="F403" s="116">
        <v>92.15</v>
      </c>
      <c r="G403" s="116">
        <f>E403*F403</f>
        <v>92.15</v>
      </c>
      <c r="H403" s="58" t="s">
        <v>899</v>
      </c>
      <c r="I403" s="117">
        <v>44056</v>
      </c>
      <c r="J403" s="161" t="s">
        <v>5</v>
      </c>
      <c r="K403" s="152" t="s">
        <v>5</v>
      </c>
      <c r="L403" s="112"/>
      <c r="M403" s="112"/>
      <c r="N403" s="152" t="s">
        <v>34</v>
      </c>
      <c r="O403" s="152" t="s">
        <v>182</v>
      </c>
    </row>
    <row r="404" spans="2:15" x14ac:dyDescent="0.35">
      <c r="B404" s="200" t="s">
        <v>158</v>
      </c>
      <c r="C404" s="200"/>
      <c r="D404" s="73"/>
      <c r="E404" s="102"/>
      <c r="F404" s="124">
        <f>SUM(F399:F403)</f>
        <v>260.82399999999996</v>
      </c>
      <c r="G404" s="124">
        <f>SUM(G399:G403)</f>
        <v>260.82399999999996</v>
      </c>
      <c r="H404" s="64"/>
      <c r="I404" s="97"/>
      <c r="J404" s="64"/>
      <c r="K404" s="97"/>
      <c r="L404" s="64"/>
      <c r="M404" s="64"/>
      <c r="N404" s="64"/>
      <c r="O404" s="94"/>
    </row>
    <row r="405" spans="2:15" x14ac:dyDescent="0.35">
      <c r="B405" s="201" t="s">
        <v>900</v>
      </c>
      <c r="C405" s="201"/>
      <c r="D405" s="201"/>
      <c r="E405" s="201"/>
      <c r="F405" s="98"/>
      <c r="G405" s="98"/>
      <c r="H405" s="60"/>
      <c r="I405" s="99"/>
      <c r="J405" s="60"/>
      <c r="K405" s="99"/>
      <c r="L405" s="60"/>
      <c r="M405" s="60"/>
      <c r="N405" s="60"/>
      <c r="O405" s="99"/>
    </row>
    <row r="406" spans="2:15" x14ac:dyDescent="0.35">
      <c r="B406" s="35">
        <f>B403+1</f>
        <v>317</v>
      </c>
      <c r="C406" s="148" t="s">
        <v>518</v>
      </c>
      <c r="D406" s="151" t="s">
        <v>489</v>
      </c>
      <c r="E406" s="152">
        <v>1</v>
      </c>
      <c r="F406" s="150" t="s">
        <v>3</v>
      </c>
      <c r="G406" s="150" t="s">
        <v>3</v>
      </c>
      <c r="H406" s="58" t="s">
        <v>901</v>
      </c>
      <c r="I406" s="152" t="s">
        <v>3</v>
      </c>
      <c r="J406" s="161" t="s">
        <v>5</v>
      </c>
      <c r="K406" s="152" t="s">
        <v>5</v>
      </c>
      <c r="L406" s="152"/>
      <c r="M406" s="152" t="s">
        <v>34</v>
      </c>
      <c r="N406" s="152"/>
      <c r="O406" s="152" t="s">
        <v>51</v>
      </c>
    </row>
    <row r="407" spans="2:15" ht="23" x14ac:dyDescent="0.35">
      <c r="B407" s="35">
        <f t="shared" ref="B407:B412" si="24">B406+1</f>
        <v>318</v>
      </c>
      <c r="C407" s="148" t="s">
        <v>172</v>
      </c>
      <c r="D407" s="151" t="s">
        <v>551</v>
      </c>
      <c r="E407" s="152">
        <v>1</v>
      </c>
      <c r="F407" s="150">
        <v>84.75</v>
      </c>
      <c r="G407" s="150">
        <v>84.75</v>
      </c>
      <c r="H407" s="58" t="s">
        <v>691</v>
      </c>
      <c r="I407" s="164">
        <v>44407</v>
      </c>
      <c r="J407" s="161" t="s">
        <v>5</v>
      </c>
      <c r="K407" s="152" t="s">
        <v>5</v>
      </c>
      <c r="L407" s="152"/>
      <c r="M407" s="152"/>
      <c r="N407" s="152" t="s">
        <v>34</v>
      </c>
      <c r="O407" s="152" t="s">
        <v>182</v>
      </c>
    </row>
    <row r="408" spans="2:15" x14ac:dyDescent="0.35">
      <c r="B408" s="35">
        <f t="shared" si="24"/>
        <v>319</v>
      </c>
      <c r="C408" s="148" t="s">
        <v>849</v>
      </c>
      <c r="D408" s="151" t="s">
        <v>902</v>
      </c>
      <c r="E408" s="152">
        <v>1</v>
      </c>
      <c r="F408" s="150" t="s">
        <v>3</v>
      </c>
      <c r="G408" s="150" t="s">
        <v>3</v>
      </c>
      <c r="H408" s="58" t="s">
        <v>903</v>
      </c>
      <c r="I408" s="152" t="s">
        <v>3</v>
      </c>
      <c r="J408" s="161" t="s">
        <v>5</v>
      </c>
      <c r="K408" s="152" t="s">
        <v>5</v>
      </c>
      <c r="L408" s="152"/>
      <c r="M408" s="152" t="s">
        <v>34</v>
      </c>
      <c r="N408" s="152"/>
      <c r="O408" s="152" t="s">
        <v>51</v>
      </c>
    </row>
    <row r="409" spans="2:15" x14ac:dyDescent="0.35">
      <c r="B409" s="35">
        <f t="shared" si="24"/>
        <v>320</v>
      </c>
      <c r="C409" s="202" t="s">
        <v>648</v>
      </c>
      <c r="D409" s="151" t="s">
        <v>501</v>
      </c>
      <c r="E409" s="203">
        <v>1</v>
      </c>
      <c r="F409" s="205" t="s">
        <v>3</v>
      </c>
      <c r="G409" s="205" t="s">
        <v>3</v>
      </c>
      <c r="H409" s="58" t="s">
        <v>904</v>
      </c>
      <c r="I409" s="152" t="s">
        <v>3</v>
      </c>
      <c r="J409" s="161" t="s">
        <v>5</v>
      </c>
      <c r="K409" s="152" t="s">
        <v>5</v>
      </c>
      <c r="L409" s="152"/>
      <c r="M409" s="152" t="s">
        <v>34</v>
      </c>
      <c r="N409" s="152"/>
      <c r="O409" s="152" t="s">
        <v>51</v>
      </c>
    </row>
    <row r="410" spans="2:15" x14ac:dyDescent="0.35">
      <c r="B410" s="35">
        <f t="shared" si="24"/>
        <v>321</v>
      </c>
      <c r="C410" s="202"/>
      <c r="D410" s="151" t="s">
        <v>535</v>
      </c>
      <c r="E410" s="203"/>
      <c r="F410" s="205"/>
      <c r="G410" s="205"/>
      <c r="H410" s="58" t="s">
        <v>905</v>
      </c>
      <c r="I410" s="152" t="s">
        <v>3</v>
      </c>
      <c r="J410" s="161" t="s">
        <v>5</v>
      </c>
      <c r="K410" s="152" t="s">
        <v>5</v>
      </c>
      <c r="L410" s="152" t="s">
        <v>34</v>
      </c>
      <c r="M410" s="152"/>
      <c r="N410" s="152"/>
      <c r="O410" s="152" t="s">
        <v>906</v>
      </c>
    </row>
    <row r="411" spans="2:15" x14ac:dyDescent="0.35">
      <c r="B411" s="35">
        <f t="shared" si="24"/>
        <v>322</v>
      </c>
      <c r="C411" s="202"/>
      <c r="D411" s="151" t="s">
        <v>480</v>
      </c>
      <c r="E411" s="203"/>
      <c r="F411" s="205"/>
      <c r="G411" s="205"/>
      <c r="H411" s="58" t="s">
        <v>907</v>
      </c>
      <c r="I411" s="152" t="s">
        <v>3</v>
      </c>
      <c r="J411" s="161" t="s">
        <v>5</v>
      </c>
      <c r="K411" s="152" t="s">
        <v>5</v>
      </c>
      <c r="L411" s="152"/>
      <c r="M411" s="152" t="s">
        <v>34</v>
      </c>
      <c r="N411" s="152"/>
      <c r="O411" s="152" t="s">
        <v>51</v>
      </c>
    </row>
    <row r="412" spans="2:15" x14ac:dyDescent="0.35">
      <c r="B412" s="35">
        <f t="shared" si="24"/>
        <v>323</v>
      </c>
      <c r="C412" s="148" t="s">
        <v>482</v>
      </c>
      <c r="D412" s="151" t="s">
        <v>483</v>
      </c>
      <c r="E412" s="152">
        <v>1</v>
      </c>
      <c r="F412" s="123">
        <v>87.043999999999997</v>
      </c>
      <c r="G412" s="123">
        <v>87.043999999999997</v>
      </c>
      <c r="H412" s="58" t="s">
        <v>908</v>
      </c>
      <c r="I412" s="164">
        <v>44407</v>
      </c>
      <c r="J412" s="161" t="s">
        <v>5</v>
      </c>
      <c r="K412" s="152" t="s">
        <v>5</v>
      </c>
      <c r="L412" s="152"/>
      <c r="M412" s="152"/>
      <c r="N412" s="152" t="s">
        <v>34</v>
      </c>
      <c r="O412" s="152" t="s">
        <v>684</v>
      </c>
    </row>
    <row r="413" spans="2:15" x14ac:dyDescent="0.35">
      <c r="B413" s="200" t="s">
        <v>158</v>
      </c>
      <c r="C413" s="200"/>
      <c r="D413" s="73"/>
      <c r="E413" s="102"/>
      <c r="F413" s="124">
        <f>SUM(F406:F412)</f>
        <v>171.79399999999998</v>
      </c>
      <c r="G413" s="124">
        <f>SUM(G406:G412)</f>
        <v>171.79399999999998</v>
      </c>
      <c r="H413" s="64"/>
      <c r="I413" s="97"/>
      <c r="J413" s="64"/>
      <c r="K413" s="97"/>
      <c r="L413" s="64"/>
      <c r="M413" s="64"/>
      <c r="N413" s="64"/>
      <c r="O413" s="94"/>
    </row>
    <row r="414" spans="2:15" x14ac:dyDescent="0.35">
      <c r="B414" s="201" t="s">
        <v>909</v>
      </c>
      <c r="C414" s="201"/>
      <c r="D414" s="201"/>
      <c r="E414" s="201"/>
      <c r="F414" s="98"/>
      <c r="G414" s="98"/>
      <c r="H414" s="60"/>
      <c r="I414" s="99"/>
      <c r="J414" s="60"/>
      <c r="K414" s="99"/>
      <c r="L414" s="60"/>
      <c r="M414" s="60"/>
      <c r="N414" s="60"/>
      <c r="O414" s="99"/>
    </row>
    <row r="415" spans="2:15" x14ac:dyDescent="0.35">
      <c r="B415" s="35">
        <f>B412+1</f>
        <v>324</v>
      </c>
      <c r="C415" s="202" t="s">
        <v>474</v>
      </c>
      <c r="D415" s="151" t="s">
        <v>501</v>
      </c>
      <c r="E415" s="203">
        <v>1</v>
      </c>
      <c r="F415" s="204">
        <v>890</v>
      </c>
      <c r="G415" s="205">
        <v>890</v>
      </c>
      <c r="H415" s="58" t="s">
        <v>910</v>
      </c>
      <c r="I415" s="152" t="s">
        <v>3</v>
      </c>
      <c r="J415" s="198">
        <v>801</v>
      </c>
      <c r="K415" s="199">
        <v>89</v>
      </c>
      <c r="L415" s="152"/>
      <c r="M415" s="152" t="s">
        <v>29</v>
      </c>
      <c r="N415" s="152"/>
      <c r="O415" s="153" t="s">
        <v>51</v>
      </c>
    </row>
    <row r="416" spans="2:15" x14ac:dyDescent="0.35">
      <c r="B416" s="35">
        <f>B415+1</f>
        <v>325</v>
      </c>
      <c r="C416" s="202"/>
      <c r="D416" s="151" t="s">
        <v>911</v>
      </c>
      <c r="E416" s="203"/>
      <c r="F416" s="204"/>
      <c r="G416" s="205"/>
      <c r="H416" s="58" t="s">
        <v>912</v>
      </c>
      <c r="I416" s="152" t="s">
        <v>3</v>
      </c>
      <c r="J416" s="198"/>
      <c r="K416" s="199"/>
      <c r="L416" s="152" t="s">
        <v>34</v>
      </c>
      <c r="M416" s="152"/>
      <c r="N416" s="152"/>
      <c r="O416" s="153" t="s">
        <v>913</v>
      </c>
    </row>
    <row r="417" spans="2:15" x14ac:dyDescent="0.35">
      <c r="B417" s="35">
        <f>B416+1</f>
        <v>326</v>
      </c>
      <c r="C417" s="202"/>
      <c r="D417" s="151" t="s">
        <v>480</v>
      </c>
      <c r="E417" s="203"/>
      <c r="F417" s="204"/>
      <c r="G417" s="205"/>
      <c r="H417" s="58" t="s">
        <v>914</v>
      </c>
      <c r="I417" s="152" t="s">
        <v>3</v>
      </c>
      <c r="J417" s="198"/>
      <c r="K417" s="199"/>
      <c r="L417" s="152"/>
      <c r="M417" s="152" t="s">
        <v>34</v>
      </c>
      <c r="N417" s="152"/>
      <c r="O417" s="153" t="s">
        <v>257</v>
      </c>
    </row>
    <row r="418" spans="2:15" x14ac:dyDescent="0.35">
      <c r="B418" s="35">
        <f>B417+1</f>
        <v>327</v>
      </c>
      <c r="C418" s="148" t="s">
        <v>523</v>
      </c>
      <c r="D418" s="151" t="s">
        <v>915</v>
      </c>
      <c r="E418" s="152">
        <v>1</v>
      </c>
      <c r="F418" s="150">
        <v>125.77</v>
      </c>
      <c r="G418" s="150">
        <v>125.77</v>
      </c>
      <c r="H418" s="58" t="s">
        <v>916</v>
      </c>
      <c r="I418" s="152" t="s">
        <v>3</v>
      </c>
      <c r="J418" s="161" t="s">
        <v>5</v>
      </c>
      <c r="K418" s="152" t="s">
        <v>5</v>
      </c>
      <c r="L418" s="152"/>
      <c r="M418" s="152" t="s">
        <v>29</v>
      </c>
      <c r="N418" s="152"/>
      <c r="O418" s="152" t="s">
        <v>917</v>
      </c>
    </row>
    <row r="419" spans="2:15" x14ac:dyDescent="0.35">
      <c r="B419" s="35">
        <f t="shared" ref="B419" si="25">B418+1</f>
        <v>328</v>
      </c>
      <c r="C419" s="148" t="s">
        <v>575</v>
      </c>
      <c r="D419" s="151" t="s">
        <v>489</v>
      </c>
      <c r="E419" s="152">
        <v>1</v>
      </c>
      <c r="F419" s="150">
        <v>155</v>
      </c>
      <c r="G419" s="150">
        <v>155</v>
      </c>
      <c r="H419" s="58" t="s">
        <v>918</v>
      </c>
      <c r="I419" s="152" t="s">
        <v>3</v>
      </c>
      <c r="J419" s="161" t="s">
        <v>5</v>
      </c>
      <c r="K419" s="152" t="s">
        <v>5</v>
      </c>
      <c r="L419" s="152"/>
      <c r="M419" s="152" t="s">
        <v>29</v>
      </c>
      <c r="N419" s="152"/>
      <c r="O419" s="152" t="s">
        <v>919</v>
      </c>
    </row>
    <row r="420" spans="2:15" x14ac:dyDescent="0.35">
      <c r="B420" s="200" t="s">
        <v>158</v>
      </c>
      <c r="C420" s="200"/>
      <c r="D420" s="73"/>
      <c r="E420" s="102"/>
      <c r="F420" s="124">
        <f>SUM(F415:F419)</f>
        <v>1170.77</v>
      </c>
      <c r="G420" s="124">
        <f>SUM(G415:G419)</f>
        <v>1170.77</v>
      </c>
      <c r="H420" s="64"/>
      <c r="I420" s="97"/>
      <c r="J420" s="64"/>
      <c r="K420" s="97"/>
      <c r="L420" s="105"/>
      <c r="M420" s="105"/>
      <c r="N420" s="105"/>
      <c r="O420" s="94"/>
    </row>
    <row r="421" spans="2:15" x14ac:dyDescent="0.35">
      <c r="B421" s="201" t="s">
        <v>920</v>
      </c>
      <c r="C421" s="201"/>
      <c r="D421" s="201"/>
      <c r="E421" s="201"/>
      <c r="F421" s="98"/>
      <c r="G421" s="98"/>
      <c r="H421" s="60"/>
      <c r="I421" s="99"/>
      <c r="J421" s="60"/>
      <c r="K421" s="99"/>
      <c r="L421" s="60"/>
      <c r="M421" s="60"/>
      <c r="N421" s="60"/>
      <c r="O421" s="99"/>
    </row>
    <row r="422" spans="2:15" x14ac:dyDescent="0.35">
      <c r="B422" s="35">
        <f>B419+1</f>
        <v>329</v>
      </c>
      <c r="C422" s="148" t="s">
        <v>575</v>
      </c>
      <c r="D422" s="151" t="s">
        <v>921</v>
      </c>
      <c r="E422" s="152">
        <v>1</v>
      </c>
      <c r="F422" s="150" t="s">
        <v>3</v>
      </c>
      <c r="G422" s="150" t="s">
        <v>3</v>
      </c>
      <c r="H422" s="58" t="s">
        <v>922</v>
      </c>
      <c r="I422" s="152" t="s">
        <v>3</v>
      </c>
      <c r="J422" s="161" t="s">
        <v>5</v>
      </c>
      <c r="K422" s="152" t="s">
        <v>5</v>
      </c>
      <c r="L422" s="152" t="s">
        <v>34</v>
      </c>
      <c r="M422" s="152"/>
      <c r="N422" s="152"/>
      <c r="O422" s="152" t="s">
        <v>257</v>
      </c>
    </row>
    <row r="423" spans="2:15" x14ac:dyDescent="0.35">
      <c r="B423" s="35">
        <f>B422+1</f>
        <v>330</v>
      </c>
      <c r="C423" s="148" t="s">
        <v>54</v>
      </c>
      <c r="D423" s="151" t="s">
        <v>923</v>
      </c>
      <c r="E423" s="152">
        <v>1</v>
      </c>
      <c r="F423" s="150" t="s">
        <v>3</v>
      </c>
      <c r="G423" s="150" t="s">
        <v>3</v>
      </c>
      <c r="H423" s="58" t="s">
        <v>924</v>
      </c>
      <c r="I423" s="152" t="s">
        <v>3</v>
      </c>
      <c r="J423" s="161" t="s">
        <v>5</v>
      </c>
      <c r="K423" s="152" t="s">
        <v>5</v>
      </c>
      <c r="L423" s="152" t="s">
        <v>34</v>
      </c>
      <c r="M423" s="152"/>
      <c r="N423" s="152"/>
      <c r="O423" s="152" t="s">
        <v>257</v>
      </c>
    </row>
    <row r="424" spans="2:15" x14ac:dyDescent="0.35">
      <c r="B424" s="35">
        <f>B423+1</f>
        <v>331</v>
      </c>
      <c r="C424" s="148" t="s">
        <v>172</v>
      </c>
      <c r="D424" s="151" t="s">
        <v>629</v>
      </c>
      <c r="E424" s="152">
        <v>1</v>
      </c>
      <c r="F424" s="150">
        <v>50</v>
      </c>
      <c r="G424" s="150">
        <v>50</v>
      </c>
      <c r="H424" s="58" t="s">
        <v>925</v>
      </c>
      <c r="I424" s="152" t="s">
        <v>3</v>
      </c>
      <c r="J424" s="161" t="s">
        <v>5</v>
      </c>
      <c r="K424" s="152" t="s">
        <v>5</v>
      </c>
      <c r="L424" s="152"/>
      <c r="M424" s="152" t="s">
        <v>34</v>
      </c>
      <c r="N424" s="152"/>
      <c r="O424" s="152" t="s">
        <v>51</v>
      </c>
    </row>
    <row r="425" spans="2:15" ht="34.5" x14ac:dyDescent="0.35">
      <c r="B425" s="35">
        <f>B424+1</f>
        <v>332</v>
      </c>
      <c r="C425" s="148" t="s">
        <v>926</v>
      </c>
      <c r="D425" s="151" t="s">
        <v>927</v>
      </c>
      <c r="E425" s="155">
        <v>1</v>
      </c>
      <c r="F425" s="119">
        <v>1257.3499999999999</v>
      </c>
      <c r="G425" s="119">
        <v>1257.3499999999999</v>
      </c>
      <c r="H425" s="58" t="s">
        <v>928</v>
      </c>
      <c r="I425" s="152" t="s">
        <v>929</v>
      </c>
      <c r="J425" s="161">
        <v>0</v>
      </c>
      <c r="K425" s="152">
        <v>125.74</v>
      </c>
      <c r="L425" s="69" t="s">
        <v>34</v>
      </c>
      <c r="M425" s="69"/>
      <c r="N425" s="69"/>
      <c r="O425" s="154" t="s">
        <v>930</v>
      </c>
    </row>
    <row r="426" spans="2:15" x14ac:dyDescent="0.35">
      <c r="B426" s="200" t="s">
        <v>158</v>
      </c>
      <c r="C426" s="200"/>
      <c r="D426" s="94"/>
      <c r="E426" s="102"/>
      <c r="F426" s="118">
        <f>SUM(F422:F425)</f>
        <v>1307.3499999999999</v>
      </c>
      <c r="G426" s="118">
        <f>SUM(G422:G425)</f>
        <v>1307.3499999999999</v>
      </c>
      <c r="H426" s="64"/>
      <c r="I426" s="97"/>
      <c r="J426" s="64"/>
      <c r="K426" s="97"/>
      <c r="L426" s="64"/>
      <c r="M426" s="64"/>
      <c r="N426" s="64"/>
      <c r="O426" s="94"/>
    </row>
    <row r="427" spans="2:15" x14ac:dyDescent="0.35">
      <c r="B427" s="226" t="s">
        <v>931</v>
      </c>
      <c r="C427" s="226"/>
      <c r="D427" s="226"/>
      <c r="E427" s="226"/>
      <c r="F427" s="227">
        <f>G427</f>
        <v>297331.27350000001</v>
      </c>
      <c r="G427" s="227">
        <f>G426+G420+G413+G404+G397+G381+G365+G360+G326+G315+G297+G279+G269+G256+G242+G218+G196+G184+G173+G153+G142+G116+G98+G79+G58</f>
        <v>297331.27350000001</v>
      </c>
      <c r="H427" s="171"/>
      <c r="I427" s="172"/>
      <c r="J427" s="171"/>
      <c r="K427" s="172"/>
      <c r="L427" s="171"/>
      <c r="M427" s="171"/>
      <c r="N427" s="171"/>
      <c r="O427" s="172"/>
    </row>
    <row r="428" spans="2:15" x14ac:dyDescent="0.35">
      <c r="B428" s="226"/>
      <c r="C428" s="226"/>
      <c r="D428" s="226"/>
      <c r="E428" s="226"/>
      <c r="F428" s="227"/>
      <c r="G428" s="227"/>
      <c r="H428" s="173"/>
      <c r="I428" s="174"/>
      <c r="J428" s="175"/>
      <c r="K428" s="174"/>
      <c r="L428" s="175"/>
      <c r="M428" s="175"/>
      <c r="N428" s="175"/>
      <c r="O428" s="176"/>
    </row>
    <row r="429" spans="2:15" ht="18.5" x14ac:dyDescent="0.45">
      <c r="B429" s="37"/>
      <c r="C429" s="40"/>
      <c r="E429" s="38"/>
      <c r="F429" s="39"/>
      <c r="G429" s="39"/>
      <c r="H429" s="53"/>
      <c r="L429" s="4"/>
      <c r="M429" s="4"/>
      <c r="N429" s="4"/>
      <c r="O429" s="5"/>
    </row>
    <row r="430" spans="2:15" ht="21" x14ac:dyDescent="0.5">
      <c r="B430" s="194"/>
      <c r="C430" s="194"/>
      <c r="D430" s="194"/>
      <c r="E430" s="194"/>
      <c r="F430" s="195"/>
      <c r="G430" s="195"/>
      <c r="H430" s="54"/>
      <c r="L430" s="4"/>
      <c r="M430" s="4"/>
      <c r="N430" s="4"/>
      <c r="O430" s="5"/>
    </row>
    <row r="431" spans="2:15" x14ac:dyDescent="0.35">
      <c r="B431" s="37"/>
      <c r="E431" s="38"/>
      <c r="F431" s="39"/>
      <c r="G431" s="39"/>
      <c r="H431" s="53"/>
      <c r="L431" s="4"/>
      <c r="M431" s="4"/>
      <c r="N431" s="4"/>
      <c r="O431" s="5"/>
    </row>
    <row r="432" spans="2:15" x14ac:dyDescent="0.35">
      <c r="B432" s="196"/>
      <c r="C432" s="196"/>
      <c r="D432" s="196"/>
      <c r="E432" s="196"/>
      <c r="F432" s="196"/>
      <c r="G432" s="196"/>
      <c r="H432" s="196"/>
      <c r="I432" s="196"/>
      <c r="J432" s="196"/>
      <c r="K432" s="196"/>
      <c r="L432" s="4"/>
      <c r="M432" s="4"/>
      <c r="N432" s="4"/>
      <c r="O432" s="5"/>
    </row>
    <row r="433" spans="2:15" x14ac:dyDescent="0.35">
      <c r="B433" s="197"/>
      <c r="C433" s="197"/>
      <c r="D433" s="197"/>
      <c r="E433" s="197"/>
      <c r="F433" s="197"/>
      <c r="G433" s="197"/>
      <c r="H433" s="197"/>
      <c r="I433" s="197"/>
      <c r="J433" s="197"/>
      <c r="K433" s="197"/>
      <c r="L433" s="4"/>
      <c r="M433" s="4"/>
      <c r="N433" s="4"/>
      <c r="O433" s="5"/>
    </row>
    <row r="434" spans="2:15" x14ac:dyDescent="0.35">
      <c r="B434" s="197"/>
      <c r="C434" s="197"/>
      <c r="D434" s="197"/>
      <c r="E434" s="197"/>
      <c r="F434" s="197"/>
      <c r="G434" s="197"/>
      <c r="H434" s="197"/>
      <c r="I434" s="197"/>
      <c r="J434" s="197"/>
      <c r="K434" s="197"/>
      <c r="M434" s="4"/>
      <c r="N434" s="4"/>
      <c r="O434" s="5"/>
    </row>
    <row r="435" spans="2:15" x14ac:dyDescent="0.35"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M435" s="4"/>
      <c r="N435" s="4"/>
      <c r="O435" s="5"/>
    </row>
    <row r="436" spans="2:15" x14ac:dyDescent="0.35"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M436" s="4"/>
      <c r="N436" s="4"/>
      <c r="O436" s="5"/>
    </row>
    <row r="437" spans="2:15" x14ac:dyDescent="0.35"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M437" s="4"/>
      <c r="N437" s="4"/>
      <c r="O437" s="5"/>
    </row>
    <row r="438" spans="2:15" x14ac:dyDescent="0.35"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M438" s="4"/>
      <c r="N438" s="4"/>
      <c r="O438" s="5"/>
    </row>
    <row r="439" spans="2:15" ht="18.5" x14ac:dyDescent="0.35">
      <c r="B439" s="41"/>
      <c r="C439" s="41"/>
      <c r="D439" s="41"/>
      <c r="G439" s="41"/>
      <c r="H439" s="55"/>
      <c r="I439" s="42"/>
      <c r="M439" s="4"/>
      <c r="N439" s="4"/>
      <c r="O439" s="5"/>
    </row>
    <row r="440" spans="2:15" ht="18.5" x14ac:dyDescent="0.35">
      <c r="B440" s="37"/>
      <c r="F440" s="38"/>
      <c r="G440" s="39"/>
      <c r="H440" s="55"/>
      <c r="I440" s="42"/>
      <c r="M440" s="4"/>
      <c r="N440" s="4"/>
      <c r="O440" s="5"/>
    </row>
    <row r="441" spans="2:15" ht="21" x14ac:dyDescent="0.5">
      <c r="B441" s="37"/>
      <c r="C441" s="192"/>
      <c r="D441" s="192"/>
      <c r="E441" s="192"/>
      <c r="F441" s="43"/>
      <c r="G441" s="44"/>
      <c r="H441" s="56"/>
      <c r="I441" s="45"/>
      <c r="J441" s="45"/>
      <c r="K441" s="46"/>
      <c r="L441" s="46"/>
      <c r="M441" s="4"/>
      <c r="N441" s="4"/>
      <c r="O441" s="5"/>
    </row>
    <row r="442" spans="2:15" ht="21" x14ac:dyDescent="0.5">
      <c r="B442" s="37"/>
      <c r="C442" s="192"/>
      <c r="D442" s="192"/>
      <c r="E442" s="192"/>
      <c r="F442" s="43"/>
      <c r="G442" s="44"/>
      <c r="H442" s="56"/>
      <c r="I442" s="45"/>
      <c r="J442" s="192"/>
      <c r="K442" s="192"/>
      <c r="L442" s="192"/>
      <c r="M442" s="4"/>
      <c r="N442" s="4"/>
      <c r="O442" s="5"/>
    </row>
    <row r="443" spans="2:15" ht="21" x14ac:dyDescent="0.5">
      <c r="B443" s="37"/>
      <c r="C443" s="46"/>
      <c r="D443" s="44"/>
      <c r="E443" s="44"/>
      <c r="F443" s="44"/>
      <c r="G443" s="44"/>
      <c r="H443" s="56"/>
      <c r="I443" s="45"/>
      <c r="J443" s="45"/>
      <c r="K443" s="44"/>
      <c r="L443" s="44"/>
      <c r="M443" s="4"/>
      <c r="N443" s="4"/>
      <c r="O443" s="5"/>
    </row>
    <row r="444" spans="2:15" ht="21" x14ac:dyDescent="0.5">
      <c r="B444" s="37"/>
      <c r="C444" s="46"/>
      <c r="D444" s="44"/>
      <c r="E444" s="44"/>
      <c r="F444" s="44"/>
      <c r="G444" s="44"/>
      <c r="H444" s="56"/>
      <c r="I444" s="45"/>
      <c r="J444" s="45"/>
      <c r="K444" s="44"/>
      <c r="L444" s="44"/>
      <c r="M444" s="4"/>
      <c r="N444" s="4"/>
      <c r="O444" s="5"/>
    </row>
    <row r="445" spans="2:15" ht="21" x14ac:dyDescent="0.5">
      <c r="B445" s="37"/>
      <c r="C445" s="47"/>
      <c r="D445" s="44"/>
      <c r="E445" s="44"/>
      <c r="F445" s="44"/>
      <c r="G445" s="44"/>
      <c r="H445" s="56"/>
      <c r="I445" s="45"/>
      <c r="J445" s="45"/>
      <c r="K445" s="44"/>
      <c r="L445" s="44"/>
      <c r="M445" s="4"/>
      <c r="N445" s="4"/>
      <c r="O445" s="5"/>
    </row>
    <row r="446" spans="2:15" ht="21" x14ac:dyDescent="0.5">
      <c r="B446" s="37"/>
      <c r="C446" s="192"/>
      <c r="D446" s="192"/>
      <c r="E446" s="192"/>
      <c r="F446" s="44"/>
      <c r="G446" s="44"/>
      <c r="H446" s="56"/>
      <c r="I446" s="45"/>
      <c r="J446" s="45"/>
      <c r="K446" s="46"/>
      <c r="L446" s="46"/>
      <c r="M446" s="4"/>
      <c r="N446" s="4"/>
      <c r="O446" s="5"/>
    </row>
    <row r="447" spans="2:15" ht="21" x14ac:dyDescent="0.5">
      <c r="B447" s="37"/>
      <c r="C447" s="192"/>
      <c r="D447" s="192"/>
      <c r="E447" s="192"/>
      <c r="F447" s="44"/>
      <c r="G447" s="44"/>
      <c r="H447" s="55"/>
      <c r="I447" s="45"/>
      <c r="J447" s="192"/>
      <c r="K447" s="192"/>
      <c r="L447" s="192"/>
      <c r="M447" s="4"/>
      <c r="N447" s="4"/>
      <c r="O447" s="5"/>
    </row>
    <row r="448" spans="2:15" ht="21" x14ac:dyDescent="0.5">
      <c r="B448" s="37"/>
      <c r="C448" s="48"/>
      <c r="D448" s="44"/>
      <c r="E448" s="44"/>
      <c r="F448" s="43"/>
      <c r="G448" s="49"/>
      <c r="H448" s="55"/>
      <c r="I448" s="45"/>
      <c r="J448" s="45"/>
      <c r="K448" s="44"/>
      <c r="L448" s="44"/>
      <c r="M448" s="4"/>
      <c r="N448" s="4"/>
      <c r="O448" s="5"/>
    </row>
    <row r="449" spans="2:15" ht="21" x14ac:dyDescent="0.5">
      <c r="B449" s="37"/>
      <c r="C449" s="48"/>
      <c r="D449" s="44"/>
      <c r="E449" s="44"/>
      <c r="F449" s="43"/>
      <c r="G449" s="49"/>
      <c r="H449" s="55"/>
      <c r="I449" s="45"/>
      <c r="J449" s="45"/>
      <c r="K449" s="44"/>
      <c r="L449" s="44"/>
      <c r="M449" s="4"/>
      <c r="N449" s="4"/>
      <c r="O449" s="5"/>
    </row>
  </sheetData>
  <autoFilter ref="B11:O428">
    <filterColumn colId="10" showButton="0"/>
    <filterColumn colId="11" showButton="0"/>
  </autoFilter>
  <mergeCells count="336">
    <mergeCell ref="C446:E446"/>
    <mergeCell ref="C447:E447"/>
    <mergeCell ref="J447:L447"/>
    <mergeCell ref="B430:E430"/>
    <mergeCell ref="F430:G430"/>
    <mergeCell ref="B432:K432"/>
    <mergeCell ref="B433:K434"/>
    <mergeCell ref="C441:E441"/>
    <mergeCell ref="C442:E442"/>
    <mergeCell ref="J442:L442"/>
    <mergeCell ref="J415:J417"/>
    <mergeCell ref="K415:K417"/>
    <mergeCell ref="B420:C420"/>
    <mergeCell ref="B421:E421"/>
    <mergeCell ref="B426:C426"/>
    <mergeCell ref="B427:E428"/>
    <mergeCell ref="F427:F428"/>
    <mergeCell ref="G427:G428"/>
    <mergeCell ref="F409:F411"/>
    <mergeCell ref="G409:G411"/>
    <mergeCell ref="B413:C413"/>
    <mergeCell ref="B414:E414"/>
    <mergeCell ref="C415:C417"/>
    <mergeCell ref="E415:E417"/>
    <mergeCell ref="F415:F417"/>
    <mergeCell ref="G415:G417"/>
    <mergeCell ref="B397:C397"/>
    <mergeCell ref="B398:D398"/>
    <mergeCell ref="B404:C404"/>
    <mergeCell ref="B405:E405"/>
    <mergeCell ref="C409:C411"/>
    <mergeCell ref="E409:E411"/>
    <mergeCell ref="O388:O393"/>
    <mergeCell ref="C394:C396"/>
    <mergeCell ref="D394:D396"/>
    <mergeCell ref="E394:E396"/>
    <mergeCell ref="F394:F396"/>
    <mergeCell ref="G394:G396"/>
    <mergeCell ref="O394:O396"/>
    <mergeCell ref="K370:K372"/>
    <mergeCell ref="B381:C381"/>
    <mergeCell ref="B382:D382"/>
    <mergeCell ref="C388:C393"/>
    <mergeCell ref="D388:D393"/>
    <mergeCell ref="E388:E393"/>
    <mergeCell ref="F388:F393"/>
    <mergeCell ref="G388:G393"/>
    <mergeCell ref="B365:C365"/>
    <mergeCell ref="B366:D366"/>
    <mergeCell ref="C370:C372"/>
    <mergeCell ref="E370:E372"/>
    <mergeCell ref="I370:I372"/>
    <mergeCell ref="J370:J372"/>
    <mergeCell ref="C356:C359"/>
    <mergeCell ref="E356:E359"/>
    <mergeCell ref="F356:F359"/>
    <mergeCell ref="G356:G359"/>
    <mergeCell ref="B360:C360"/>
    <mergeCell ref="B361:E361"/>
    <mergeCell ref="C349:C351"/>
    <mergeCell ref="E349:E351"/>
    <mergeCell ref="F349:F351"/>
    <mergeCell ref="G349:G351"/>
    <mergeCell ref="C354:C355"/>
    <mergeCell ref="D354:D355"/>
    <mergeCell ref="E354:E355"/>
    <mergeCell ref="F354:F355"/>
    <mergeCell ref="G354:G355"/>
    <mergeCell ref="C336:C339"/>
    <mergeCell ref="D336:D339"/>
    <mergeCell ref="E336:E339"/>
    <mergeCell ref="F336:F339"/>
    <mergeCell ref="G336:G339"/>
    <mergeCell ref="C340:C343"/>
    <mergeCell ref="D340:D343"/>
    <mergeCell ref="E340:E343"/>
    <mergeCell ref="F340:F343"/>
    <mergeCell ref="G340:G343"/>
    <mergeCell ref="J329:J331"/>
    <mergeCell ref="K329:K331"/>
    <mergeCell ref="O329:O331"/>
    <mergeCell ref="C334:C335"/>
    <mergeCell ref="D334:D335"/>
    <mergeCell ref="E334:E335"/>
    <mergeCell ref="G334:G335"/>
    <mergeCell ref="B326:C326"/>
    <mergeCell ref="B327:E327"/>
    <mergeCell ref="C329:C331"/>
    <mergeCell ref="F329:F331"/>
    <mergeCell ref="G329:G331"/>
    <mergeCell ref="I329:I331"/>
    <mergeCell ref="B315:C315"/>
    <mergeCell ref="B316:E316"/>
    <mergeCell ref="C317:C319"/>
    <mergeCell ref="E317:E319"/>
    <mergeCell ref="F317:F319"/>
    <mergeCell ref="G317:G319"/>
    <mergeCell ref="J317:J319"/>
    <mergeCell ref="K317:K319"/>
    <mergeCell ref="O317:O319"/>
    <mergeCell ref="B298:E298"/>
    <mergeCell ref="C299:C301"/>
    <mergeCell ref="O299:O301"/>
    <mergeCell ref="C307:C309"/>
    <mergeCell ref="E307:E309"/>
    <mergeCell ref="F307:F309"/>
    <mergeCell ref="G307:G309"/>
    <mergeCell ref="I307:I309"/>
    <mergeCell ref="J307:J309"/>
    <mergeCell ref="K307:K309"/>
    <mergeCell ref="O307:O309"/>
    <mergeCell ref="K287:K288"/>
    <mergeCell ref="L287:L288"/>
    <mergeCell ref="M287:M288"/>
    <mergeCell ref="N287:N288"/>
    <mergeCell ref="O287:O288"/>
    <mergeCell ref="B297:C297"/>
    <mergeCell ref="C287:C288"/>
    <mergeCell ref="E287:E288"/>
    <mergeCell ref="F287:F288"/>
    <mergeCell ref="G287:G288"/>
    <mergeCell ref="I287:I288"/>
    <mergeCell ref="J287:J288"/>
    <mergeCell ref="J281:J283"/>
    <mergeCell ref="K281:K283"/>
    <mergeCell ref="L281:L283"/>
    <mergeCell ref="M281:M283"/>
    <mergeCell ref="N281:N283"/>
    <mergeCell ref="O281:O283"/>
    <mergeCell ref="K273:K274"/>
    <mergeCell ref="O273:O274"/>
    <mergeCell ref="B279:C279"/>
    <mergeCell ref="B280:E280"/>
    <mergeCell ref="C281:C283"/>
    <mergeCell ref="D281:D283"/>
    <mergeCell ref="E281:E283"/>
    <mergeCell ref="F281:F283"/>
    <mergeCell ref="G281:G283"/>
    <mergeCell ref="I281:I283"/>
    <mergeCell ref="K262:K264"/>
    <mergeCell ref="O262:O264"/>
    <mergeCell ref="B269:C269"/>
    <mergeCell ref="B270:O270"/>
    <mergeCell ref="C273:C274"/>
    <mergeCell ref="E273:E274"/>
    <mergeCell ref="F273:F274"/>
    <mergeCell ref="G273:G274"/>
    <mergeCell ref="I273:I274"/>
    <mergeCell ref="J273:J274"/>
    <mergeCell ref="B262:B264"/>
    <mergeCell ref="C262:C264"/>
    <mergeCell ref="E262:E264"/>
    <mergeCell ref="F262:F264"/>
    <mergeCell ref="G262:G264"/>
    <mergeCell ref="J262:J264"/>
    <mergeCell ref="G244:G246"/>
    <mergeCell ref="J244:J246"/>
    <mergeCell ref="K244:K246"/>
    <mergeCell ref="O244:O246"/>
    <mergeCell ref="B256:C256"/>
    <mergeCell ref="B257:E257"/>
    <mergeCell ref="B242:C242"/>
    <mergeCell ref="B243:E243"/>
    <mergeCell ref="B244:B246"/>
    <mergeCell ref="C244:C246"/>
    <mergeCell ref="E244:E246"/>
    <mergeCell ref="F244:F246"/>
    <mergeCell ref="O233:O238"/>
    <mergeCell ref="I234:I238"/>
    <mergeCell ref="B239:B240"/>
    <mergeCell ref="C239:C240"/>
    <mergeCell ref="D239:D240"/>
    <mergeCell ref="E239:E240"/>
    <mergeCell ref="F239:F240"/>
    <mergeCell ref="G239:G240"/>
    <mergeCell ref="I239:I240"/>
    <mergeCell ref="O239:O241"/>
    <mergeCell ref="B233:B238"/>
    <mergeCell ref="C233:C238"/>
    <mergeCell ref="D233:D238"/>
    <mergeCell ref="E233:E238"/>
    <mergeCell ref="F233:F238"/>
    <mergeCell ref="G233:G238"/>
    <mergeCell ref="B228:B229"/>
    <mergeCell ref="C228:C229"/>
    <mergeCell ref="D228:D229"/>
    <mergeCell ref="E228:E229"/>
    <mergeCell ref="F228:F229"/>
    <mergeCell ref="G228:G229"/>
    <mergeCell ref="J203:J205"/>
    <mergeCell ref="K203:K205"/>
    <mergeCell ref="B218:C218"/>
    <mergeCell ref="B219:E219"/>
    <mergeCell ref="B221:B222"/>
    <mergeCell ref="C221:C222"/>
    <mergeCell ref="D221:D222"/>
    <mergeCell ref="F221:F222"/>
    <mergeCell ref="G221:G222"/>
    <mergeCell ref="B196:C196"/>
    <mergeCell ref="B197:E197"/>
    <mergeCell ref="C203:C205"/>
    <mergeCell ref="E203:E205"/>
    <mergeCell ref="F203:F205"/>
    <mergeCell ref="G203:G205"/>
    <mergeCell ref="I176:I178"/>
    <mergeCell ref="J176:J178"/>
    <mergeCell ref="K176:K178"/>
    <mergeCell ref="B184:C184"/>
    <mergeCell ref="B185:E185"/>
    <mergeCell ref="C187:C189"/>
    <mergeCell ref="E187:E189"/>
    <mergeCell ref="F187:F189"/>
    <mergeCell ref="G187:G189"/>
    <mergeCell ref="B173:C173"/>
    <mergeCell ref="B174:E174"/>
    <mergeCell ref="C176:C178"/>
    <mergeCell ref="E176:E178"/>
    <mergeCell ref="F176:F178"/>
    <mergeCell ref="G176:G178"/>
    <mergeCell ref="G160:G161"/>
    <mergeCell ref="I160:I161"/>
    <mergeCell ref="O160:O161"/>
    <mergeCell ref="C162:C164"/>
    <mergeCell ref="D162:D164"/>
    <mergeCell ref="E162:E164"/>
    <mergeCell ref="F162:F164"/>
    <mergeCell ref="G162:G164"/>
    <mergeCell ref="B153:C153"/>
    <mergeCell ref="B154:E154"/>
    <mergeCell ref="C160:C161"/>
    <mergeCell ref="D160:D161"/>
    <mergeCell ref="E160:E161"/>
    <mergeCell ref="F160:F161"/>
    <mergeCell ref="O140:O141"/>
    <mergeCell ref="B142:C142"/>
    <mergeCell ref="B143:O143"/>
    <mergeCell ref="C150:C152"/>
    <mergeCell ref="D150:D152"/>
    <mergeCell ref="E150:E152"/>
    <mergeCell ref="F150:F152"/>
    <mergeCell ref="G150:G152"/>
    <mergeCell ref="J124:J125"/>
    <mergeCell ref="K124:K125"/>
    <mergeCell ref="O124:O125"/>
    <mergeCell ref="C133:C135"/>
    <mergeCell ref="C140:C141"/>
    <mergeCell ref="D140:D141"/>
    <mergeCell ref="E140:E141"/>
    <mergeCell ref="F140:F141"/>
    <mergeCell ref="G140:G141"/>
    <mergeCell ref="I140:I141"/>
    <mergeCell ref="C124:C125"/>
    <mergeCell ref="D124:D125"/>
    <mergeCell ref="E124:E125"/>
    <mergeCell ref="F124:F125"/>
    <mergeCell ref="G124:G125"/>
    <mergeCell ref="I124:I125"/>
    <mergeCell ref="G90:G91"/>
    <mergeCell ref="B98:C98"/>
    <mergeCell ref="B99:O99"/>
    <mergeCell ref="C103:C104"/>
    <mergeCell ref="B116:C116"/>
    <mergeCell ref="B117:O117"/>
    <mergeCell ref="B79:C79"/>
    <mergeCell ref="B80:O80"/>
    <mergeCell ref="C81:C84"/>
    <mergeCell ref="G81:G84"/>
    <mergeCell ref="I81:I84"/>
    <mergeCell ref="B90:B91"/>
    <mergeCell ref="C90:C91"/>
    <mergeCell ref="D90:D91"/>
    <mergeCell ref="E90:E91"/>
    <mergeCell ref="F90:F91"/>
    <mergeCell ref="O63:O64"/>
    <mergeCell ref="C67:C78"/>
    <mergeCell ref="D67:D78"/>
    <mergeCell ref="E67:E78"/>
    <mergeCell ref="F67:F78"/>
    <mergeCell ref="G67:G78"/>
    <mergeCell ref="B63:B64"/>
    <mergeCell ref="C63:C64"/>
    <mergeCell ref="D63:D64"/>
    <mergeCell ref="E63:E64"/>
    <mergeCell ref="F63:F64"/>
    <mergeCell ref="G63:G64"/>
    <mergeCell ref="B59:O59"/>
    <mergeCell ref="B60:B62"/>
    <mergeCell ref="C60:C62"/>
    <mergeCell ref="D60:D62"/>
    <mergeCell ref="E60:E62"/>
    <mergeCell ref="F60:F62"/>
    <mergeCell ref="G60:G62"/>
    <mergeCell ref="B31:B38"/>
    <mergeCell ref="C31:C38"/>
    <mergeCell ref="D31:D38"/>
    <mergeCell ref="E31:E38"/>
    <mergeCell ref="F31:F38"/>
    <mergeCell ref="G31:G38"/>
    <mergeCell ref="B29:B30"/>
    <mergeCell ref="C29:C30"/>
    <mergeCell ref="D29:D30"/>
    <mergeCell ref="E29:E30"/>
    <mergeCell ref="F29:F30"/>
    <mergeCell ref="G29:G30"/>
    <mergeCell ref="O29:O30"/>
    <mergeCell ref="O31:O38"/>
    <mergeCell ref="B58:C58"/>
    <mergeCell ref="B14:O14"/>
    <mergeCell ref="C22:C26"/>
    <mergeCell ref="D22:D28"/>
    <mergeCell ref="E22:E26"/>
    <mergeCell ref="F22:F26"/>
    <mergeCell ref="G22:G26"/>
    <mergeCell ref="O22:O26"/>
    <mergeCell ref="B27:B28"/>
    <mergeCell ref="C27:C28"/>
    <mergeCell ref="E27:E28"/>
    <mergeCell ref="F27:F28"/>
    <mergeCell ref="G27:G28"/>
    <mergeCell ref="O27:O28"/>
    <mergeCell ref="I11:I12"/>
    <mergeCell ref="J11:J12"/>
    <mergeCell ref="K11:K12"/>
    <mergeCell ref="L11:N11"/>
    <mergeCell ref="O11:O12"/>
    <mergeCell ref="B13:O13"/>
    <mergeCell ref="B1:O1"/>
    <mergeCell ref="B2:O2"/>
    <mergeCell ref="B8:O8"/>
    <mergeCell ref="B11:B12"/>
    <mergeCell ref="C11:C12"/>
    <mergeCell ref="D11:D12"/>
    <mergeCell ref="E11:E12"/>
    <mergeCell ref="F11:F12"/>
    <mergeCell ref="G11:G12"/>
    <mergeCell ref="H11:H12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3" orientation="landscape" r:id="rId1"/>
  <headerFooter>
    <oddFooter>Página &amp;P</oddFooter>
  </headerFooter>
  <rowBreaks count="15" manualBreakCount="15">
    <brk id="38" max="14" man="1"/>
    <brk id="66" max="16383" man="1"/>
    <brk id="92" max="14" man="1"/>
    <brk id="116" max="16383" man="1"/>
    <brk id="137" max="14" man="1"/>
    <brk id="164" max="14" man="1"/>
    <brk id="184" max="14" man="1"/>
    <brk id="213" max="14" man="1"/>
    <brk id="232" max="14" man="1"/>
    <brk id="260" max="14" man="1"/>
    <brk id="297" max="14" man="1"/>
    <brk id="333" max="14" man="1"/>
    <brk id="365" max="14" man="1"/>
    <brk id="397" max="14" man="1"/>
    <brk id="42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bienes muebles en general</vt:lpstr>
      <vt:lpstr>de baja</vt:lpstr>
      <vt:lpstr>DAR DE BAJA ACTUALIZANDO</vt:lpstr>
      <vt:lpstr>bienes muebles en general (2)</vt:lpstr>
      <vt:lpstr>CONSOLIDADO DE AF INF FINAL</vt:lpstr>
      <vt:lpstr>'bienes muebles en general'!Área_de_impresión</vt:lpstr>
      <vt:lpstr>'bienes muebles en general (2)'!Área_de_impresión</vt:lpstr>
      <vt:lpstr>'CONSOLIDADO DE AF INF FINAL'!Área_de_impresión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2024-03-06T19:12:15Z</cp:lastPrinted>
  <dcterms:created xsi:type="dcterms:W3CDTF">2024-02-01T17:40:58Z</dcterms:created>
  <dcterms:modified xsi:type="dcterms:W3CDTF">2024-04-18T20:28:39Z</dcterms:modified>
</cp:coreProperties>
</file>