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ACCESO A LA INFORMACION PUBLICA\PORTAL\LISTADO DE PROYECTOS-ELSITA LAIP\"/>
    </mc:Choice>
  </mc:AlternateContent>
  <bookViews>
    <workbookView xWindow="0" yWindow="0" windowWidth="20460" windowHeight="7080"/>
  </bookViews>
  <sheets>
    <sheet name="2020" sheetId="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6" l="1"/>
  <c r="E40" i="6" l="1"/>
  <c r="E63" i="6"/>
  <c r="E48" i="6" l="1"/>
  <c r="E34" i="6" l="1"/>
  <c r="E26" i="6" l="1"/>
  <c r="E31" i="6" l="1"/>
  <c r="E35" i="6"/>
  <c r="E38" i="6"/>
  <c r="E47" i="6" l="1"/>
  <c r="E44" i="6"/>
  <c r="E43" i="6" l="1"/>
  <c r="E39" i="6" l="1"/>
</calcChain>
</file>

<file path=xl/sharedStrings.xml><?xml version="1.0" encoding="utf-8"?>
<sst xmlns="http://schemas.openxmlformats.org/spreadsheetml/2006/main" count="316" uniqueCount="96">
  <si>
    <t>NOMBRE DE LA OBRA</t>
  </si>
  <si>
    <t>FECHA</t>
  </si>
  <si>
    <t>UBICACIÓN</t>
  </si>
  <si>
    <t>COSTO TOTAL</t>
  </si>
  <si>
    <t>FINANCIAMIENTO</t>
  </si>
  <si>
    <t>TIEMPO DE EJECUCION</t>
  </si>
  <si>
    <t>EJECUTOR</t>
  </si>
  <si>
    <t>SUPERVISOR</t>
  </si>
  <si>
    <t>FUNCIONARIO RESPONSABLE</t>
  </si>
  <si>
    <t>FORMA DE PAGO</t>
  </si>
  <si>
    <t>GARANTIAS</t>
  </si>
  <si>
    <t>NO.</t>
  </si>
  <si>
    <t>DIFERENTES LUGARES DEL MUNICIPIO</t>
  </si>
  <si>
    <t>365 DIAS CAL.</t>
  </si>
  <si>
    <t>ALCALDIA MUNICIPAL DE EL DIVISADERO</t>
  </si>
  <si>
    <t>N/A</t>
  </si>
  <si>
    <t>LIC. MARIA MAGDALENA MENDEZ, JEFE DE UACI</t>
  </si>
  <si>
    <t>CONTRAENTREGA</t>
  </si>
  <si>
    <t>12 MESES</t>
  </si>
  <si>
    <t>FONDO FODES 75%</t>
  </si>
  <si>
    <t>HIDRAULICA SANTANECA, S.A. DE C.V. (REPR. LEGAL TEC. ING. LUIS ANGEL VELADO ALVARENGA)</t>
  </si>
  <si>
    <t>TIENDA LA JOCOREÑA, (PROPIETARIO LIC. ALVARO JOSE ESPINOZA CABRERA)</t>
  </si>
  <si>
    <t>AVANCE FISICO DE LA OBRA</t>
  </si>
  <si>
    <t>CANTON LOMA TENDIDA</t>
  </si>
  <si>
    <t>HIDROCONSA S.A. DE C.V. (REPR. LEGAL ING. OMAR ANTONIO MEDINA UMAÑA)</t>
  </si>
  <si>
    <t>90 DIAS CAL.</t>
  </si>
  <si>
    <t>ZONA URBANA</t>
  </si>
  <si>
    <t>1) CUMPLIMIENTO DE CONTRATO, 2) BUENA OBRA</t>
  </si>
  <si>
    <t>1) MANTENIMIENTO DE OFERTA,                 2) CUMPLIMIENTO DE CONTRATO</t>
  </si>
  <si>
    <t>60 DIAS CAL.</t>
  </si>
  <si>
    <t>U &amp; R CONSTRUCTORES S.A. DE C.V. (REPR. LEGAL ING. LEONCIO ANTONIO URBINA CLAROS)</t>
  </si>
  <si>
    <t>1) BUENA INVERSION DE ANTICIPO, 2) CUMPLIMIENTO DE CONTRATO, 3) BUENA OBRA</t>
  </si>
  <si>
    <t>1) CUMPLIMIENTO DE CONTRATO</t>
  </si>
  <si>
    <t>8 DIAS CAL.</t>
  </si>
  <si>
    <t>45 DIAS CAL.</t>
  </si>
  <si>
    <t>1) MANTENIMIENTO DE OFERTA, 2) CUMPLIMIENTO DE CONTRATO</t>
  </si>
  <si>
    <t>FONDO PRESTAMO, FONDO FODES 75% Y FONDO DE TRANSFERENCIA DEL GOBIERNO CENTRAL</t>
  </si>
  <si>
    <t>FONDO FODES 75%, FONDO DE TRANSFERENCIA DEL GOBIERNO CENTRAL Y FONDO FODES LIBRE DISPONIBILIDAD 2021</t>
  </si>
  <si>
    <t>FONDO DE TRANSFERENCIA DEL GOBIERNO CENTRAL</t>
  </si>
  <si>
    <t>3 MESES</t>
  </si>
  <si>
    <t>CONFORMACION, COMPACTACION Y BALASTADO PARCIAL EN CALLES DE CANTON SAN PEDRO RIO SECO Y CANTON VILLA MODELO Y CONFORMACION, COMPACTACION, BALASTADO Y CONSTRUCCION DE BADENES EN CALLES DE CANTON NOMBRE DE JESUS Y CONSTRUCCION DE CAJA DE CAPTACION DE AGUAS LLUVIAS EN CALLE DE BARRIO NUEVO, MUNICIPIO DE EL DIVISADERO, DEPARTAMENTO DE MORAZAN</t>
  </si>
  <si>
    <t xml:space="preserve">ADQUISICION DE PAQUETES CON PRODUCTOS DE LA CANASTA BASICA PARA ASISTENCIA  A LAS FAMILIAS AFECTADAS POR LA PANDEMIA DEL COVID-19, EN EL MUNICIPIO DE EL DIVISADERO, DEPARTAMENTO DE MORAZAN </t>
  </si>
  <si>
    <t>CANTON SAN PEDRO RIO SECO, CANTON VILLA MODELO, CANTON NOMBRE DE JESUS Y BARRIO NUEVO</t>
  </si>
  <si>
    <t>FONDO FODES 75% Y FONDO DE TRANSFERENCIA DEL GOBIERNO CENTRAL</t>
  </si>
  <si>
    <t>77 DIAS CAL.</t>
  </si>
  <si>
    <t>D &amp; A CONSTRUCTORES, S.A. DE C.V. (REPR. LEGAL ING. ROLANDO ANTONIO AVALOS PORTILLO)</t>
  </si>
  <si>
    <t>BOVEDA ARQUITECTOS, S.A. DE C.V. (REPR. LEGAL ARQ. WILMER JOSAEL MATA VENTURA)</t>
  </si>
  <si>
    <t>CONSTRUCCION DE CONCRETO HIDRAULICO EN CALLE DE COLONIA LAS BRISAS, MUNICIPIO DE EL DIVISADERO, DEPARTAMENTO DE MORAZAN</t>
  </si>
  <si>
    <t>COLONIA LAS BRISAS</t>
  </si>
  <si>
    <t>FONDO PRESTAMO Y FONDO DE TRANSFERENCIA DEL GOBIERNO CENTRAL</t>
  </si>
  <si>
    <t>GUEVARA CONSULTORES, S.A. DE C.V. (REPR. LEGAL ARQ. JORGE LUIS GUEVARA MARTINEZ)</t>
  </si>
  <si>
    <t>ASFALTADO Y SEÑALIZACION DE CALLES PRINCIPALES DE LA ZONA URBANA, MUNICIPIO DE EL DIVISADERO, DEPARTAMENTO DE MORAZAN</t>
  </si>
  <si>
    <t>1)  BUENA INVERSION DE ANTICIPO, 2) CUMPLIMIENTO DE CONTRATO, 3) BUENA OBRA</t>
  </si>
  <si>
    <t>INTRODUCCION DEL SERVICIO DE AGUA POTABLE EN BARRIO NUEVO, MUNICIPIO DE EL DIVISADERO, DEPARTAMENTO DE MORAZAN, EN EL MARCO DEL CONVENIO ENTRE LA EMBAJADA DEL JAPON EN EL SALVADOR Y LA ALCALDIA MUNICIPAL DE EL DIVISADERO</t>
  </si>
  <si>
    <t>BARRIO NUEVO</t>
  </si>
  <si>
    <t>150 DIAS CAL</t>
  </si>
  <si>
    <t xml:space="preserve">FONDO FODES 75%, FONDO PRESTAMO Y FONDO DE LA EMBAJADA DEL JAPON </t>
  </si>
  <si>
    <t>CONSTUCTORA RAC, S.A. DE C.V. (REPR. LEGAL ING. RUDY ALEXANDER ALVARENGA CONTRERAS)</t>
  </si>
  <si>
    <t>CONSTRUCCION DE CONCRETO HIDRAULICO Y MEJORAMIENTO DE TRAMO DE CALLE HACIA CANTON LOMA TENDIDA, MUNICIPIO DE EL DIVISADERO, DEPARTAMENTO DE MORAZAN</t>
  </si>
  <si>
    <t>FONDO PRESTAMO, FONDO FODES 75%, FONDO DE TRANSFERENCIA DEL GOBIERNO CENTRAL Y FODES LIBRE DISPONIBILIDAD 2021</t>
  </si>
  <si>
    <t>1) MANTENIMIENTO DE OFERTA, 2) BUENA INVERSION DE ANTICIPO, 3) CUMPLIMIENTO DE CONTRATO, 4) BUENA OBRA</t>
  </si>
  <si>
    <t>REESTRUCTURACION DE CUBICULOS CON MEDIDAS DE PREVENCION , PARA EVITAR EL CONTAGIO DEL COVID-19 ENTRE LOS CONTRIBUYENTES Y LOS EMPLEADOS MUNICIPALES DE LA ALCALDIA MUNICIPAL DE EL DIVISADERO, DEPARTAMENTO DE MORAZAN</t>
  </si>
  <si>
    <t>COMARPA, S.A. DE C.V. (REPR. LEGAL ING. VELIS ALIRIO PAIZ DIAZ)</t>
  </si>
  <si>
    <t>CONSULTORA Y CONSTRUCTORA CUSCATLAN, S.A. DE C.V. (REPR. LEGAL ARQ. MARIO EDUARDO HERNANDEZ HERNANDEZ)</t>
  </si>
  <si>
    <t>CELEBRACION DE FIESTAS PATRONALES 2020</t>
  </si>
  <si>
    <t>_</t>
  </si>
  <si>
    <t>FONDO FODES 75%, Y FONDO 5% (IMPUESTO FIESTAS PATRONALES)</t>
  </si>
  <si>
    <t>ALCALDIA MUNICIPAL</t>
  </si>
  <si>
    <t>SUMINISTRO DE PAQUETES CON PRODUCTOS DE LA CANASTA BASICA PARA ASISTENCIA ALIMENTICIA A FAMILIAS AFECTADAS POR EL COVID-19 DEL MUNICIPIO DE EL DIVISADERO, DEPARTAMENTO DE MORAZAN. (810 PAQUETES)</t>
  </si>
  <si>
    <t>2 MESES</t>
  </si>
  <si>
    <t>SUMINISTRO DE PAQUETES ALIMENTICIOS PARA COMPLETAR LA ENTREGA DE CESTAS SOLIDARIAS A FAMILIAS AFECTADAS POR LA PANDEMIA DEL COVID-19 EN EL MUNICIPIO DE EL DIVISADERO, DEPARTAMENTO DE MORAZAN</t>
  </si>
  <si>
    <t>SUMINISTRO DE BOMBAS DE FUMIGACION PARA EVITAR LA PROPAGACION DEL ZANCUDO PORTADOR DEL DENGUE, DEBIDO A LA HUMEDAD OCASIONADA POR FUERTES LLUVIAS DE LA TORMENTA AMANDA EN EL MUNICIPIO DE EL DIVISADERO, DEPARTAMENTO DE MORAZAN</t>
  </si>
  <si>
    <t>SERVIFUM, S.A. DE C.V.</t>
  </si>
  <si>
    <t xml:space="preserve">HORAS MAQUINAS CON MOTONIVELADORA Y RETROEXCAVADORA, PARA REALIZAR TRABAJOS DE LIMPIEZA DE ESCOMBROS EN LAS SIGUIENTES RUTAS: 1- CALLE QUE DE CANTON LLANO DE SANTIAGO CONDUCE A CANTON SAN PEDRO CARRIZAL, 2- CALLE QUE DE LA ZONA URBANA CONDUCE A CANTON VILLA MODELO, Y 3- CALLE QUE DE CASERIO EL RINCON CONDUCE A CANTON LOMA TENDIDA, MUNICIPIO DE EL DIVISADERO, DEPARTAMENTO DE MORAZAN </t>
  </si>
  <si>
    <t>CANTON LLANO DE SANTIAGO, CANTON SAN PEDRO CARRIZAL, CANTON VILLA MODELO, CASERIO EL RINCON Y CANTON LOMA TENDIDA</t>
  </si>
  <si>
    <t>1- DIDECO S.A. DE C.V. (REPR. LEGAL SR. ROGER ANTONIO GRANDE BERCIAN), 2- CONSTRUCTORA DISAN, S.A. DE C.V. (REPR. LEGAL ING. SERGIO ISMAR SANDOVAL DIAZ), 3- D &amp; A CONSTRUCTORES S.A. DE C.V. (REPR. LEGAL ING. ROLANDO ANTONIO AVALOS PORTILLO, 4- GERSON ARNOLDO FLORES</t>
  </si>
  <si>
    <t>COMPRA DE KITS DE HIGIENE Y PROTECCION PARA SER DISTRIBUIDOS A LOS HABITANTES DEL MUNICIPIO DE EL DIVISADERO, DEPARTAMENTO DE MORAZAN</t>
  </si>
  <si>
    <t>ADQUISICION DE PAQUETES CON PRODUCTOS DE LA CANASTA BASICA PARA ASISTENCIA  A LAS FAMILIAS AFECTADAS POR LA PANDEMIA DEL COVID-19, EN EL MUNICIPIO DE EL DIVISADERO, DEPARTAMENTO DE MORAZAN (2800 PAQUETES X 3 MESES)</t>
  </si>
  <si>
    <t>SUMINISTRO DE HERRAMIENTAS Y MATERIALES DE PROTECCION PARA PREVENCION DEL COVID-19 PARA USO DEL PERSONAL QUE LABORA EN LA ALCALDIA DE EL DIVISADERO, DEPARTAMENTO DE MORAZAN</t>
  </si>
  <si>
    <t>1- BRENDA MARISOL CANTON MARTINEZ, 2- A &amp; H INVERSIONES PC MILLENNIUM, S.A. DE C.V., 3- DROGUERIA MUNDO FARMA, 4- JUAN ANGEL MARTINEZ MARTINEZ, 5- AMERICA DIGITAL, 6- SERVICIOS GRAFICOS</t>
  </si>
  <si>
    <t>OBRAS DE MITIGACION EN EL TECHO DE LAS  INSTALACIONES DE LA ALCALDIA MUNICIPAL POR DAÑOS OCASIONADOS  POR LA TORMENTA AMANDA, MUNICIPIO DE EL DIVISADERO, DEPARTAMENTO DE MORAZAN</t>
  </si>
  <si>
    <t>FONDO DE TRANSFERENCIA DEL GOBIERNO CENTRAL Y FONDO FODES LIBRE DISPONIBILIDAD 2021</t>
  </si>
  <si>
    <t>DICIEMBRE 2020</t>
  </si>
  <si>
    <t>COMPRA DE LAMINAS PARA SER DONADAS A FAMILIAS DE ESCASOS RECURSOS ECONOMICOS QUE FUERON AFECTADAS POR LA TORMENTA  TROPICAL AMANDA, EN EL MUNICIPIO DE EL DIVISADERO, DEPARTAMENTO DE MORAZAN</t>
  </si>
  <si>
    <t>TIENDA Y SUMINISTRO DE MATERIALES DE CONSTRUCCION YANIRA (PROPIETARIO SR. CARLOS MAURICIO JUAREZ MELGARES)</t>
  </si>
  <si>
    <t>184 DIAS</t>
  </si>
  <si>
    <t>COMPRA DE FERTILIZANTES AGRICOLAS EN APOYO A LOS AGRICULTORES PARA REACTIVACION DE LA ECONOMIA FAMILIAR, A  CONSECUENCIA DE LA PANDEMIA POR EL COVID-19, EN EL MUNICIPIO DE EL DIVISADERO, DEPARTAMENTO DE MORAZAN</t>
  </si>
  <si>
    <t>FONDO FODES 2%</t>
  </si>
  <si>
    <t>FERTILIZANTES DEL ISTMO, S.A. DE C.V. (REPR. LEGAL SR. RENE GERALDO MARTINEZ COSTTE)</t>
  </si>
  <si>
    <t>MANTENIMIENTO Y REPARACION DE CALLES Y CAMINOS VECINALES, ZONAS VERDES, PARQUES Y MANTENIMIENTO DEL SERVICIO DE AGUA POTABLE EN EL MUNICIPIO DE EL DIVISADERO, DEPARTAMENTO DE MORAZAN</t>
  </si>
  <si>
    <t>CONSTRUCCION Y RECONSTRUCCION DE VIVIENDAS PARA FAMILIAS DE ESCASOS RECURSOS ECONOMICOS QUE VIVEN EN ZONAS VULNERABLES QUIENES HAN SIDO AFECTADAS POR LA TORMENTA AMANDA EN EL MUNICIPIO DE EL DIVISADERO, DEPARTAMENTO DE MORAZAN</t>
  </si>
  <si>
    <t>220 DIAS CAL.</t>
  </si>
  <si>
    <t>1- TIENDA LA JOCOREÑA (PROPIETARIO LIC. ALVARO JOSE ESPINOZA CABRERA, 2- A &amp; INVERSIONES PC MILLENNIUM, S.A. DE C.V., 3- PETRONILA MEDRANO DE GOMEZ, 4- MARTHA ALICIA VILLALTA DE VAQUERANO, 5- JAVIER FERNANDO HERNANDEZ CASTRO</t>
  </si>
  <si>
    <t>ADQUISICION DE PAQUETES CON PRODUCTOS DE LA CANASTA BASICA PARA ASISTENCIA AL ADULTO MAYOR DEL MUNICIPIO DE EL DIVISADERO, DEPARTAMENTO DE MORAZAN</t>
  </si>
  <si>
    <t xml:space="preserve">FONDO DE TRANSFERENCIA DEL GOBIERNO CENTRAL </t>
  </si>
  <si>
    <t>FEBRERO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</si>
</sst>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sz val="9"/>
      <color theme="1"/>
      <name val="Calibri"/>
      <family val="2"/>
      <scheme val="minor"/>
    </font>
    <font>
      <b/>
      <sz val="9"/>
      <name val="Calibri"/>
      <family val="2"/>
      <scheme val="minor"/>
    </font>
    <font>
      <b/>
      <sz val="11"/>
      <color rgb="FFFF0000"/>
      <name val="Calibri"/>
      <family val="2"/>
      <scheme val="minor"/>
    </font>
    <font>
      <sz val="8"/>
      <color theme="1"/>
      <name val="Calibri"/>
      <family val="2"/>
      <scheme val="minor"/>
    </font>
    <font>
      <sz val="6"/>
      <color theme="1"/>
      <name val="Calibri"/>
      <family val="2"/>
      <scheme val="minor"/>
    </font>
    <font>
      <sz val="8.5"/>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2">
    <xf numFmtId="0" fontId="0" fillId="0" borderId="0" xfId="0"/>
    <xf numFmtId="49" fontId="1" fillId="0" borderId="2"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xf>
    <xf numFmtId="44"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xf>
    <xf numFmtId="49" fontId="1" fillId="0" borderId="3" xfId="0" applyNumberFormat="1" applyFont="1" applyBorder="1" applyAlignment="1">
      <alignment horizontal="center" vertical="center" wrapText="1"/>
    </xf>
    <xf numFmtId="0" fontId="3" fillId="0" borderId="0" xfId="0" applyFont="1" applyAlignment="1">
      <alignment horizontal="center" vertical="center"/>
    </xf>
    <xf numFmtId="49" fontId="4" fillId="0" borderId="4" xfId="0" applyNumberFormat="1" applyFont="1" applyBorder="1" applyAlignment="1">
      <alignment horizontal="center" vertical="center" wrapText="1"/>
    </xf>
    <xf numFmtId="14" fontId="1" fillId="0" borderId="4" xfId="0" applyNumberFormat="1" applyFont="1" applyFill="1" applyBorder="1" applyAlignment="1">
      <alignment horizontal="center" vertical="center"/>
    </xf>
    <xf numFmtId="44" fontId="1" fillId="0" borderId="2" xfId="0" applyNumberFormat="1" applyFont="1" applyFill="1" applyBorder="1" applyAlignment="1">
      <alignment horizontal="center" vertical="center"/>
    </xf>
    <xf numFmtId="49" fontId="5"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xf>
    <xf numFmtId="49" fontId="6" fillId="0" borderId="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view="pageLayout" zoomScaleNormal="100" workbookViewId="0">
      <selection activeCell="H3" sqref="H3"/>
    </sheetView>
  </sheetViews>
  <sheetFormatPr baseColWidth="10" defaultRowHeight="15" x14ac:dyDescent="0.25"/>
  <cols>
    <col min="1" max="1" width="3.42578125" customWidth="1"/>
    <col min="2" max="2" width="14.140625" customWidth="1"/>
    <col min="3" max="3" width="11.5703125" bestFit="1" customWidth="1"/>
    <col min="4" max="4" width="9.7109375" customWidth="1"/>
    <col min="5" max="5" width="10.5703125" customWidth="1"/>
    <col min="6" max="6" width="11.7109375" customWidth="1"/>
    <col min="7" max="7" width="9.140625" customWidth="1"/>
    <col min="8" max="9" width="12.42578125" customWidth="1"/>
    <col min="10" max="10" width="11.28515625" customWidth="1"/>
    <col min="11" max="11" width="13.7109375" customWidth="1"/>
    <col min="12" max="12" width="14.28515625" customWidth="1"/>
  </cols>
  <sheetData>
    <row r="1" spans="1:12" ht="15.75" thickBot="1" x14ac:dyDescent="0.3">
      <c r="F1" s="14">
        <v>2020</v>
      </c>
    </row>
    <row r="2" spans="1:12" ht="24.75" thickBot="1" x14ac:dyDescent="0.3">
      <c r="A2" s="2" t="s">
        <v>11</v>
      </c>
      <c r="B2" s="3" t="s">
        <v>0</v>
      </c>
      <c r="C2" s="3" t="s">
        <v>1</v>
      </c>
      <c r="D2" s="3" t="s">
        <v>2</v>
      </c>
      <c r="E2" s="4" t="s">
        <v>3</v>
      </c>
      <c r="F2" s="4" t="s">
        <v>4</v>
      </c>
      <c r="G2" s="4" t="s">
        <v>5</v>
      </c>
      <c r="H2" s="4" t="s">
        <v>6</v>
      </c>
      <c r="I2" s="4" t="s">
        <v>7</v>
      </c>
      <c r="J2" s="4" t="s">
        <v>8</v>
      </c>
      <c r="K2" s="4" t="s">
        <v>9</v>
      </c>
      <c r="L2" s="5" t="s">
        <v>10</v>
      </c>
    </row>
    <row r="3" spans="1:12" ht="196.5" customHeight="1" thickBot="1" x14ac:dyDescent="0.3">
      <c r="A3" s="6">
        <v>1</v>
      </c>
      <c r="B3" s="7" t="s">
        <v>89</v>
      </c>
      <c r="C3" s="8">
        <v>44196</v>
      </c>
      <c r="D3" s="7" t="s">
        <v>12</v>
      </c>
      <c r="E3" s="9">
        <f>6000+142581.95+115500.55+10555.3</f>
        <v>274637.8</v>
      </c>
      <c r="F3" s="1" t="s">
        <v>36</v>
      </c>
      <c r="G3" s="11" t="s">
        <v>13</v>
      </c>
      <c r="H3" s="1" t="s">
        <v>14</v>
      </c>
      <c r="I3" s="10" t="s">
        <v>15</v>
      </c>
      <c r="J3" s="1" t="s">
        <v>16</v>
      </c>
      <c r="K3" s="1" t="s">
        <v>17</v>
      </c>
      <c r="L3" s="12" t="s">
        <v>15</v>
      </c>
    </row>
    <row r="4" spans="1:12" ht="151.5" customHeight="1" thickBot="1" x14ac:dyDescent="0.3">
      <c r="A4" s="6">
        <v>2</v>
      </c>
      <c r="B4" s="7" t="s">
        <v>93</v>
      </c>
      <c r="C4" s="16">
        <v>44265</v>
      </c>
      <c r="D4" s="7" t="s">
        <v>12</v>
      </c>
      <c r="E4" s="17">
        <v>105647.76</v>
      </c>
      <c r="F4" s="1" t="s">
        <v>37</v>
      </c>
      <c r="G4" s="11" t="s">
        <v>18</v>
      </c>
      <c r="H4" s="1" t="s">
        <v>21</v>
      </c>
      <c r="I4" s="10" t="s">
        <v>15</v>
      </c>
      <c r="J4" s="1" t="s">
        <v>16</v>
      </c>
      <c r="K4" s="1" t="s">
        <v>17</v>
      </c>
      <c r="L4" s="13" t="s">
        <v>28</v>
      </c>
    </row>
    <row r="14" spans="1:12" ht="15.75" thickBot="1" x14ac:dyDescent="0.3">
      <c r="F14" s="14">
        <v>2020</v>
      </c>
    </row>
    <row r="15" spans="1:12" ht="24.75" thickBot="1" x14ac:dyDescent="0.3">
      <c r="A15" s="2" t="s">
        <v>11</v>
      </c>
      <c r="B15" s="3" t="s">
        <v>0</v>
      </c>
      <c r="C15" s="3" t="s">
        <v>1</v>
      </c>
      <c r="D15" s="3" t="s">
        <v>2</v>
      </c>
      <c r="E15" s="4" t="s">
        <v>3</v>
      </c>
      <c r="F15" s="4" t="s">
        <v>4</v>
      </c>
      <c r="G15" s="4" t="s">
        <v>5</v>
      </c>
      <c r="H15" s="4" t="s">
        <v>6</v>
      </c>
      <c r="I15" s="4" t="s">
        <v>7</v>
      </c>
      <c r="J15" s="4" t="s">
        <v>8</v>
      </c>
      <c r="K15" s="4" t="s">
        <v>9</v>
      </c>
      <c r="L15" s="5" t="s">
        <v>10</v>
      </c>
    </row>
    <row r="16" spans="1:12" ht="196.5" customHeight="1" thickBot="1" x14ac:dyDescent="0.3">
      <c r="A16" s="6">
        <v>3</v>
      </c>
      <c r="B16" s="7" t="s">
        <v>68</v>
      </c>
      <c r="C16" s="8">
        <v>43982</v>
      </c>
      <c r="D16" s="7" t="s">
        <v>12</v>
      </c>
      <c r="E16" s="9">
        <v>13446</v>
      </c>
      <c r="F16" s="1" t="s">
        <v>19</v>
      </c>
      <c r="G16" s="11" t="s">
        <v>69</v>
      </c>
      <c r="H16" s="1" t="s">
        <v>21</v>
      </c>
      <c r="I16" s="10" t="s">
        <v>15</v>
      </c>
      <c r="J16" s="1" t="s">
        <v>16</v>
      </c>
      <c r="K16" s="1" t="s">
        <v>17</v>
      </c>
      <c r="L16" s="12" t="s">
        <v>15</v>
      </c>
    </row>
    <row r="17" spans="1:12" ht="198" customHeight="1" thickBot="1" x14ac:dyDescent="0.3">
      <c r="A17" s="6">
        <v>4</v>
      </c>
      <c r="B17" s="7" t="s">
        <v>70</v>
      </c>
      <c r="C17" s="16" t="s">
        <v>65</v>
      </c>
      <c r="D17" s="7" t="s">
        <v>12</v>
      </c>
      <c r="E17" s="17">
        <v>3586</v>
      </c>
      <c r="F17" s="1" t="s">
        <v>19</v>
      </c>
      <c r="G17" s="11" t="s">
        <v>65</v>
      </c>
      <c r="H17" s="1" t="s">
        <v>21</v>
      </c>
      <c r="I17" s="10" t="s">
        <v>15</v>
      </c>
      <c r="J17" s="1" t="s">
        <v>16</v>
      </c>
      <c r="K17" s="1" t="s">
        <v>17</v>
      </c>
      <c r="L17" s="13" t="s">
        <v>15</v>
      </c>
    </row>
    <row r="23" spans="1:12" ht="15.75" thickBot="1" x14ac:dyDescent="0.3">
      <c r="F23" s="14">
        <v>2020</v>
      </c>
    </row>
    <row r="24" spans="1:12" ht="24.75" thickBot="1" x14ac:dyDescent="0.3">
      <c r="A24" s="2" t="s">
        <v>11</v>
      </c>
      <c r="B24" s="3" t="s">
        <v>0</v>
      </c>
      <c r="C24" s="3" t="s">
        <v>1</v>
      </c>
      <c r="D24" s="3" t="s">
        <v>2</v>
      </c>
      <c r="E24" s="4" t="s">
        <v>3</v>
      </c>
      <c r="F24" s="4" t="s">
        <v>4</v>
      </c>
      <c r="G24" s="4" t="s">
        <v>5</v>
      </c>
      <c r="H24" s="4" t="s">
        <v>6</v>
      </c>
      <c r="I24" s="4" t="s">
        <v>7</v>
      </c>
      <c r="J24" s="4" t="s">
        <v>8</v>
      </c>
      <c r="K24" s="4" t="s">
        <v>9</v>
      </c>
      <c r="L24" s="5" t="s">
        <v>10</v>
      </c>
    </row>
    <row r="25" spans="1:12" ht="225.75" customHeight="1" thickBot="1" x14ac:dyDescent="0.3">
      <c r="A25" s="6">
        <v>5</v>
      </c>
      <c r="B25" s="7" t="s">
        <v>71</v>
      </c>
      <c r="C25" s="8" t="s">
        <v>65</v>
      </c>
      <c r="D25" s="7" t="s">
        <v>14</v>
      </c>
      <c r="E25" s="9">
        <v>6000</v>
      </c>
      <c r="F25" s="1" t="s">
        <v>19</v>
      </c>
      <c r="G25" s="11" t="s">
        <v>65</v>
      </c>
      <c r="H25" s="1" t="s">
        <v>72</v>
      </c>
      <c r="I25" s="10" t="s">
        <v>15</v>
      </c>
      <c r="J25" s="1" t="s">
        <v>16</v>
      </c>
      <c r="K25" s="1" t="s">
        <v>17</v>
      </c>
      <c r="L25" s="12" t="s">
        <v>15</v>
      </c>
    </row>
    <row r="26" spans="1:12" ht="230.25" customHeight="1" thickBot="1" x14ac:dyDescent="0.3">
      <c r="A26" s="6">
        <v>6</v>
      </c>
      <c r="B26" s="18" t="s">
        <v>73</v>
      </c>
      <c r="C26" s="16">
        <v>44006</v>
      </c>
      <c r="D26" s="7" t="s">
        <v>74</v>
      </c>
      <c r="E26" s="17">
        <f>1600+3550+4875+1185</f>
        <v>11210</v>
      </c>
      <c r="F26" s="1" t="s">
        <v>38</v>
      </c>
      <c r="G26" s="11" t="s">
        <v>33</v>
      </c>
      <c r="H26" s="19" t="s">
        <v>75</v>
      </c>
      <c r="I26" s="10" t="s">
        <v>15</v>
      </c>
      <c r="J26" s="1" t="s">
        <v>16</v>
      </c>
      <c r="K26" s="1" t="s">
        <v>17</v>
      </c>
      <c r="L26" s="13" t="s">
        <v>15</v>
      </c>
    </row>
    <row r="28" spans="1:12" ht="15.75" thickBot="1" x14ac:dyDescent="0.3">
      <c r="F28" s="14">
        <v>2020</v>
      </c>
    </row>
    <row r="29" spans="1:12" ht="24.75" thickBot="1" x14ac:dyDescent="0.3">
      <c r="A29" s="2" t="s">
        <v>11</v>
      </c>
      <c r="B29" s="3" t="s">
        <v>0</v>
      </c>
      <c r="C29" s="3" t="s">
        <v>1</v>
      </c>
      <c r="D29" s="3" t="s">
        <v>2</v>
      </c>
      <c r="E29" s="4" t="s">
        <v>3</v>
      </c>
      <c r="F29" s="4" t="s">
        <v>4</v>
      </c>
      <c r="G29" s="4" t="s">
        <v>5</v>
      </c>
      <c r="H29" s="4" t="s">
        <v>6</v>
      </c>
      <c r="I29" s="4" t="s">
        <v>7</v>
      </c>
      <c r="J29" s="4" t="s">
        <v>8</v>
      </c>
      <c r="K29" s="4" t="s">
        <v>9</v>
      </c>
      <c r="L29" s="5" t="s">
        <v>10</v>
      </c>
    </row>
    <row r="30" spans="1:12" ht="225.75" customHeight="1" thickBot="1" x14ac:dyDescent="0.3">
      <c r="A30" s="6">
        <v>7</v>
      </c>
      <c r="B30" s="7" t="s">
        <v>76</v>
      </c>
      <c r="C30" s="8" t="s">
        <v>65</v>
      </c>
      <c r="D30" s="7" t="s">
        <v>12</v>
      </c>
      <c r="E30" s="9">
        <v>21457.5</v>
      </c>
      <c r="F30" s="1" t="s">
        <v>38</v>
      </c>
      <c r="G30" s="11" t="s">
        <v>65</v>
      </c>
      <c r="H30" s="21" t="s">
        <v>92</v>
      </c>
      <c r="I30" s="10" t="s">
        <v>15</v>
      </c>
      <c r="J30" s="1" t="s">
        <v>16</v>
      </c>
      <c r="K30" s="1" t="s">
        <v>17</v>
      </c>
      <c r="L30" s="12" t="s">
        <v>15</v>
      </c>
    </row>
    <row r="31" spans="1:12" ht="230.25" customHeight="1" thickBot="1" x14ac:dyDescent="0.3">
      <c r="A31" s="6">
        <v>8</v>
      </c>
      <c r="B31" s="7" t="s">
        <v>78</v>
      </c>
      <c r="C31" s="16" t="s">
        <v>65</v>
      </c>
      <c r="D31" s="7" t="s">
        <v>14</v>
      </c>
      <c r="E31" s="17">
        <f>2445+160</f>
        <v>2605</v>
      </c>
      <c r="F31" s="1" t="s">
        <v>38</v>
      </c>
      <c r="G31" s="11" t="s">
        <v>65</v>
      </c>
      <c r="H31" s="21" t="s">
        <v>79</v>
      </c>
      <c r="I31" s="10" t="s">
        <v>15</v>
      </c>
      <c r="J31" s="1" t="s">
        <v>16</v>
      </c>
      <c r="K31" s="1" t="s">
        <v>17</v>
      </c>
      <c r="L31" s="13" t="s">
        <v>15</v>
      </c>
    </row>
    <row r="32" spans="1:12" ht="15.75" thickBot="1" x14ac:dyDescent="0.3">
      <c r="F32" s="14">
        <v>2020</v>
      </c>
    </row>
    <row r="33" spans="1:12" ht="24.75" thickBot="1" x14ac:dyDescent="0.3">
      <c r="A33" s="2" t="s">
        <v>11</v>
      </c>
      <c r="B33" s="3" t="s">
        <v>0</v>
      </c>
      <c r="C33" s="3" t="s">
        <v>1</v>
      </c>
      <c r="D33" s="3" t="s">
        <v>2</v>
      </c>
      <c r="E33" s="4" t="s">
        <v>3</v>
      </c>
      <c r="F33" s="4" t="s">
        <v>4</v>
      </c>
      <c r="G33" s="4" t="s">
        <v>5</v>
      </c>
      <c r="H33" s="4" t="s">
        <v>6</v>
      </c>
      <c r="I33" s="4" t="s">
        <v>7</v>
      </c>
      <c r="J33" s="4" t="s">
        <v>8</v>
      </c>
      <c r="K33" s="4" t="s">
        <v>9</v>
      </c>
      <c r="L33" s="5" t="s">
        <v>10</v>
      </c>
    </row>
    <row r="34" spans="1:12" ht="196.5" customHeight="1" thickBot="1" x14ac:dyDescent="0.3">
      <c r="A34" s="6">
        <v>9</v>
      </c>
      <c r="B34" s="7" t="s">
        <v>77</v>
      </c>
      <c r="C34" s="8">
        <v>44088</v>
      </c>
      <c r="D34" s="7" t="s">
        <v>12</v>
      </c>
      <c r="E34" s="9">
        <f>155400+1094.38</f>
        <v>156494.38</v>
      </c>
      <c r="F34" s="1" t="s">
        <v>38</v>
      </c>
      <c r="G34" s="11" t="s">
        <v>39</v>
      </c>
      <c r="H34" s="1" t="s">
        <v>21</v>
      </c>
      <c r="I34" s="10" t="s">
        <v>15</v>
      </c>
      <c r="J34" s="1" t="s">
        <v>16</v>
      </c>
      <c r="K34" s="1" t="s">
        <v>17</v>
      </c>
      <c r="L34" s="13" t="s">
        <v>28</v>
      </c>
    </row>
    <row r="35" spans="1:12" ht="281.25" customHeight="1" thickBot="1" x14ac:dyDescent="0.3">
      <c r="A35" s="6">
        <v>10</v>
      </c>
      <c r="B35" s="15" t="s">
        <v>40</v>
      </c>
      <c r="C35" s="8">
        <v>44108</v>
      </c>
      <c r="D35" s="7" t="s">
        <v>42</v>
      </c>
      <c r="E35" s="9">
        <f>2426.14+47369.65+2200+9410.21</f>
        <v>61406</v>
      </c>
      <c r="F35" s="1" t="s">
        <v>43</v>
      </c>
      <c r="G35" s="11" t="s">
        <v>44</v>
      </c>
      <c r="H35" s="1" t="s">
        <v>45</v>
      </c>
      <c r="I35" s="1" t="s">
        <v>46</v>
      </c>
      <c r="J35" s="1" t="s">
        <v>16</v>
      </c>
      <c r="K35" s="1" t="s">
        <v>22</v>
      </c>
      <c r="L35" s="13" t="s">
        <v>27</v>
      </c>
    </row>
    <row r="36" spans="1:12" ht="15.75" thickBot="1" x14ac:dyDescent="0.3">
      <c r="F36" s="14">
        <v>2020</v>
      </c>
    </row>
    <row r="37" spans="1:12" ht="24.75" thickBot="1" x14ac:dyDescent="0.3">
      <c r="A37" s="2" t="s">
        <v>11</v>
      </c>
      <c r="B37" s="3" t="s">
        <v>0</v>
      </c>
      <c r="C37" s="3" t="s">
        <v>1</v>
      </c>
      <c r="D37" s="3" t="s">
        <v>2</v>
      </c>
      <c r="E37" s="4" t="s">
        <v>3</v>
      </c>
      <c r="F37" s="4" t="s">
        <v>4</v>
      </c>
      <c r="G37" s="4" t="s">
        <v>5</v>
      </c>
      <c r="H37" s="4" t="s">
        <v>6</v>
      </c>
      <c r="I37" s="4" t="s">
        <v>7</v>
      </c>
      <c r="J37" s="4" t="s">
        <v>8</v>
      </c>
      <c r="K37" s="4" t="s">
        <v>9</v>
      </c>
      <c r="L37" s="5" t="s">
        <v>10</v>
      </c>
    </row>
    <row r="38" spans="1:12" ht="159" customHeight="1" thickBot="1" x14ac:dyDescent="0.3">
      <c r="A38" s="6">
        <v>11</v>
      </c>
      <c r="B38" s="7" t="s">
        <v>47</v>
      </c>
      <c r="C38" s="8">
        <v>44129</v>
      </c>
      <c r="D38" s="7" t="s">
        <v>48</v>
      </c>
      <c r="E38" s="9">
        <f>2310.6+46811.44+2200</f>
        <v>51322.04</v>
      </c>
      <c r="F38" s="1" t="s">
        <v>49</v>
      </c>
      <c r="G38" s="11" t="s">
        <v>25</v>
      </c>
      <c r="H38" s="1" t="s">
        <v>24</v>
      </c>
      <c r="I38" s="1" t="s">
        <v>50</v>
      </c>
      <c r="J38" s="1" t="s">
        <v>16</v>
      </c>
      <c r="K38" s="1" t="s">
        <v>22</v>
      </c>
      <c r="L38" s="13" t="s">
        <v>27</v>
      </c>
    </row>
    <row r="39" spans="1:12" ht="120" customHeight="1" thickBot="1" x14ac:dyDescent="0.3">
      <c r="A39" s="6">
        <v>12</v>
      </c>
      <c r="B39" s="7" t="s">
        <v>51</v>
      </c>
      <c r="C39" s="8">
        <v>44145</v>
      </c>
      <c r="D39" s="7" t="s">
        <v>26</v>
      </c>
      <c r="E39" s="9">
        <f>3289.01+65477.04+3250</f>
        <v>72016.05</v>
      </c>
      <c r="F39" s="1" t="s">
        <v>36</v>
      </c>
      <c r="G39" s="11" t="s">
        <v>25</v>
      </c>
      <c r="H39" s="1" t="s">
        <v>24</v>
      </c>
      <c r="I39" s="1" t="s">
        <v>50</v>
      </c>
      <c r="J39" s="1" t="s">
        <v>16</v>
      </c>
      <c r="K39" s="1" t="s">
        <v>22</v>
      </c>
      <c r="L39" s="13" t="s">
        <v>52</v>
      </c>
    </row>
    <row r="40" spans="1:12" ht="190.5" customHeight="1" thickBot="1" x14ac:dyDescent="0.3">
      <c r="A40" s="6">
        <v>13</v>
      </c>
      <c r="B40" s="15" t="s">
        <v>53</v>
      </c>
      <c r="C40" s="8">
        <v>44210</v>
      </c>
      <c r="D40" s="7" t="s">
        <v>54</v>
      </c>
      <c r="E40" s="9">
        <f>55050.36+74735</f>
        <v>129785.36</v>
      </c>
      <c r="F40" s="1" t="s">
        <v>56</v>
      </c>
      <c r="G40" s="11" t="s">
        <v>55</v>
      </c>
      <c r="H40" s="1" t="s">
        <v>20</v>
      </c>
      <c r="I40" s="1" t="s">
        <v>57</v>
      </c>
      <c r="J40" s="1" t="s">
        <v>16</v>
      </c>
      <c r="K40" s="1" t="s">
        <v>22</v>
      </c>
      <c r="L40" s="13" t="s">
        <v>31</v>
      </c>
    </row>
    <row r="41" spans="1:12" ht="15.75" thickBot="1" x14ac:dyDescent="0.3">
      <c r="F41" s="14">
        <v>2020</v>
      </c>
    </row>
    <row r="42" spans="1:12" ht="24.75" thickBot="1" x14ac:dyDescent="0.3">
      <c r="A42" s="2" t="s">
        <v>11</v>
      </c>
      <c r="B42" s="3" t="s">
        <v>0</v>
      </c>
      <c r="C42" s="3" t="s">
        <v>1</v>
      </c>
      <c r="D42" s="3" t="s">
        <v>2</v>
      </c>
      <c r="E42" s="4" t="s">
        <v>3</v>
      </c>
      <c r="F42" s="4" t="s">
        <v>4</v>
      </c>
      <c r="G42" s="4" t="s">
        <v>5</v>
      </c>
      <c r="H42" s="4" t="s">
        <v>6</v>
      </c>
      <c r="I42" s="4" t="s">
        <v>7</v>
      </c>
      <c r="J42" s="4" t="s">
        <v>8</v>
      </c>
      <c r="K42" s="4" t="s">
        <v>9</v>
      </c>
      <c r="L42" s="5" t="s">
        <v>10</v>
      </c>
    </row>
    <row r="43" spans="1:12" ht="257.25" customHeight="1" thickBot="1" x14ac:dyDescent="0.3">
      <c r="A43" s="6">
        <v>14</v>
      </c>
      <c r="B43" s="7" t="s">
        <v>61</v>
      </c>
      <c r="C43" s="8">
        <v>44139</v>
      </c>
      <c r="D43" s="7" t="s">
        <v>14</v>
      </c>
      <c r="E43" s="9">
        <f>1123.04+22281.5+1100</f>
        <v>24504.54</v>
      </c>
      <c r="F43" s="1" t="s">
        <v>38</v>
      </c>
      <c r="G43" s="11" t="s">
        <v>34</v>
      </c>
      <c r="H43" s="1" t="s">
        <v>24</v>
      </c>
      <c r="I43" s="1" t="s">
        <v>62</v>
      </c>
      <c r="J43" s="1" t="s">
        <v>16</v>
      </c>
      <c r="K43" s="1" t="s">
        <v>22</v>
      </c>
      <c r="L43" s="13" t="s">
        <v>31</v>
      </c>
    </row>
    <row r="44" spans="1:12" ht="219.75" customHeight="1" thickBot="1" x14ac:dyDescent="0.3">
      <c r="A44" s="6">
        <v>15</v>
      </c>
      <c r="B44" s="7" t="s">
        <v>80</v>
      </c>
      <c r="C44" s="8">
        <v>44154</v>
      </c>
      <c r="D44" s="7" t="s">
        <v>14</v>
      </c>
      <c r="E44" s="9">
        <f>1221.04+23703.46+1200</f>
        <v>26124.5</v>
      </c>
      <c r="F44" s="1" t="s">
        <v>38</v>
      </c>
      <c r="G44" s="11" t="s">
        <v>29</v>
      </c>
      <c r="H44" s="1" t="s">
        <v>24</v>
      </c>
      <c r="I44" s="1" t="s">
        <v>63</v>
      </c>
      <c r="J44" s="1" t="s">
        <v>16</v>
      </c>
      <c r="K44" s="1" t="s">
        <v>22</v>
      </c>
      <c r="L44" s="13" t="s">
        <v>60</v>
      </c>
    </row>
    <row r="45" spans="1:12" ht="15.75" thickBot="1" x14ac:dyDescent="0.3">
      <c r="F45" s="14">
        <v>2020</v>
      </c>
    </row>
    <row r="46" spans="1:12" ht="24.75" thickBot="1" x14ac:dyDescent="0.3">
      <c r="A46" s="2" t="s">
        <v>11</v>
      </c>
      <c r="B46" s="3" t="s">
        <v>0</v>
      </c>
      <c r="C46" s="3" t="s">
        <v>1</v>
      </c>
      <c r="D46" s="3" t="s">
        <v>2</v>
      </c>
      <c r="E46" s="4" t="s">
        <v>3</v>
      </c>
      <c r="F46" s="4" t="s">
        <v>4</v>
      </c>
      <c r="G46" s="4" t="s">
        <v>5</v>
      </c>
      <c r="H46" s="4" t="s">
        <v>6</v>
      </c>
      <c r="I46" s="4" t="s">
        <v>7</v>
      </c>
      <c r="J46" s="4" t="s">
        <v>8</v>
      </c>
      <c r="K46" s="4" t="s">
        <v>9</v>
      </c>
      <c r="L46" s="5" t="s">
        <v>10</v>
      </c>
    </row>
    <row r="47" spans="1:12" ht="156" customHeight="1" thickBot="1" x14ac:dyDescent="0.3">
      <c r="A47" s="6">
        <v>16</v>
      </c>
      <c r="B47" s="7" t="s">
        <v>58</v>
      </c>
      <c r="C47" s="8">
        <v>44181</v>
      </c>
      <c r="D47" s="7" t="s">
        <v>23</v>
      </c>
      <c r="E47" s="9">
        <f>6090.03+128109.75+5995+17591.42</f>
        <v>157786.20000000001</v>
      </c>
      <c r="F47" s="1" t="s">
        <v>59</v>
      </c>
      <c r="G47" s="11" t="s">
        <v>25</v>
      </c>
      <c r="H47" s="1" t="s">
        <v>30</v>
      </c>
      <c r="I47" s="1" t="s">
        <v>24</v>
      </c>
      <c r="J47" s="1" t="s">
        <v>16</v>
      </c>
      <c r="K47" s="1" t="s">
        <v>22</v>
      </c>
      <c r="L47" s="13" t="s">
        <v>60</v>
      </c>
    </row>
    <row r="48" spans="1:12" ht="200.25" customHeight="1" thickBot="1" x14ac:dyDescent="0.3">
      <c r="A48" s="6">
        <v>17</v>
      </c>
      <c r="B48" s="7" t="s">
        <v>41</v>
      </c>
      <c r="C48" s="7" t="s">
        <v>95</v>
      </c>
      <c r="D48" s="7" t="s">
        <v>12</v>
      </c>
      <c r="E48" s="9">
        <f>29920+31620+3720</f>
        <v>65260</v>
      </c>
      <c r="F48" s="1" t="s">
        <v>81</v>
      </c>
      <c r="G48" s="11" t="s">
        <v>39</v>
      </c>
      <c r="H48" s="1" t="s">
        <v>21</v>
      </c>
      <c r="I48" s="1" t="s">
        <v>15</v>
      </c>
      <c r="J48" s="1" t="s">
        <v>16</v>
      </c>
      <c r="K48" s="1" t="s">
        <v>17</v>
      </c>
      <c r="L48" s="13" t="s">
        <v>35</v>
      </c>
    </row>
    <row r="49" spans="1:12" ht="72.75" thickBot="1" x14ac:dyDescent="0.3">
      <c r="A49" s="6">
        <v>18</v>
      </c>
      <c r="B49" s="7" t="s">
        <v>64</v>
      </c>
      <c r="C49" s="7" t="s">
        <v>82</v>
      </c>
      <c r="D49" s="7" t="s">
        <v>26</v>
      </c>
      <c r="E49" s="9">
        <v>14664.96</v>
      </c>
      <c r="F49" s="1" t="s">
        <v>66</v>
      </c>
      <c r="G49" s="11" t="s">
        <v>65</v>
      </c>
      <c r="H49" s="1" t="s">
        <v>67</v>
      </c>
      <c r="I49" s="1" t="s">
        <v>15</v>
      </c>
      <c r="J49" s="1" t="s">
        <v>16</v>
      </c>
      <c r="K49" s="1" t="s">
        <v>17</v>
      </c>
      <c r="L49" s="13" t="s">
        <v>65</v>
      </c>
    </row>
    <row r="54" spans="1:12" ht="15.75" thickBot="1" x14ac:dyDescent="0.3">
      <c r="F54" s="14">
        <v>2020</v>
      </c>
    </row>
    <row r="55" spans="1:12" ht="24.75" thickBot="1" x14ac:dyDescent="0.3">
      <c r="A55" s="2" t="s">
        <v>11</v>
      </c>
      <c r="B55" s="3" t="s">
        <v>0</v>
      </c>
      <c r="C55" s="3" t="s">
        <v>1</v>
      </c>
      <c r="D55" s="3" t="s">
        <v>2</v>
      </c>
      <c r="E55" s="4" t="s">
        <v>3</v>
      </c>
      <c r="F55" s="4" t="s">
        <v>4</v>
      </c>
      <c r="G55" s="4" t="s">
        <v>5</v>
      </c>
      <c r="H55" s="4" t="s">
        <v>6</v>
      </c>
      <c r="I55" s="4" t="s">
        <v>7</v>
      </c>
      <c r="J55" s="4" t="s">
        <v>8</v>
      </c>
      <c r="K55" s="4" t="s">
        <v>9</v>
      </c>
      <c r="L55" s="5" t="s">
        <v>10</v>
      </c>
    </row>
    <row r="56" spans="1:12" ht="220.5" customHeight="1" thickBot="1" x14ac:dyDescent="0.3">
      <c r="A56" s="6">
        <v>19</v>
      </c>
      <c r="B56" s="7" t="s">
        <v>83</v>
      </c>
      <c r="C56" s="8">
        <v>44246</v>
      </c>
      <c r="D56" s="7" t="s">
        <v>12</v>
      </c>
      <c r="E56" s="9">
        <v>13725</v>
      </c>
      <c r="F56" s="1" t="s">
        <v>38</v>
      </c>
      <c r="G56" s="11" t="s">
        <v>85</v>
      </c>
      <c r="H56" s="1" t="s">
        <v>84</v>
      </c>
      <c r="I56" s="1" t="s">
        <v>15</v>
      </c>
      <c r="J56" s="1" t="s">
        <v>16</v>
      </c>
      <c r="K56" s="1" t="s">
        <v>17</v>
      </c>
      <c r="L56" s="13" t="s">
        <v>15</v>
      </c>
    </row>
    <row r="57" spans="1:12" ht="217.5" customHeight="1" thickBot="1" x14ac:dyDescent="0.3">
      <c r="A57" s="6">
        <v>20</v>
      </c>
      <c r="B57" s="7" t="s">
        <v>86</v>
      </c>
      <c r="C57" s="20" t="s">
        <v>65</v>
      </c>
      <c r="D57" s="7" t="s">
        <v>12</v>
      </c>
      <c r="E57" s="9">
        <v>6420</v>
      </c>
      <c r="F57" s="1" t="s">
        <v>87</v>
      </c>
      <c r="G57" s="11" t="s">
        <v>65</v>
      </c>
      <c r="H57" s="1" t="s">
        <v>88</v>
      </c>
      <c r="I57" s="1" t="s">
        <v>15</v>
      </c>
      <c r="J57" s="1" t="s">
        <v>16</v>
      </c>
      <c r="K57" s="1" t="s">
        <v>17</v>
      </c>
      <c r="L57" s="13" t="s">
        <v>15</v>
      </c>
    </row>
    <row r="61" spans="1:12" ht="15.75" thickBot="1" x14ac:dyDescent="0.3">
      <c r="F61" s="14">
        <v>2020</v>
      </c>
    </row>
    <row r="62" spans="1:12" ht="24.75" thickBot="1" x14ac:dyDescent="0.3">
      <c r="A62" s="2" t="s">
        <v>11</v>
      </c>
      <c r="B62" s="3" t="s">
        <v>0</v>
      </c>
      <c r="C62" s="3" t="s">
        <v>1</v>
      </c>
      <c r="D62" s="3" t="s">
        <v>2</v>
      </c>
      <c r="E62" s="4" t="s">
        <v>3</v>
      </c>
      <c r="F62" s="4" t="s">
        <v>4</v>
      </c>
      <c r="G62" s="4" t="s">
        <v>5</v>
      </c>
      <c r="H62" s="4" t="s">
        <v>6</v>
      </c>
      <c r="I62" s="4" t="s">
        <v>7</v>
      </c>
      <c r="J62" s="4" t="s">
        <v>8</v>
      </c>
      <c r="K62" s="4" t="s">
        <v>9</v>
      </c>
      <c r="L62" s="5" t="s">
        <v>10</v>
      </c>
    </row>
    <row r="63" spans="1:12" ht="243" customHeight="1" thickBot="1" x14ac:dyDescent="0.3">
      <c r="A63" s="6">
        <v>21</v>
      </c>
      <c r="B63" s="7" t="s">
        <v>90</v>
      </c>
      <c r="C63" s="8">
        <v>44286</v>
      </c>
      <c r="D63" s="7" t="s">
        <v>12</v>
      </c>
      <c r="E63" s="9">
        <f>3340.9+5099+4957.08+3516.74+5276.8</f>
        <v>22190.52</v>
      </c>
      <c r="F63" s="1" t="s">
        <v>94</v>
      </c>
      <c r="G63" s="11" t="s">
        <v>91</v>
      </c>
      <c r="H63" s="1" t="s">
        <v>14</v>
      </c>
      <c r="I63" s="1" t="s">
        <v>24</v>
      </c>
      <c r="J63" s="1" t="s">
        <v>16</v>
      </c>
      <c r="K63" s="1" t="s">
        <v>17</v>
      </c>
      <c r="L63" s="13" t="s">
        <v>32</v>
      </c>
    </row>
  </sheetData>
  <pageMargins left="0.11458333333333333" right="6.25E-2"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2021-11-26T20:54:04Z</cp:lastPrinted>
  <dcterms:created xsi:type="dcterms:W3CDTF">2021-07-08T21:24:07Z</dcterms:created>
  <dcterms:modified xsi:type="dcterms:W3CDTF">2022-06-13T20:47:11Z</dcterms:modified>
</cp:coreProperties>
</file>