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ACCESO A LA INFORMACION PUBLICA\PORTAL\LISTADO DE PROYECTOS-ELSITA LAIP\"/>
    </mc:Choice>
  </mc:AlternateContent>
  <bookViews>
    <workbookView xWindow="0" yWindow="0" windowWidth="20460" windowHeight="7080"/>
  </bookViews>
  <sheets>
    <sheet name="20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E53" i="1" l="1"/>
  <c r="E52" i="1" l="1"/>
  <c r="E43" i="1"/>
  <c r="E42" i="1"/>
  <c r="E41" i="1" l="1"/>
  <c r="E35" i="1" l="1"/>
  <c r="E34" i="1"/>
  <c r="E26" i="1" l="1"/>
  <c r="E25" i="1"/>
  <c r="E24" i="1" l="1"/>
  <c r="E16" i="1"/>
  <c r="E4" i="1"/>
  <c r="E3" i="1" l="1"/>
</calcChain>
</file>

<file path=xl/sharedStrings.xml><?xml version="1.0" encoding="utf-8"?>
<sst xmlns="http://schemas.openxmlformats.org/spreadsheetml/2006/main" count="227" uniqueCount="84">
  <si>
    <t>NOMBRE DE LA OBRA</t>
  </si>
  <si>
    <t>FECHA</t>
  </si>
  <si>
    <t>UBICACIÓN</t>
  </si>
  <si>
    <t>COSTO TOTAL</t>
  </si>
  <si>
    <t>FINANCIAMIENTO</t>
  </si>
  <si>
    <t>TIEMPO DE EJECUCION</t>
  </si>
  <si>
    <t>EJECUTOR</t>
  </si>
  <si>
    <t>SUPERVISOR</t>
  </si>
  <si>
    <t>FUNCIONARIO RESPONSABLE</t>
  </si>
  <si>
    <t>FORMA DE PAGO</t>
  </si>
  <si>
    <t>GARANTIAS</t>
  </si>
  <si>
    <t>NO.</t>
  </si>
  <si>
    <t>DIFERENTES LUGARES DEL MUNICIPIO</t>
  </si>
  <si>
    <t>365 DIAS CAL.</t>
  </si>
  <si>
    <t>ALCALDIA MUNICIPAL DE EL DIVISADERO</t>
  </si>
  <si>
    <t>N/A</t>
  </si>
  <si>
    <t>LIC. MARIA MAGDALENA MENDEZ, JEFE DE UACI</t>
  </si>
  <si>
    <t>CONTRAENTREGA</t>
  </si>
  <si>
    <t>ADQUISION DE PAQUETES CON PRODUCTOS DE LA CANASTA BASICA PARA ASISTENCIA AL ADULTO MAYOR DEL MUNICIPIO DE EL DIVISADERO, DEPARTAMENTO DE MORAZAN</t>
  </si>
  <si>
    <t>12 MESES</t>
  </si>
  <si>
    <t>CONVENIO DE COOPERACION INTERINSTITUCIONAL NO. ORI-03/2016                                                                                                                        CONFORMACION DE SUPERFICIE DE RODAMIENTO Y BALASTADO PARCIAL DE CALLE QUE DE CANTON VILLA MODELO MUNICIPIO DE EL DIVISADERO, CONDUCE AL MUNICIPIO DE SAN CARLOS, DEPARTAMENTO DE MORAZAN.</t>
  </si>
  <si>
    <t xml:space="preserve">CANTON VILLA MODELO </t>
  </si>
  <si>
    <t>ALCALDIA MUNICIPAL Y MOP</t>
  </si>
  <si>
    <t>70 DIAS CAL.</t>
  </si>
  <si>
    <t xml:space="preserve"> PERFORACIÓN DE POZO EN CANTON LOMA LARGA, MUNICIPIO DE EL DIVISADERO, DEPARTAMENTO DE MORAZAN</t>
  </si>
  <si>
    <t>CANTON LOMA LARGA</t>
  </si>
  <si>
    <t>FONDO PRESTAMO</t>
  </si>
  <si>
    <t>FONDO FODES 75%</t>
  </si>
  <si>
    <t>FONDO COMUN MUNICIPAL Y FONDO FODES 75%</t>
  </si>
  <si>
    <t>HIDRAULICA SANTANECA, S.A. DE C.V. (REPR. LEGAL TEC. ING. LUIS ANGEL VELADO ALVARENGA)</t>
  </si>
  <si>
    <t>TIENDA LA JOCOREÑA, (PROPIETARIO LIC. ALVARO JOSE ESPINOZA CABRERA)</t>
  </si>
  <si>
    <t>EDOCI S.A. DE C.V. (REPR. LEGAL TEC. ING. FIDEL ANTONIO HERNANDEZ)</t>
  </si>
  <si>
    <t>AVANCE FISICO DE LA OBRA</t>
  </si>
  <si>
    <t>1) CUMPLIMIENTO DE CONTRATO 2) BUENA OBRA</t>
  </si>
  <si>
    <t>82 DIAS CAL.</t>
  </si>
  <si>
    <t>CONSTRUCCION DE CONCRETO HIDRAULICO EN CANTON LOMA TENDIDA, MUNICIPIO DE EL DIVISADERO, DEPARTAMENTO DE MORAZAN.</t>
  </si>
  <si>
    <t>CANTON LOMA TENDIDA</t>
  </si>
  <si>
    <t>66 DIAS CAL.</t>
  </si>
  <si>
    <t>R &amp; R INVERSIONES S.A. DE C.V. (REPR. LEGAL ARQ. WILFREDO RODRIGUEZ ROMERO)</t>
  </si>
  <si>
    <t>ING. ROBERTO CARLOS LARIN RIVERA</t>
  </si>
  <si>
    <t>ADOQUINADO EN CASERIO EL RINCON DEL CANTON SAN PEDRO CARRIZAL, MUNICIPIO DE EL DIVISADERO DEPARTAMENTO DE MORAZÁN</t>
  </si>
  <si>
    <t>CASERIO EL RINCON, CANTON SAN PEDRO CARRIZAL</t>
  </si>
  <si>
    <t>HIDROCONSA S.A. DE C.V. (REPR. LEGAL ING. OMAR ANTONIO MEDINA UMAÑA)</t>
  </si>
  <si>
    <t>INVERSIONES Y SERVICIOS FQ S.A. DE C.V. (REPR. LEGAL ING. JONNY ALEXI FUENTES VILLALTA)</t>
  </si>
  <si>
    <t>90 DIAS CAL.</t>
  </si>
  <si>
    <t>REMODELACION DE FACHADA DEL CEMENTERIO GENERAL DE LA ZONA URBANA, MUNICIPIO DE EL DIVISADERO DEPARTAMENTO DE MORAZÁN</t>
  </si>
  <si>
    <t>ZONA URBANA</t>
  </si>
  <si>
    <t>PERLA &amp; PERLA INGENIEROS CIVILES S.A. DE C.V. (REPR. LEGAL SRA. KARINA ELIZABETH MARTINEZ DE PERLA)</t>
  </si>
  <si>
    <t>CONSINVER S.A.DE C.V. (REPR. LEGAL ARQ. CARLOS ARMANDO ESPINOZA MARTINEZ)</t>
  </si>
  <si>
    <t>1) CUMPLIMIENTO DE CONTRATO, 2) BUENA INVERSION DE ANTICIPO, 3) BUENA OBRA</t>
  </si>
  <si>
    <t>1) CUMPLIMIENTO DE CONTRATO, 2) BUENA OBRA</t>
  </si>
  <si>
    <t>1) MANTENIMIENTO DE OFERTA,                 2) CUMPLIMIENTO DE CONTRATO</t>
  </si>
  <si>
    <t>REMODELACIÓN DE FACHADA DEL CEMENTERIO GENERAL DE CANTÓN VILLA MODELO, MUNICIPIO DE EL DIVISADERO DEPARTAMENTO DE MORAZÁN</t>
  </si>
  <si>
    <t>CANTON VILLA MODELO</t>
  </si>
  <si>
    <t>MD INVERSIONES Y SERVICIOS S.A. DE C.V. (REPR. LEGAL ING. DAVID ARMANDO MALTEZ FLORES)</t>
  </si>
  <si>
    <t>ING. JOSE BENEDICTO MENDOZA REYES</t>
  </si>
  <si>
    <t>120 DIAS CAL.</t>
  </si>
  <si>
    <t>COOPERACION INTERINSTITUCIONAL NO. ORI-03/2016                                                                                                                          CONFORMACION DE SUPERFICIE DE RODAMIENTO Y BALASTADO PARCIAL DE CALLE DEL CASERIO SAN PEDRO RIO SECO ABAJO, CASERIO LOS GRANADOS DEL CANTON SAN PEDRO RIO SECO, CASERIO EL RINCON DE CANTON LLANO DE SANTIAGO Y LOTIFICACION VILLA ROSA MUNICIPIO DE EL DIVISADERO, DEPARTAMENTO DE MORAZAN</t>
  </si>
  <si>
    <t>CANTON SAN PEDRO RIO SECO, CANTON LLANO DE SANTIAGO Y LOTIFICACION VILLA ROSA</t>
  </si>
  <si>
    <t>60 DIAS CAL.</t>
  </si>
  <si>
    <t>MEJORAMIENTO E ILUMINACIÓN DE CANCHA DE FUTBOL DE CANTÓN VILLA MODELO, MUNICIPIO DE EL DIVISADERO DEPARTAMENTO DE MORAZÁN.</t>
  </si>
  <si>
    <t>ENGRAMADO Y SISTEMA HIDRÁULICO EN CANCHA MUNICIPAL DE EL DIVISADERO, DEPARTAMENTO DE MORAZÁN</t>
  </si>
  <si>
    <t>ILUMINACIÓN, ENGRAMADO Y OBRAS CIVILES EN CANCHA DE FÚTBOL DE CANTÓN LLANO DE SANTIAGO EL DIVISADERO, MORAZAN</t>
  </si>
  <si>
    <t>114 DIAS CAL.</t>
  </si>
  <si>
    <t>CANTON LLANO DE SANTIAGO</t>
  </si>
  <si>
    <t>U &amp; R CONSTRUCTORES S.A. DE C.V. (REPR. LEGAL ING. LEONCIO ANTONIO URBINA CLAROS)</t>
  </si>
  <si>
    <t>1) MANTENIMIENTO DE ORFERTA, 2) CUMPLIMIENTO DE CONTRATO, 3) BUENA INVERSION DE ANTICIPO, 4) BUENA OBRA</t>
  </si>
  <si>
    <t>FONDO PRESTAMO Y FONDO FODES 75%</t>
  </si>
  <si>
    <t>EQUIPAMIENTO, RED DE DISTRIBUCION Y SUBESTACION ELECTRICA EN POZO SANTA MARIA, CASERIO MONTECRISTO PARA SISTEMA DE RIEGO EN CANCHA DE FUTBOL DE CANTON LLANO DE SANTIAGO, MUNICIPIO DE EL DIVISADERO, DEPARTAMENTO DE MORAZAN.</t>
  </si>
  <si>
    <t>CASERIO MONTECRISTO</t>
  </si>
  <si>
    <t>1) MANTENIMIENTO DE OFERTA, 2) CUMPLIMIENTO DE CONTRATO, 3) BUENA INVERSION DE ANTICIPO, 4) BUENA OBRA</t>
  </si>
  <si>
    <t>MEJORAMIENTO DEL SISTEMA DE AGUA POTABLE MEDIANTE EQUIPAMIENTO DE POZO UBICADO EN EL BARRIO SAN JOSE Y SUMINISTRO E INSTALACION DE LINEA DE IMPELENCIA, MUNICIPIO DE EL DIVISADERO, DEPARTAMENTO DE MORAZAN.</t>
  </si>
  <si>
    <t>BARRIO SAN JOSE</t>
  </si>
  <si>
    <t>AGUA Y TECNOLOGIA S.A. DE C.V.                                                    (REPR. LEGAL ING. MARIO SICILIANO)</t>
  </si>
  <si>
    <t>1) BUENA INVERSION DE ANTICIPO, 2) CUMPLIMIENTO DE CONTRATO, 3) BUENA OBRA</t>
  </si>
  <si>
    <t>MEJORAMIENTO DEL SISTEMA DE AGUA POTABLE MEDIANTE EQUIPAMIENTO DE POZO UBICADO EN CANTON LOMA LARGA Y SUMINISTRO E INSTALACION DE LINEA DE IMPELENCIA, MUNICIPIO DE EL DIVISADERO, DEPARTAMENTO DE MORAZAN.</t>
  </si>
  <si>
    <t>30% DE ANTICIPO Y 70% CONTRAENTREGA</t>
  </si>
  <si>
    <t>CELEBRACION DE FIESTAS PATRONALES 2017</t>
  </si>
  <si>
    <t>PROMHOTUR (REPR. LEGAL SRA. LILIAN VERONICA AGUIÑADA CASTILLO)</t>
  </si>
  <si>
    <t>8 DIAS CAL.</t>
  </si>
  <si>
    <t>CARVAS S.A. DE C.V.                                                    (REPR. LEGAL ING. CARLOS JOSE VASQUEZ )</t>
  </si>
  <si>
    <t>_</t>
  </si>
  <si>
    <t>MANTENIMIENTO Y REPARACION DE CALLES Y CAMINOS VECINALES, ZONAS VERDES, PARQUES Y MANTENIMIENTO DEL SERVICIO DE AGUA POTABLE EN EL MUNICIPIO DE EL DIVISADERO, DEPARTAMENTO DE MORAZAN</t>
  </si>
  <si>
    <t xml:space="preserve"> 1) CUMPLIMIENTO DE CONTRATO, 2) BUENA INVERSION DE ANTICIPO, 3) BUENA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</si>
</sst>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44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view="pageLayout" topLeftCell="A43" zoomScale="91" zoomScaleNormal="100" zoomScalePageLayoutView="91" workbookViewId="0">
      <selection activeCell="F63" sqref="F63"/>
    </sheetView>
  </sheetViews>
  <sheetFormatPr baseColWidth="10" defaultRowHeight="15" x14ac:dyDescent="0.25"/>
  <cols>
    <col min="1" max="1" width="3.42578125" customWidth="1"/>
    <col min="2" max="2" width="14.140625" customWidth="1"/>
    <col min="3" max="3" width="11.5703125" bestFit="1" customWidth="1"/>
    <col min="4" max="4" width="9.7109375" customWidth="1"/>
    <col min="5" max="5" width="12" customWidth="1"/>
    <col min="6" max="6" width="13.85546875" customWidth="1"/>
    <col min="7" max="7" width="9.140625" customWidth="1"/>
    <col min="8" max="9" width="12.42578125" customWidth="1"/>
    <col min="10" max="10" width="11.28515625" customWidth="1"/>
    <col min="11" max="11" width="13.7109375" customWidth="1"/>
    <col min="12" max="12" width="14.28515625" customWidth="1"/>
  </cols>
  <sheetData>
    <row r="1" spans="1:12" ht="15.75" thickBot="1" x14ac:dyDescent="0.3">
      <c r="F1" s="20">
        <v>2017</v>
      </c>
    </row>
    <row r="2" spans="1:12" ht="24.75" thickBot="1" x14ac:dyDescent="0.3">
      <c r="A2" s="2" t="s">
        <v>11</v>
      </c>
      <c r="B2" s="3" t="s">
        <v>0</v>
      </c>
      <c r="C2" s="3" t="s">
        <v>1</v>
      </c>
      <c r="D2" s="3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5" t="s">
        <v>10</v>
      </c>
    </row>
    <row r="3" spans="1:12" ht="196.5" customHeight="1" thickBot="1" x14ac:dyDescent="0.3">
      <c r="A3" s="6">
        <v>1</v>
      </c>
      <c r="B3" s="7" t="s">
        <v>82</v>
      </c>
      <c r="C3" s="8">
        <v>43100</v>
      </c>
      <c r="D3" s="7" t="s">
        <v>12</v>
      </c>
      <c r="E3" s="9">
        <f>139480.09+5900.09</f>
        <v>145380.18</v>
      </c>
      <c r="F3" s="10" t="s">
        <v>27</v>
      </c>
      <c r="G3" s="11" t="s">
        <v>13</v>
      </c>
      <c r="H3" s="1" t="s">
        <v>14</v>
      </c>
      <c r="I3" s="10" t="s">
        <v>15</v>
      </c>
      <c r="J3" s="1" t="s">
        <v>16</v>
      </c>
      <c r="K3" s="1" t="s">
        <v>17</v>
      </c>
      <c r="L3" s="12" t="s">
        <v>15</v>
      </c>
    </row>
    <row r="4" spans="1:12" ht="154.5" customHeight="1" thickBot="1" x14ac:dyDescent="0.3">
      <c r="A4" s="6">
        <v>2</v>
      </c>
      <c r="B4" s="7" t="s">
        <v>18</v>
      </c>
      <c r="C4" s="8">
        <v>43100</v>
      </c>
      <c r="D4" s="7" t="s">
        <v>12</v>
      </c>
      <c r="E4" s="9">
        <f>146156.31+277.77</f>
        <v>146434.07999999999</v>
      </c>
      <c r="F4" s="1" t="s">
        <v>28</v>
      </c>
      <c r="G4" s="11" t="s">
        <v>19</v>
      </c>
      <c r="H4" s="1" t="s">
        <v>30</v>
      </c>
      <c r="I4" s="10" t="s">
        <v>15</v>
      </c>
      <c r="J4" s="1" t="s">
        <v>16</v>
      </c>
      <c r="K4" s="1" t="s">
        <v>17</v>
      </c>
      <c r="L4" s="13" t="s">
        <v>51</v>
      </c>
    </row>
    <row r="13" spans="1:12" ht="15.75" thickBot="1" x14ac:dyDescent="0.3">
      <c r="F13" s="20">
        <v>2017</v>
      </c>
    </row>
    <row r="14" spans="1:12" ht="24.75" thickBot="1" x14ac:dyDescent="0.3">
      <c r="A14" s="2" t="s">
        <v>11</v>
      </c>
      <c r="B14" s="3" t="s">
        <v>0</v>
      </c>
      <c r="C14" s="3" t="s">
        <v>1</v>
      </c>
      <c r="D14" s="3" t="s">
        <v>2</v>
      </c>
      <c r="E14" s="4" t="s">
        <v>3</v>
      </c>
      <c r="F14" s="4" t="s">
        <v>4</v>
      </c>
      <c r="G14" s="4" t="s">
        <v>5</v>
      </c>
      <c r="H14" s="4" t="s">
        <v>6</v>
      </c>
      <c r="I14" s="4" t="s">
        <v>7</v>
      </c>
      <c r="J14" s="4" t="s">
        <v>8</v>
      </c>
      <c r="K14" s="4" t="s">
        <v>9</v>
      </c>
      <c r="L14" s="5" t="s">
        <v>10</v>
      </c>
    </row>
    <row r="15" spans="1:12" ht="240" customHeight="1" thickBot="1" x14ac:dyDescent="0.3">
      <c r="A15" s="6">
        <v>3</v>
      </c>
      <c r="B15" s="7" t="s">
        <v>20</v>
      </c>
      <c r="C15" s="8">
        <v>42948</v>
      </c>
      <c r="D15" s="7" t="s">
        <v>21</v>
      </c>
      <c r="E15" s="9">
        <v>5892.15</v>
      </c>
      <c r="F15" s="10" t="s">
        <v>26</v>
      </c>
      <c r="G15" s="11" t="s">
        <v>23</v>
      </c>
      <c r="H15" s="1" t="s">
        <v>22</v>
      </c>
      <c r="I15" s="10" t="s">
        <v>15</v>
      </c>
      <c r="J15" s="1" t="s">
        <v>16</v>
      </c>
      <c r="K15" s="1" t="s">
        <v>17</v>
      </c>
      <c r="L15" s="12" t="s">
        <v>15</v>
      </c>
    </row>
    <row r="16" spans="1:12" ht="154.5" customHeight="1" thickBot="1" x14ac:dyDescent="0.3">
      <c r="A16" s="6">
        <v>4</v>
      </c>
      <c r="B16" s="7" t="s">
        <v>24</v>
      </c>
      <c r="C16" s="8">
        <v>42965</v>
      </c>
      <c r="D16" s="7" t="s">
        <v>25</v>
      </c>
      <c r="E16" s="9">
        <f>2500+38397.12+2950</f>
        <v>43847.12</v>
      </c>
      <c r="F16" s="1" t="s">
        <v>26</v>
      </c>
      <c r="G16" s="11" t="s">
        <v>34</v>
      </c>
      <c r="H16" s="1" t="s">
        <v>29</v>
      </c>
      <c r="I16" s="1" t="s">
        <v>31</v>
      </c>
      <c r="J16" s="1" t="s">
        <v>16</v>
      </c>
      <c r="K16" s="1" t="s">
        <v>32</v>
      </c>
      <c r="L16" s="13" t="s">
        <v>83</v>
      </c>
    </row>
    <row r="22" spans="1:12" ht="15.75" thickBot="1" x14ac:dyDescent="0.3">
      <c r="F22" s="20">
        <v>2017</v>
      </c>
    </row>
    <row r="23" spans="1:12" ht="24.75" thickBot="1" x14ac:dyDescent="0.3">
      <c r="A23" s="2" t="s">
        <v>11</v>
      </c>
      <c r="B23" s="3" t="s">
        <v>0</v>
      </c>
      <c r="C23" s="3" t="s">
        <v>1</v>
      </c>
      <c r="D23" s="3" t="s">
        <v>2</v>
      </c>
      <c r="E23" s="4" t="s">
        <v>3</v>
      </c>
      <c r="F23" s="4" t="s">
        <v>4</v>
      </c>
      <c r="G23" s="4" t="s">
        <v>5</v>
      </c>
      <c r="H23" s="4" t="s">
        <v>6</v>
      </c>
      <c r="I23" s="4" t="s">
        <v>7</v>
      </c>
      <c r="J23" s="4" t="s">
        <v>8</v>
      </c>
      <c r="K23" s="4" t="s">
        <v>9</v>
      </c>
      <c r="L23" s="5" t="s">
        <v>10</v>
      </c>
    </row>
    <row r="24" spans="1:12" ht="127.5" customHeight="1" thickBot="1" x14ac:dyDescent="0.3">
      <c r="A24" s="6">
        <v>5</v>
      </c>
      <c r="B24" s="7" t="s">
        <v>35</v>
      </c>
      <c r="C24" s="8">
        <v>43000</v>
      </c>
      <c r="D24" s="7" t="s">
        <v>36</v>
      </c>
      <c r="E24" s="9">
        <f>1450+29174.93+1470</f>
        <v>32094.93</v>
      </c>
      <c r="F24" s="10" t="s">
        <v>26</v>
      </c>
      <c r="G24" s="11" t="s">
        <v>37</v>
      </c>
      <c r="H24" s="1" t="s">
        <v>38</v>
      </c>
      <c r="I24" s="1" t="s">
        <v>39</v>
      </c>
      <c r="J24" s="1" t="s">
        <v>16</v>
      </c>
      <c r="K24" s="1" t="s">
        <v>32</v>
      </c>
      <c r="L24" s="13" t="s">
        <v>49</v>
      </c>
    </row>
    <row r="25" spans="1:12" ht="141" customHeight="1" thickBot="1" x14ac:dyDescent="0.3">
      <c r="A25" s="6">
        <v>6</v>
      </c>
      <c r="B25" s="7" t="s">
        <v>40</v>
      </c>
      <c r="C25" s="8">
        <v>43050</v>
      </c>
      <c r="D25" s="7" t="s">
        <v>41</v>
      </c>
      <c r="E25" s="9">
        <f>1800+36841.44+1800</f>
        <v>40441.440000000002</v>
      </c>
      <c r="F25" s="1" t="s">
        <v>26</v>
      </c>
      <c r="G25" s="11" t="s">
        <v>44</v>
      </c>
      <c r="H25" s="1" t="s">
        <v>42</v>
      </c>
      <c r="I25" s="1" t="s">
        <v>43</v>
      </c>
      <c r="J25" s="1" t="s">
        <v>16</v>
      </c>
      <c r="K25" s="1" t="s">
        <v>32</v>
      </c>
      <c r="L25" s="13" t="s">
        <v>50</v>
      </c>
    </row>
    <row r="26" spans="1:12" ht="139.5" customHeight="1" thickBot="1" x14ac:dyDescent="0.3">
      <c r="A26" s="6">
        <v>7</v>
      </c>
      <c r="B26" s="7" t="s">
        <v>45</v>
      </c>
      <c r="C26" s="8">
        <v>43050</v>
      </c>
      <c r="D26" s="7" t="s">
        <v>46</v>
      </c>
      <c r="E26" s="9">
        <f>2300+46987.18+2325.7</f>
        <v>51612.88</v>
      </c>
      <c r="F26" s="1" t="s">
        <v>26</v>
      </c>
      <c r="G26" s="11" t="s">
        <v>44</v>
      </c>
      <c r="H26" s="1" t="s">
        <v>47</v>
      </c>
      <c r="I26" s="1" t="s">
        <v>48</v>
      </c>
      <c r="J26" s="1" t="s">
        <v>16</v>
      </c>
      <c r="K26" s="1" t="s">
        <v>32</v>
      </c>
      <c r="L26" s="13" t="s">
        <v>33</v>
      </c>
    </row>
    <row r="32" spans="1:12" ht="15.75" thickBot="1" x14ac:dyDescent="0.3">
      <c r="F32" s="20">
        <v>2017</v>
      </c>
    </row>
    <row r="33" spans="1:12" ht="24.75" thickBot="1" x14ac:dyDescent="0.3">
      <c r="A33" s="2" t="s">
        <v>11</v>
      </c>
      <c r="B33" s="3" t="s">
        <v>0</v>
      </c>
      <c r="C33" s="3" t="s">
        <v>1</v>
      </c>
      <c r="D33" s="3" t="s">
        <v>2</v>
      </c>
      <c r="E33" s="4" t="s">
        <v>3</v>
      </c>
      <c r="F33" s="4" t="s">
        <v>4</v>
      </c>
      <c r="G33" s="4" t="s">
        <v>5</v>
      </c>
      <c r="H33" s="4" t="s">
        <v>6</v>
      </c>
      <c r="I33" s="4" t="s">
        <v>7</v>
      </c>
      <c r="J33" s="4" t="s">
        <v>8</v>
      </c>
      <c r="K33" s="4" t="s">
        <v>9</v>
      </c>
      <c r="L33" s="5" t="s">
        <v>10</v>
      </c>
    </row>
    <row r="34" spans="1:12" ht="127.5" customHeight="1" thickBot="1" x14ac:dyDescent="0.3">
      <c r="A34" s="6">
        <v>8</v>
      </c>
      <c r="B34" s="7" t="s">
        <v>52</v>
      </c>
      <c r="C34" s="8">
        <v>43080</v>
      </c>
      <c r="D34" s="7" t="s">
        <v>53</v>
      </c>
      <c r="E34" s="9">
        <f>2300+47281.18+8677.94+2351.8</f>
        <v>60610.920000000006</v>
      </c>
      <c r="F34" s="10" t="s">
        <v>27</v>
      </c>
      <c r="G34" s="11" t="s">
        <v>56</v>
      </c>
      <c r="H34" s="1" t="s">
        <v>54</v>
      </c>
      <c r="I34" s="1" t="s">
        <v>55</v>
      </c>
      <c r="J34" s="1" t="s">
        <v>16</v>
      </c>
      <c r="K34" s="1" t="s">
        <v>32</v>
      </c>
      <c r="L34" s="13" t="s">
        <v>50</v>
      </c>
    </row>
    <row r="35" spans="1:12" ht="310.5" customHeight="1" thickBot="1" x14ac:dyDescent="0.3">
      <c r="A35" s="6">
        <v>9</v>
      </c>
      <c r="B35" s="7" t="s">
        <v>57</v>
      </c>
      <c r="C35" s="8">
        <v>43034</v>
      </c>
      <c r="D35" s="7" t="s">
        <v>58</v>
      </c>
      <c r="E35" s="9">
        <f>19238.13+2000</f>
        <v>21238.13</v>
      </c>
      <c r="F35" s="1" t="s">
        <v>26</v>
      </c>
      <c r="G35" s="11" t="s">
        <v>59</v>
      </c>
      <c r="H35" s="1" t="s">
        <v>22</v>
      </c>
      <c r="I35" s="1" t="s">
        <v>42</v>
      </c>
      <c r="J35" s="1" t="s">
        <v>16</v>
      </c>
      <c r="K35" s="1" t="s">
        <v>17</v>
      </c>
      <c r="L35" s="14"/>
    </row>
    <row r="39" spans="1:12" ht="15.75" thickBot="1" x14ac:dyDescent="0.3">
      <c r="F39" s="20">
        <v>2017</v>
      </c>
    </row>
    <row r="40" spans="1:12" ht="24.75" thickBot="1" x14ac:dyDescent="0.3">
      <c r="A40" s="2" t="s">
        <v>11</v>
      </c>
      <c r="B40" s="3" t="s">
        <v>0</v>
      </c>
      <c r="C40" s="3" t="s">
        <v>1</v>
      </c>
      <c r="D40" s="3" t="s">
        <v>2</v>
      </c>
      <c r="E40" s="4" t="s">
        <v>3</v>
      </c>
      <c r="F40" s="4" t="s">
        <v>4</v>
      </c>
      <c r="G40" s="4" t="s">
        <v>5</v>
      </c>
      <c r="H40" s="4" t="s">
        <v>6</v>
      </c>
      <c r="I40" s="4" t="s">
        <v>7</v>
      </c>
      <c r="J40" s="4" t="s">
        <v>8</v>
      </c>
      <c r="K40" s="4" t="s">
        <v>9</v>
      </c>
      <c r="L40" s="5" t="s">
        <v>10</v>
      </c>
    </row>
    <row r="41" spans="1:12" ht="139.5" customHeight="1" thickBot="1" x14ac:dyDescent="0.3">
      <c r="A41" s="6">
        <v>10</v>
      </c>
      <c r="B41" s="7" t="s">
        <v>60</v>
      </c>
      <c r="C41" s="8">
        <v>43111</v>
      </c>
      <c r="D41" s="7" t="s">
        <v>53</v>
      </c>
      <c r="E41" s="9">
        <f>2011.19+40060.57+8011.7+1900</f>
        <v>51983.46</v>
      </c>
      <c r="F41" s="10" t="s">
        <v>26</v>
      </c>
      <c r="G41" s="11" t="s">
        <v>63</v>
      </c>
      <c r="H41" s="1" t="s">
        <v>80</v>
      </c>
      <c r="I41" s="1" t="s">
        <v>47</v>
      </c>
      <c r="J41" s="1" t="s">
        <v>16</v>
      </c>
      <c r="K41" s="1" t="s">
        <v>32</v>
      </c>
      <c r="L41" s="13" t="s">
        <v>49</v>
      </c>
    </row>
    <row r="42" spans="1:12" ht="117" customHeight="1" thickBot="1" x14ac:dyDescent="0.3">
      <c r="A42" s="6">
        <v>11</v>
      </c>
      <c r="B42" s="7" t="s">
        <v>61</v>
      </c>
      <c r="C42" s="8">
        <v>43117</v>
      </c>
      <c r="D42" s="7" t="s">
        <v>46</v>
      </c>
      <c r="E42" s="9">
        <f>2300+46846.82+9187.72+2250</f>
        <v>60584.54</v>
      </c>
      <c r="F42" s="1" t="s">
        <v>27</v>
      </c>
      <c r="G42" s="11" t="s">
        <v>56</v>
      </c>
      <c r="H42" s="1" t="s">
        <v>42</v>
      </c>
      <c r="I42" s="1" t="s">
        <v>54</v>
      </c>
      <c r="J42" s="1" t="s">
        <v>16</v>
      </c>
      <c r="K42" s="1" t="s">
        <v>32</v>
      </c>
      <c r="L42" s="13" t="s">
        <v>50</v>
      </c>
    </row>
    <row r="43" spans="1:12" ht="126.75" customHeight="1" thickBot="1" x14ac:dyDescent="0.3">
      <c r="A43" s="6">
        <v>12</v>
      </c>
      <c r="B43" s="7" t="s">
        <v>62</v>
      </c>
      <c r="C43" s="8">
        <v>43138</v>
      </c>
      <c r="D43" s="7" t="s">
        <v>64</v>
      </c>
      <c r="E43" s="9">
        <f>5085+112926.51+5000+16123.15</f>
        <v>139134.66</v>
      </c>
      <c r="F43" s="1" t="s">
        <v>67</v>
      </c>
      <c r="G43" s="11" t="s">
        <v>44</v>
      </c>
      <c r="H43" s="1" t="s">
        <v>65</v>
      </c>
      <c r="I43" s="1" t="s">
        <v>47</v>
      </c>
      <c r="J43" s="1" t="s">
        <v>16</v>
      </c>
      <c r="K43" s="1" t="s">
        <v>32</v>
      </c>
      <c r="L43" s="13" t="s">
        <v>66</v>
      </c>
    </row>
    <row r="50" spans="1:12" ht="15.75" thickBot="1" x14ac:dyDescent="0.3">
      <c r="F50" s="20">
        <v>2017</v>
      </c>
    </row>
    <row r="51" spans="1:12" ht="24.75" thickBot="1" x14ac:dyDescent="0.3">
      <c r="A51" s="2" t="s">
        <v>11</v>
      </c>
      <c r="B51" s="3" t="s">
        <v>0</v>
      </c>
      <c r="C51" s="3" t="s">
        <v>1</v>
      </c>
      <c r="D51" s="3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4" t="s">
        <v>7</v>
      </c>
      <c r="J51" s="4" t="s">
        <v>8</v>
      </c>
      <c r="K51" s="4" t="s">
        <v>9</v>
      </c>
      <c r="L51" s="5" t="s">
        <v>10</v>
      </c>
    </row>
    <row r="52" spans="1:12" ht="207.75" customHeight="1" thickBot="1" x14ac:dyDescent="0.3">
      <c r="A52" s="6">
        <v>13</v>
      </c>
      <c r="B52" s="7" t="s">
        <v>68</v>
      </c>
      <c r="C52" s="8">
        <v>43138</v>
      </c>
      <c r="D52" s="7" t="s">
        <v>69</v>
      </c>
      <c r="E52" s="9">
        <f>2881.07+63884.5+2810.2</f>
        <v>69575.77</v>
      </c>
      <c r="F52" s="10" t="s">
        <v>26</v>
      </c>
      <c r="G52" s="11" t="s">
        <v>44</v>
      </c>
      <c r="H52" s="1" t="s">
        <v>65</v>
      </c>
      <c r="I52" s="1" t="s">
        <v>42</v>
      </c>
      <c r="J52" s="1" t="s">
        <v>16</v>
      </c>
      <c r="K52" s="1" t="s">
        <v>32</v>
      </c>
      <c r="L52" s="13" t="s">
        <v>70</v>
      </c>
    </row>
    <row r="53" spans="1:12" ht="199.5" customHeight="1" thickBot="1" x14ac:dyDescent="0.3">
      <c r="A53" s="6">
        <v>14</v>
      </c>
      <c r="B53" s="7" t="s">
        <v>71</v>
      </c>
      <c r="C53" s="8">
        <v>43139</v>
      </c>
      <c r="D53" s="7" t="s">
        <v>72</v>
      </c>
      <c r="E53" s="9">
        <f>2000+47364.84+2920.6</f>
        <v>52285.439999999995</v>
      </c>
      <c r="F53" s="1" t="s">
        <v>67</v>
      </c>
      <c r="G53" s="11" t="s">
        <v>59</v>
      </c>
      <c r="H53" s="1" t="s">
        <v>73</v>
      </c>
      <c r="I53" s="1" t="s">
        <v>42</v>
      </c>
      <c r="J53" s="1" t="s">
        <v>16</v>
      </c>
      <c r="K53" s="1" t="s">
        <v>32</v>
      </c>
      <c r="L53" s="13" t="s">
        <v>74</v>
      </c>
    </row>
    <row r="60" spans="1:12" ht="15.75" thickBot="1" x14ac:dyDescent="0.3">
      <c r="F60" s="20">
        <v>2017</v>
      </c>
    </row>
    <row r="61" spans="1:12" ht="24.75" thickBot="1" x14ac:dyDescent="0.3">
      <c r="A61" s="2" t="s">
        <v>11</v>
      </c>
      <c r="B61" s="3" t="s">
        <v>0</v>
      </c>
      <c r="C61" s="3" t="s">
        <v>1</v>
      </c>
      <c r="D61" s="3" t="s">
        <v>2</v>
      </c>
      <c r="E61" s="4" t="s">
        <v>3</v>
      </c>
      <c r="F61" s="4" t="s">
        <v>4</v>
      </c>
      <c r="G61" s="4" t="s">
        <v>5</v>
      </c>
      <c r="H61" s="4" t="s">
        <v>6</v>
      </c>
      <c r="I61" s="4" t="s">
        <v>7</v>
      </c>
      <c r="J61" s="4" t="s">
        <v>8</v>
      </c>
      <c r="K61" s="4" t="s">
        <v>9</v>
      </c>
      <c r="L61" s="5" t="s">
        <v>10</v>
      </c>
    </row>
    <row r="62" spans="1:12" ht="207.75" customHeight="1" thickBot="1" x14ac:dyDescent="0.3">
      <c r="A62" s="6">
        <v>15</v>
      </c>
      <c r="B62" s="7" t="s">
        <v>75</v>
      </c>
      <c r="C62" s="8">
        <v>43148</v>
      </c>
      <c r="D62" s="7" t="s">
        <v>25</v>
      </c>
      <c r="E62" s="9">
        <f>2200+72271.7+2940.5</f>
        <v>77412.2</v>
      </c>
      <c r="F62" s="1" t="s">
        <v>67</v>
      </c>
      <c r="G62" s="11" t="s">
        <v>59</v>
      </c>
      <c r="H62" s="1" t="s">
        <v>65</v>
      </c>
      <c r="I62" s="1" t="s">
        <v>42</v>
      </c>
      <c r="J62" s="1" t="s">
        <v>16</v>
      </c>
      <c r="K62" s="1" t="s">
        <v>32</v>
      </c>
      <c r="L62" s="13" t="s">
        <v>70</v>
      </c>
    </row>
    <row r="63" spans="1:12" ht="93.75" customHeight="1" x14ac:dyDescent="0.25">
      <c r="A63" s="15">
        <v>16</v>
      </c>
      <c r="B63" s="16" t="s">
        <v>77</v>
      </c>
      <c r="C63" s="19">
        <v>43084</v>
      </c>
      <c r="D63" s="16" t="s">
        <v>46</v>
      </c>
      <c r="E63" s="17">
        <v>47428.55</v>
      </c>
      <c r="F63" s="16" t="s">
        <v>27</v>
      </c>
      <c r="G63" s="15" t="s">
        <v>79</v>
      </c>
      <c r="H63" s="16" t="s">
        <v>78</v>
      </c>
      <c r="I63" s="15" t="s">
        <v>15</v>
      </c>
      <c r="J63" s="18" t="s">
        <v>16</v>
      </c>
      <c r="K63" s="16" t="s">
        <v>76</v>
      </c>
      <c r="L63" s="16" t="s">
        <v>81</v>
      </c>
    </row>
  </sheetData>
  <pageMargins left="0.11458333333333333" right="6.25E-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2021-11-26T20:54:04Z</cp:lastPrinted>
  <dcterms:created xsi:type="dcterms:W3CDTF">2021-07-08T21:24:07Z</dcterms:created>
  <dcterms:modified xsi:type="dcterms:W3CDTF">2022-01-05T20:50:46Z</dcterms:modified>
</cp:coreProperties>
</file>