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19\"/>
    </mc:Choice>
  </mc:AlternateContent>
  <xr:revisionPtr revIDLastSave="0" documentId="8_{33CB4B0F-45BC-4A32-A383-E6D740227A6D}" xr6:coauthVersionLast="47" xr6:coauthVersionMax="47" xr10:uidLastSave="{00000000-0000-0000-0000-000000000000}"/>
  <bookViews>
    <workbookView xWindow="-120" yWindow="-120" windowWidth="20730" windowHeight="11160" xr2:uid="{A7540479-4003-47B2-ABD9-E479ABBA45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G34" i="1"/>
  <c r="K34" i="1" s="1"/>
  <c r="G33" i="1"/>
  <c r="K33" i="1" s="1"/>
  <c r="G32" i="1"/>
  <c r="K32" i="1" s="1"/>
  <c r="J30" i="1"/>
  <c r="I30" i="1"/>
  <c r="H30" i="1"/>
  <c r="F30" i="1"/>
  <c r="G29" i="1"/>
  <c r="K29" i="1" s="1"/>
  <c r="H28" i="1"/>
  <c r="G28" i="1"/>
  <c r="K28" i="1" s="1"/>
  <c r="K27" i="1"/>
  <c r="H27" i="1"/>
  <c r="G27" i="1"/>
  <c r="G26" i="1"/>
  <c r="G30" i="1" s="1"/>
  <c r="K30" i="1" s="1"/>
  <c r="J25" i="1"/>
  <c r="I25" i="1"/>
  <c r="H25" i="1"/>
  <c r="F25" i="1"/>
  <c r="G24" i="1"/>
  <c r="K24" i="1" s="1"/>
  <c r="G23" i="1"/>
  <c r="K23" i="1" s="1"/>
  <c r="G22" i="1"/>
  <c r="K22" i="1" s="1"/>
  <c r="G21" i="1"/>
  <c r="K21" i="1" s="1"/>
  <c r="G20" i="1"/>
  <c r="K20" i="1" s="1"/>
  <c r="G19" i="1"/>
  <c r="G25" i="1" s="1"/>
  <c r="J18" i="1"/>
  <c r="I18" i="1"/>
  <c r="F18" i="1"/>
  <c r="H17" i="1"/>
  <c r="G17" i="1"/>
  <c r="K17" i="1" s="1"/>
  <c r="K16" i="1"/>
  <c r="G16" i="1"/>
  <c r="K15" i="1"/>
  <c r="G15" i="1"/>
  <c r="G14" i="1"/>
  <c r="K14" i="1" s="1"/>
  <c r="G13" i="1"/>
  <c r="K13" i="1" s="1"/>
  <c r="K12" i="1"/>
  <c r="G12" i="1"/>
  <c r="K11" i="1"/>
  <c r="G11" i="1"/>
  <c r="H10" i="1"/>
  <c r="G10" i="1"/>
  <c r="K10" i="1" s="1"/>
  <c r="H9" i="1"/>
  <c r="H18" i="1" s="1"/>
  <c r="G9" i="1"/>
  <c r="K8" i="1"/>
  <c r="H8" i="1"/>
  <c r="G8" i="1"/>
  <c r="G18" i="1" s="1"/>
  <c r="K18" i="1" s="1"/>
  <c r="K37" i="1" l="1"/>
  <c r="K36" i="1"/>
  <c r="K19" i="1"/>
  <c r="K25" i="1" s="1"/>
  <c r="G36" i="1"/>
  <c r="G37" i="1" s="1"/>
  <c r="K26" i="1"/>
  <c r="K9" i="1"/>
</calcChain>
</file>

<file path=xl/sharedStrings.xml><?xml version="1.0" encoding="utf-8"?>
<sst xmlns="http://schemas.openxmlformats.org/spreadsheetml/2006/main" count="73" uniqueCount="51">
  <si>
    <t>Alcaldia Municipal TENANCINGO DEPARTAMENTO DE CUSCATLAN</t>
  </si>
  <si>
    <t>Proyección de Remuneraciones a Recursos Humanos para el Año 2,019</t>
  </si>
  <si>
    <t>En Dolares de los Estados Unidos de Amèrica</t>
  </si>
  <si>
    <t>FONDOS FODES 25%</t>
  </si>
  <si>
    <t xml:space="preserve">Cargo </t>
  </si>
  <si>
    <t xml:space="preserve">SUELDO </t>
  </si>
  <si>
    <t>Aguinaldo</t>
  </si>
  <si>
    <t>APORTES POR CONTRIB.PATRONALES</t>
  </si>
  <si>
    <t>TOTAL</t>
  </si>
  <si>
    <t>Nombres</t>
  </si>
  <si>
    <t>ó</t>
  </si>
  <si>
    <t>Linea</t>
  </si>
  <si>
    <t>Seg.Soc.Priv.</t>
  </si>
  <si>
    <t>No.</t>
  </si>
  <si>
    <t>Puesto</t>
  </si>
  <si>
    <t>Trab.</t>
  </si>
  <si>
    <t xml:space="preserve">Mensual </t>
  </si>
  <si>
    <t>Anual</t>
  </si>
  <si>
    <t>AFP,s 6.75%</t>
  </si>
  <si>
    <t>ISSS 7.5%</t>
  </si>
  <si>
    <t>Alcalde</t>
  </si>
  <si>
    <t>0101</t>
  </si>
  <si>
    <t>Secretario</t>
  </si>
  <si>
    <t>Pensionado</t>
  </si>
  <si>
    <t>Motorista</t>
  </si>
  <si>
    <t xml:space="preserve">Proy. Social </t>
  </si>
  <si>
    <t>Unidad de Genero</t>
  </si>
  <si>
    <t>Aux. Unidad de Ge.</t>
  </si>
  <si>
    <t>UAIP</t>
  </si>
  <si>
    <t>Ordenanza</t>
  </si>
  <si>
    <t>Sub total por línea 0101</t>
  </si>
  <si>
    <t>Contador</t>
  </si>
  <si>
    <t>0102</t>
  </si>
  <si>
    <t>Aux. Contabilidad</t>
  </si>
  <si>
    <t>Tesorero</t>
  </si>
  <si>
    <t>Aux. Tesoreria</t>
  </si>
  <si>
    <t>UACI</t>
  </si>
  <si>
    <t>Catastro</t>
  </si>
  <si>
    <t>Sub total por línea 0102</t>
  </si>
  <si>
    <t>Jefe del R. E. F.</t>
  </si>
  <si>
    <t>0201</t>
  </si>
  <si>
    <t>cam</t>
  </si>
  <si>
    <t>Cam</t>
  </si>
  <si>
    <t>Archivo</t>
  </si>
  <si>
    <t>Sub total por línea 0201</t>
  </si>
  <si>
    <t>Aseo municipal</t>
  </si>
  <si>
    <t>0202</t>
  </si>
  <si>
    <t>Aaseo Público</t>
  </si>
  <si>
    <t>Aseo Púb.</t>
  </si>
  <si>
    <t>Sub total por línea 0202</t>
  </si>
  <si>
    <t>GRAN TOTAL POR TODAS LAS LINEAS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</si>
</sst>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00206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/>
    <xf numFmtId="49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4" fontId="3" fillId="0" borderId="0" xfId="0" applyNumberFormat="1" applyFont="1"/>
    <xf numFmtId="0" fontId="4" fillId="0" borderId="13" xfId="0" applyFont="1" applyBorder="1"/>
    <xf numFmtId="49" fontId="4" fillId="0" borderId="13" xfId="0" applyNumberFormat="1" applyFont="1" applyBorder="1" applyAlignment="1">
      <alignment horizontal="center"/>
    </xf>
    <xf numFmtId="164" fontId="4" fillId="3" borderId="13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4" fontId="5" fillId="0" borderId="0" xfId="0" applyNumberFormat="1" applyFont="1"/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4" fillId="4" borderId="18" xfId="0" applyFont="1" applyFill="1" applyBorder="1"/>
    <xf numFmtId="49" fontId="4" fillId="4" borderId="13" xfId="0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right"/>
    </xf>
    <xf numFmtId="164" fontId="4" fillId="4" borderId="13" xfId="0" applyNumberFormat="1" applyFont="1" applyFill="1" applyBorder="1" applyAlignment="1">
      <alignment horizontal="right"/>
    </xf>
    <xf numFmtId="164" fontId="4" fillId="4" borderId="16" xfId="0" applyNumberFormat="1" applyFont="1" applyFill="1" applyBorder="1" applyAlignment="1">
      <alignment horizontal="right"/>
    </xf>
    <xf numFmtId="164" fontId="4" fillId="4" borderId="22" xfId="0" applyNumberFormat="1" applyFont="1" applyFill="1" applyBorder="1" applyAlignment="1">
      <alignment horizontal="right"/>
    </xf>
    <xf numFmtId="0" fontId="4" fillId="6" borderId="23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/>
    </xf>
    <xf numFmtId="49" fontId="6" fillId="6" borderId="13" xfId="0" applyNumberFormat="1" applyFont="1" applyFill="1" applyBorder="1" applyAlignment="1">
      <alignment horizontal="center"/>
    </xf>
    <xf numFmtId="164" fontId="6" fillId="6" borderId="13" xfId="0" applyNumberFormat="1" applyFont="1" applyFill="1" applyBorder="1" applyAlignment="1">
      <alignment horizontal="right"/>
    </xf>
    <xf numFmtId="164" fontId="6" fillId="6" borderId="17" xfId="0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4" fillId="4" borderId="13" xfId="0" applyFont="1" applyFill="1" applyBorder="1"/>
    <xf numFmtId="164" fontId="4" fillId="4" borderId="17" xfId="0" applyNumberFormat="1" applyFont="1" applyFill="1" applyBorder="1" applyAlignment="1">
      <alignment horizontal="right"/>
    </xf>
    <xf numFmtId="0" fontId="4" fillId="0" borderId="21" xfId="0" applyFont="1" applyBorder="1"/>
    <xf numFmtId="0" fontId="6" fillId="6" borderId="23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left"/>
    </xf>
    <xf numFmtId="164" fontId="6" fillId="6" borderId="20" xfId="0" applyNumberFormat="1" applyFont="1" applyFill="1" applyBorder="1" applyAlignment="1">
      <alignment horizontal="right"/>
    </xf>
    <xf numFmtId="0" fontId="4" fillId="0" borderId="2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164" fontId="4" fillId="6" borderId="13" xfId="0" applyNumberFormat="1" applyFont="1" applyFill="1" applyBorder="1" applyAlignment="1">
      <alignment horizontal="right"/>
    </xf>
    <xf numFmtId="164" fontId="6" fillId="6" borderId="22" xfId="0" applyNumberFormat="1" applyFont="1" applyFill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0" fontId="4" fillId="0" borderId="19" xfId="0" applyFont="1" applyBorder="1"/>
    <xf numFmtId="49" fontId="4" fillId="0" borderId="20" xfId="0" applyNumberFormat="1" applyFont="1" applyBorder="1" applyAlignment="1">
      <alignment horizontal="center"/>
    </xf>
    <xf numFmtId="164" fontId="6" fillId="6" borderId="25" xfId="0" applyNumberFormat="1" applyFont="1" applyFill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right"/>
    </xf>
    <xf numFmtId="164" fontId="4" fillId="7" borderId="2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52E6-87D9-4397-9BAD-02645E9D7B11}">
  <dimension ref="A1:N39"/>
  <sheetViews>
    <sheetView tabSelected="1" workbookViewId="0">
      <selection activeCell="P5" sqref="P5"/>
    </sheetView>
  </sheetViews>
  <sheetFormatPr baseColWidth="10" defaultRowHeight="15" x14ac:dyDescent="0.25"/>
  <sheetData>
    <row r="1" spans="1:14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9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9.5" x14ac:dyDescent="0.25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.75" thickBot="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</row>
    <row r="5" spans="1:14" ht="15.75" thickBot="1" x14ac:dyDescent="0.3">
      <c r="A5" s="7"/>
      <c r="B5" s="8"/>
      <c r="C5" s="9"/>
      <c r="D5" s="10" t="s">
        <v>4</v>
      </c>
      <c r="E5" s="10"/>
      <c r="F5" s="8" t="s">
        <v>5</v>
      </c>
      <c r="G5" s="9"/>
      <c r="H5" s="8" t="s">
        <v>6</v>
      </c>
      <c r="I5" s="11" t="s">
        <v>7</v>
      </c>
      <c r="J5" s="11"/>
      <c r="K5" s="12" t="s">
        <v>8</v>
      </c>
      <c r="L5" s="6"/>
      <c r="M5" s="6"/>
      <c r="N5" s="6"/>
    </row>
    <row r="6" spans="1:14" ht="15.75" thickBot="1" x14ac:dyDescent="0.3">
      <c r="A6" s="13"/>
      <c r="B6" s="14" t="s">
        <v>9</v>
      </c>
      <c r="C6" s="15"/>
      <c r="D6" s="16" t="s">
        <v>10</v>
      </c>
      <c r="E6" s="16" t="s">
        <v>11</v>
      </c>
      <c r="F6" s="17"/>
      <c r="G6" s="18"/>
      <c r="H6" s="17"/>
      <c r="I6" s="19" t="s">
        <v>12</v>
      </c>
      <c r="J6" s="20"/>
      <c r="K6" s="21"/>
      <c r="L6" s="6"/>
      <c r="M6" s="6"/>
      <c r="N6" s="6"/>
    </row>
    <row r="7" spans="1:14" ht="15.75" thickBot="1" x14ac:dyDescent="0.3">
      <c r="A7" s="13" t="s">
        <v>13</v>
      </c>
      <c r="B7" s="14"/>
      <c r="C7" s="15"/>
      <c r="D7" s="16" t="s">
        <v>14</v>
      </c>
      <c r="E7" s="22" t="s">
        <v>15</v>
      </c>
      <c r="F7" s="22" t="s">
        <v>16</v>
      </c>
      <c r="G7" s="7" t="s">
        <v>17</v>
      </c>
      <c r="H7" s="7" t="s">
        <v>6</v>
      </c>
      <c r="I7" s="13" t="s">
        <v>18</v>
      </c>
      <c r="J7" s="23" t="s">
        <v>19</v>
      </c>
      <c r="K7" s="24"/>
      <c r="L7" s="6"/>
      <c r="M7" s="6"/>
      <c r="N7" s="6"/>
    </row>
    <row r="8" spans="1:14" ht="15.75" thickBot="1" x14ac:dyDescent="0.3">
      <c r="A8" s="25">
        <v>1</v>
      </c>
      <c r="B8" s="26"/>
      <c r="C8" s="26"/>
      <c r="D8" s="27" t="s">
        <v>20</v>
      </c>
      <c r="E8" s="28" t="s">
        <v>21</v>
      </c>
      <c r="F8" s="29">
        <v>1550</v>
      </c>
      <c r="G8" s="29">
        <f t="shared" ref="G8:G17" si="0">+F8*12</f>
        <v>18600</v>
      </c>
      <c r="H8" s="29">
        <f>+F8</f>
        <v>1550</v>
      </c>
      <c r="I8" s="30">
        <v>900</v>
      </c>
      <c r="J8" s="31">
        <v>1627.44</v>
      </c>
      <c r="K8" s="32">
        <f t="shared" ref="K8:K24" si="1">SUM(G8:J8)</f>
        <v>22677.439999999999</v>
      </c>
      <c r="L8" s="33"/>
      <c r="M8" s="33"/>
      <c r="N8" s="33"/>
    </row>
    <row r="9" spans="1:14" ht="15.75" thickBot="1" x14ac:dyDescent="0.3">
      <c r="A9" s="25">
        <v>2</v>
      </c>
      <c r="B9" s="26"/>
      <c r="C9" s="26"/>
      <c r="D9" s="34" t="s">
        <v>22</v>
      </c>
      <c r="E9" s="35" t="s">
        <v>21</v>
      </c>
      <c r="F9" s="36">
        <v>700</v>
      </c>
      <c r="G9" s="30">
        <f t="shared" si="0"/>
        <v>8400</v>
      </c>
      <c r="H9" s="36">
        <f>+F9</f>
        <v>700</v>
      </c>
      <c r="I9" s="37"/>
      <c r="J9" s="31"/>
      <c r="K9" s="32">
        <f t="shared" si="1"/>
        <v>9100</v>
      </c>
      <c r="L9" s="33" t="s">
        <v>23</v>
      </c>
      <c r="M9" s="38"/>
      <c r="N9" s="33"/>
    </row>
    <row r="10" spans="1:14" ht="15.75" thickBot="1" x14ac:dyDescent="0.3">
      <c r="A10" s="25">
        <v>3</v>
      </c>
      <c r="B10" s="26"/>
      <c r="C10" s="26"/>
      <c r="D10" s="34" t="s">
        <v>24</v>
      </c>
      <c r="E10" s="35" t="s">
        <v>21</v>
      </c>
      <c r="F10" s="30">
        <v>350</v>
      </c>
      <c r="G10" s="30">
        <f t="shared" si="0"/>
        <v>4200</v>
      </c>
      <c r="H10" s="30">
        <f>+F10</f>
        <v>350</v>
      </c>
      <c r="I10" s="30">
        <v>315</v>
      </c>
      <c r="J10" s="31">
        <v>367.56</v>
      </c>
      <c r="K10" s="32">
        <f t="shared" si="1"/>
        <v>5232.5600000000004</v>
      </c>
      <c r="L10" s="33"/>
      <c r="M10" s="33"/>
      <c r="N10" s="33"/>
    </row>
    <row r="11" spans="1:14" ht="15.75" thickBot="1" x14ac:dyDescent="0.3">
      <c r="A11" s="25">
        <v>4</v>
      </c>
      <c r="B11" s="26"/>
      <c r="C11" s="26"/>
      <c r="D11" s="39" t="s">
        <v>25</v>
      </c>
      <c r="E11" s="35" t="s">
        <v>21</v>
      </c>
      <c r="F11" s="30">
        <v>350</v>
      </c>
      <c r="G11" s="30">
        <f t="shared" si="0"/>
        <v>4200</v>
      </c>
      <c r="H11" s="30">
        <v>350</v>
      </c>
      <c r="I11" s="30">
        <v>315</v>
      </c>
      <c r="J11" s="31">
        <v>367.56</v>
      </c>
      <c r="K11" s="32">
        <f t="shared" si="1"/>
        <v>5232.5600000000004</v>
      </c>
      <c r="L11" s="33"/>
      <c r="M11" s="33"/>
      <c r="N11" s="33"/>
    </row>
    <row r="12" spans="1:14" ht="15.75" thickBot="1" x14ac:dyDescent="0.3">
      <c r="A12" s="25">
        <v>5</v>
      </c>
      <c r="B12" s="26"/>
      <c r="C12" s="26"/>
      <c r="D12" s="39" t="s">
        <v>25</v>
      </c>
      <c r="E12" s="35" t="s">
        <v>21</v>
      </c>
      <c r="F12" s="30">
        <v>342.4</v>
      </c>
      <c r="G12" s="30">
        <f t="shared" si="0"/>
        <v>4108.7999999999993</v>
      </c>
      <c r="H12" s="30">
        <v>342.4</v>
      </c>
      <c r="I12" s="30">
        <v>308.16000000000003</v>
      </c>
      <c r="J12" s="31">
        <v>359.52</v>
      </c>
      <c r="K12" s="32">
        <f t="shared" si="1"/>
        <v>5118.8799999999992</v>
      </c>
      <c r="L12" s="33"/>
      <c r="M12" s="33"/>
      <c r="N12" s="33"/>
    </row>
    <row r="13" spans="1:14" ht="15.75" thickBot="1" x14ac:dyDescent="0.3">
      <c r="A13" s="25">
        <v>6</v>
      </c>
      <c r="B13" s="40"/>
      <c r="C13" s="41"/>
      <c r="D13" s="39" t="s">
        <v>25</v>
      </c>
      <c r="E13" s="35" t="s">
        <v>21</v>
      </c>
      <c r="F13" s="30">
        <v>342.4</v>
      </c>
      <c r="G13" s="30">
        <f t="shared" si="0"/>
        <v>4108.7999999999993</v>
      </c>
      <c r="H13" s="30">
        <v>342.4</v>
      </c>
      <c r="I13" s="30">
        <v>308.16000000000003</v>
      </c>
      <c r="J13" s="31">
        <v>359.52</v>
      </c>
      <c r="K13" s="42">
        <f t="shared" si="1"/>
        <v>5118.8799999999992</v>
      </c>
      <c r="L13" s="33"/>
      <c r="M13" s="33"/>
      <c r="N13" s="33"/>
    </row>
    <row r="14" spans="1:14" ht="15.75" thickBot="1" x14ac:dyDescent="0.3">
      <c r="A14" s="25">
        <v>7</v>
      </c>
      <c r="B14" s="40"/>
      <c r="C14" s="41"/>
      <c r="D14" s="39" t="s">
        <v>26</v>
      </c>
      <c r="E14" s="35" t="s">
        <v>21</v>
      </c>
      <c r="F14" s="30">
        <v>342.4</v>
      </c>
      <c r="G14" s="30">
        <f t="shared" si="0"/>
        <v>4108.7999999999993</v>
      </c>
      <c r="H14" s="30">
        <v>342.4</v>
      </c>
      <c r="I14" s="30">
        <v>308.16000000000003</v>
      </c>
      <c r="J14" s="31">
        <v>359.52</v>
      </c>
      <c r="K14" s="30">
        <f t="shared" si="1"/>
        <v>5118.8799999999992</v>
      </c>
      <c r="L14" s="33"/>
      <c r="M14" s="33"/>
      <c r="N14" s="33"/>
    </row>
    <row r="15" spans="1:14" ht="15.75" thickBot="1" x14ac:dyDescent="0.3">
      <c r="A15" s="25">
        <v>8</v>
      </c>
      <c r="B15" s="40"/>
      <c r="C15" s="41"/>
      <c r="D15" s="39" t="s">
        <v>27</v>
      </c>
      <c r="E15" s="35" t="s">
        <v>21</v>
      </c>
      <c r="F15" s="30">
        <v>304.17</v>
      </c>
      <c r="G15" s="30">
        <f t="shared" si="0"/>
        <v>3650.04</v>
      </c>
      <c r="H15" s="30">
        <v>304.17</v>
      </c>
      <c r="I15" s="30">
        <v>282.83999999999997</v>
      </c>
      <c r="J15" s="31">
        <v>310.2</v>
      </c>
      <c r="K15" s="43">
        <f t="shared" si="1"/>
        <v>4547.25</v>
      </c>
      <c r="L15" s="33"/>
      <c r="M15" s="33"/>
      <c r="N15" s="33"/>
    </row>
    <row r="16" spans="1:14" ht="15.75" thickBot="1" x14ac:dyDescent="0.3">
      <c r="A16" s="25">
        <v>9</v>
      </c>
      <c r="B16" s="40"/>
      <c r="C16" s="41"/>
      <c r="D16" s="39" t="s">
        <v>28</v>
      </c>
      <c r="E16" s="35" t="s">
        <v>21</v>
      </c>
      <c r="F16" s="30">
        <v>342.4</v>
      </c>
      <c r="G16" s="30">
        <f t="shared" si="0"/>
        <v>4108.7999999999993</v>
      </c>
      <c r="H16" s="30">
        <v>342.4</v>
      </c>
      <c r="I16" s="30">
        <v>308.16000000000003</v>
      </c>
      <c r="J16" s="31">
        <v>359.52</v>
      </c>
      <c r="K16" s="43">
        <f t="shared" si="1"/>
        <v>5118.8799999999992</v>
      </c>
      <c r="L16" s="33"/>
      <c r="M16" s="33"/>
      <c r="N16" s="33"/>
    </row>
    <row r="17" spans="1:14" x14ac:dyDescent="0.25">
      <c r="A17" s="25">
        <v>10</v>
      </c>
      <c r="B17" s="26"/>
      <c r="C17" s="26"/>
      <c r="D17" s="44" t="s">
        <v>29</v>
      </c>
      <c r="E17" s="45" t="s">
        <v>21</v>
      </c>
      <c r="F17" s="46">
        <v>342.4</v>
      </c>
      <c r="G17" s="30">
        <f t="shared" si="0"/>
        <v>4108.7999999999993</v>
      </c>
      <c r="H17" s="46">
        <f>+F17</f>
        <v>342.4</v>
      </c>
      <c r="I17" s="47">
        <v>308.16000000000003</v>
      </c>
      <c r="J17" s="48">
        <v>359.52</v>
      </c>
      <c r="K17" s="49">
        <f t="shared" si="1"/>
        <v>5118.8799999999992</v>
      </c>
      <c r="L17" s="33"/>
      <c r="M17" s="33"/>
      <c r="N17" s="33"/>
    </row>
    <row r="18" spans="1:14" x14ac:dyDescent="0.25">
      <c r="A18" s="50"/>
      <c r="B18" s="51" t="s">
        <v>30</v>
      </c>
      <c r="C18" s="52"/>
      <c r="D18" s="52"/>
      <c r="E18" s="53"/>
      <c r="F18" s="54">
        <f>SUM(F8:F17)</f>
        <v>4966.1699999999992</v>
      </c>
      <c r="G18" s="54">
        <f>SUM(G8:G17)</f>
        <v>59594.040000000008</v>
      </c>
      <c r="H18" s="54">
        <f>SUM(H8:H17)</f>
        <v>4966.1699999999992</v>
      </c>
      <c r="I18" s="54">
        <f>SUM(I8:I17)</f>
        <v>3353.64</v>
      </c>
      <c r="J18" s="54">
        <f>SUM(J8:J17)</f>
        <v>4470.3600000000006</v>
      </c>
      <c r="K18" s="55">
        <f t="shared" si="1"/>
        <v>72384.210000000006</v>
      </c>
      <c r="L18" s="33"/>
      <c r="M18" s="33"/>
      <c r="N18" s="33"/>
    </row>
    <row r="19" spans="1:14" x14ac:dyDescent="0.25">
      <c r="A19" s="56">
        <v>11</v>
      </c>
      <c r="B19" s="26"/>
      <c r="C19" s="26"/>
      <c r="D19" s="34" t="s">
        <v>31</v>
      </c>
      <c r="E19" s="35" t="s">
        <v>32</v>
      </c>
      <c r="F19" s="36">
        <v>650</v>
      </c>
      <c r="G19" s="30">
        <f t="shared" ref="G19:G24" si="2">F19*12</f>
        <v>7800</v>
      </c>
      <c r="H19" s="36">
        <v>650</v>
      </c>
      <c r="I19" s="30">
        <v>585</v>
      </c>
      <c r="J19" s="31">
        <v>682.44</v>
      </c>
      <c r="K19" s="32">
        <f t="shared" si="1"/>
        <v>9717.44</v>
      </c>
      <c r="L19" s="33"/>
      <c r="M19" s="33"/>
      <c r="N19" s="33"/>
    </row>
    <row r="20" spans="1:14" x14ac:dyDescent="0.25">
      <c r="A20" s="56">
        <v>12</v>
      </c>
      <c r="B20" s="26"/>
      <c r="C20" s="26"/>
      <c r="D20" s="57" t="s">
        <v>33</v>
      </c>
      <c r="E20" s="45" t="s">
        <v>32</v>
      </c>
      <c r="F20" s="46">
        <v>342.4</v>
      </c>
      <c r="G20" s="47">
        <f t="shared" si="2"/>
        <v>4108.7999999999993</v>
      </c>
      <c r="H20" s="46">
        <v>342.4</v>
      </c>
      <c r="I20" s="47">
        <v>308.16000000000003</v>
      </c>
      <c r="J20" s="48">
        <v>359.52</v>
      </c>
      <c r="K20" s="58">
        <f t="shared" si="1"/>
        <v>5118.8799999999992</v>
      </c>
      <c r="L20" s="33"/>
      <c r="M20" s="33"/>
      <c r="N20" s="33"/>
    </row>
    <row r="21" spans="1:14" x14ac:dyDescent="0.25">
      <c r="A21" s="56">
        <v>13</v>
      </c>
      <c r="B21" s="26"/>
      <c r="C21" s="26"/>
      <c r="D21" s="34" t="s">
        <v>34</v>
      </c>
      <c r="E21" s="35" t="s">
        <v>32</v>
      </c>
      <c r="F21" s="36">
        <v>700</v>
      </c>
      <c r="G21" s="30">
        <f t="shared" si="2"/>
        <v>8400</v>
      </c>
      <c r="H21" s="36">
        <v>700</v>
      </c>
      <c r="I21" s="30">
        <v>630</v>
      </c>
      <c r="J21" s="31">
        <v>735</v>
      </c>
      <c r="K21" s="32">
        <f t="shared" si="1"/>
        <v>10465</v>
      </c>
      <c r="L21" s="33"/>
      <c r="M21" s="38"/>
      <c r="N21" s="33"/>
    </row>
    <row r="22" spans="1:14" x14ac:dyDescent="0.25">
      <c r="A22" s="56">
        <v>14</v>
      </c>
      <c r="B22" s="26"/>
      <c r="C22" s="26"/>
      <c r="D22" s="34" t="s">
        <v>35</v>
      </c>
      <c r="E22" s="35" t="s">
        <v>32</v>
      </c>
      <c r="F22" s="30">
        <v>342.4</v>
      </c>
      <c r="G22" s="30">
        <f t="shared" si="2"/>
        <v>4108.7999999999993</v>
      </c>
      <c r="H22" s="30">
        <v>342.4</v>
      </c>
      <c r="I22" s="30">
        <v>308.16000000000003</v>
      </c>
      <c r="J22" s="31">
        <v>359.52</v>
      </c>
      <c r="K22" s="32">
        <f t="shared" si="1"/>
        <v>5118.8799999999992</v>
      </c>
      <c r="L22" s="33"/>
      <c r="M22" s="33"/>
      <c r="N22" s="33"/>
    </row>
    <row r="23" spans="1:14" x14ac:dyDescent="0.25">
      <c r="A23" s="56">
        <v>15</v>
      </c>
      <c r="B23" s="26"/>
      <c r="C23" s="26"/>
      <c r="D23" s="34" t="s">
        <v>36</v>
      </c>
      <c r="E23" s="35" t="s">
        <v>32</v>
      </c>
      <c r="F23" s="36">
        <v>700</v>
      </c>
      <c r="G23" s="30">
        <f t="shared" si="2"/>
        <v>8400</v>
      </c>
      <c r="H23" s="36">
        <v>700</v>
      </c>
      <c r="I23" s="30">
        <v>630</v>
      </c>
      <c r="J23" s="31">
        <v>735</v>
      </c>
      <c r="K23" s="32">
        <f t="shared" si="1"/>
        <v>10465</v>
      </c>
      <c r="L23" s="33"/>
      <c r="M23" s="38"/>
      <c r="N23" s="33"/>
    </row>
    <row r="24" spans="1:14" x14ac:dyDescent="0.25">
      <c r="A24" s="56">
        <v>16</v>
      </c>
      <c r="B24" s="26"/>
      <c r="C24" s="26"/>
      <c r="D24" s="59" t="s">
        <v>37</v>
      </c>
      <c r="E24" s="35" t="s">
        <v>32</v>
      </c>
      <c r="F24" s="30">
        <v>380</v>
      </c>
      <c r="G24" s="30">
        <f t="shared" si="2"/>
        <v>4560</v>
      </c>
      <c r="H24" s="30">
        <v>380</v>
      </c>
      <c r="I24" s="30">
        <v>342</v>
      </c>
      <c r="J24" s="31">
        <v>399</v>
      </c>
      <c r="K24" s="30">
        <f t="shared" si="1"/>
        <v>5681</v>
      </c>
      <c r="L24" s="33"/>
      <c r="M24" s="33"/>
      <c r="N24" s="33"/>
    </row>
    <row r="25" spans="1:14" x14ac:dyDescent="0.25">
      <c r="A25" s="60"/>
      <c r="B25" s="51" t="s">
        <v>38</v>
      </c>
      <c r="C25" s="61"/>
      <c r="D25" s="61"/>
      <c r="E25" s="53"/>
      <c r="F25" s="54">
        <f t="shared" ref="F25:K25" si="3">SUM(F19:F24)</f>
        <v>3114.8</v>
      </c>
      <c r="G25" s="54">
        <f t="shared" si="3"/>
        <v>37377.599999999999</v>
      </c>
      <c r="H25" s="54">
        <f t="shared" si="3"/>
        <v>3114.8</v>
      </c>
      <c r="I25" s="54">
        <f t="shared" si="3"/>
        <v>2803.32</v>
      </c>
      <c r="J25" s="54">
        <f t="shared" si="3"/>
        <v>3270.48</v>
      </c>
      <c r="K25" s="62">
        <f t="shared" si="3"/>
        <v>46566.2</v>
      </c>
      <c r="L25" s="33"/>
      <c r="M25" s="33"/>
      <c r="N25" s="33"/>
    </row>
    <row r="26" spans="1:14" x14ac:dyDescent="0.25">
      <c r="A26" s="56">
        <v>16</v>
      </c>
      <c r="B26" s="40"/>
      <c r="C26" s="41"/>
      <c r="D26" s="34" t="s">
        <v>39</v>
      </c>
      <c r="E26" s="35" t="s">
        <v>40</v>
      </c>
      <c r="F26" s="30">
        <v>380</v>
      </c>
      <c r="G26" s="30">
        <f>+F26*12</f>
        <v>4560</v>
      </c>
      <c r="H26" s="30">
        <v>380</v>
      </c>
      <c r="I26" s="30">
        <v>342</v>
      </c>
      <c r="J26" s="31">
        <v>399</v>
      </c>
      <c r="K26" s="32">
        <f>SUM(G26:J26)</f>
        <v>5681</v>
      </c>
      <c r="L26" s="33"/>
      <c r="M26" s="33"/>
      <c r="N26" s="33"/>
    </row>
    <row r="27" spans="1:14" x14ac:dyDescent="0.25">
      <c r="A27" s="56">
        <v>17</v>
      </c>
      <c r="B27" s="63"/>
      <c r="C27" s="64"/>
      <c r="D27" s="59" t="s">
        <v>41</v>
      </c>
      <c r="E27" s="35" t="s">
        <v>40</v>
      </c>
      <c r="F27" s="30">
        <v>328.46</v>
      </c>
      <c r="G27" s="30">
        <f>+F27*12</f>
        <v>3941.5199999999995</v>
      </c>
      <c r="H27" s="30">
        <f>+F27</f>
        <v>328.46</v>
      </c>
      <c r="I27" s="30">
        <v>295.56</v>
      </c>
      <c r="J27" s="31">
        <v>344.88</v>
      </c>
      <c r="K27" s="32">
        <f>SUM(G27:J27)</f>
        <v>4910.42</v>
      </c>
      <c r="L27" s="33"/>
      <c r="M27" s="33"/>
      <c r="N27" s="33"/>
    </row>
    <row r="28" spans="1:14" x14ac:dyDescent="0.25">
      <c r="A28" s="56">
        <v>18</v>
      </c>
      <c r="B28" s="40"/>
      <c r="C28" s="41"/>
      <c r="D28" s="39" t="s">
        <v>42</v>
      </c>
      <c r="E28" s="35" t="s">
        <v>40</v>
      </c>
      <c r="F28" s="30">
        <v>328.46</v>
      </c>
      <c r="G28" s="30">
        <f>+F28*12</f>
        <v>3941.5199999999995</v>
      </c>
      <c r="H28" s="30">
        <f>+F28</f>
        <v>328.46</v>
      </c>
      <c r="I28" s="30">
        <v>295.56</v>
      </c>
      <c r="J28" s="31">
        <v>344.88</v>
      </c>
      <c r="K28" s="32">
        <f>SUM(G28:J28)</f>
        <v>4910.42</v>
      </c>
      <c r="L28" s="33"/>
      <c r="M28" s="33"/>
      <c r="N28" s="33"/>
    </row>
    <row r="29" spans="1:14" x14ac:dyDescent="0.25">
      <c r="A29" s="56">
        <v>20</v>
      </c>
      <c r="B29" s="65"/>
      <c r="C29" s="66"/>
      <c r="D29" s="57" t="s">
        <v>43</v>
      </c>
      <c r="E29" s="45" t="s">
        <v>40</v>
      </c>
      <c r="F29" s="46">
        <v>342.4</v>
      </c>
      <c r="G29" s="47">
        <f>F29*12</f>
        <v>4108.7999999999993</v>
      </c>
      <c r="H29" s="46">
        <v>342.4</v>
      </c>
      <c r="I29" s="30">
        <v>308.16000000000003</v>
      </c>
      <c r="J29" s="31">
        <v>359.52</v>
      </c>
      <c r="K29" s="47">
        <f>SUM(G29:J29)</f>
        <v>5118.8799999999992</v>
      </c>
      <c r="L29" s="33"/>
      <c r="M29" s="33"/>
      <c r="N29" s="33"/>
    </row>
    <row r="30" spans="1:14" x14ac:dyDescent="0.25">
      <c r="A30" s="60"/>
      <c r="B30" s="51" t="s">
        <v>44</v>
      </c>
      <c r="C30" s="61"/>
      <c r="D30" s="61"/>
      <c r="E30" s="53"/>
      <c r="F30" s="54">
        <f>SUM(F26:F29)</f>
        <v>1379.3200000000002</v>
      </c>
      <c r="G30" s="54">
        <f>SUM(G26:G29)</f>
        <v>16551.84</v>
      </c>
      <c r="H30" s="67">
        <f>SUM(H26:H29)</f>
        <v>1379.3200000000002</v>
      </c>
      <c r="I30" s="54">
        <f>SUM(I26:I29)</f>
        <v>1241.28</v>
      </c>
      <c r="J30" s="54">
        <f>SUM(J26:J29)</f>
        <v>1448.28</v>
      </c>
      <c r="K30" s="68">
        <f>SUM(G30:J30)</f>
        <v>20620.719999999998</v>
      </c>
      <c r="L30" s="33"/>
      <c r="M30" s="33"/>
      <c r="N30" s="33"/>
    </row>
    <row r="31" spans="1:14" x14ac:dyDescent="0.25">
      <c r="A31" s="56"/>
      <c r="B31" s="34"/>
      <c r="C31" s="34"/>
      <c r="D31" s="34"/>
      <c r="E31" s="35"/>
      <c r="F31" s="30"/>
      <c r="G31" s="30"/>
      <c r="H31" s="30"/>
      <c r="I31" s="30"/>
      <c r="J31" s="30"/>
      <c r="K31" s="30"/>
      <c r="L31" s="33"/>
      <c r="M31" s="33"/>
      <c r="N31" s="33"/>
    </row>
    <row r="32" spans="1:14" x14ac:dyDescent="0.25">
      <c r="A32" s="56">
        <v>17</v>
      </c>
      <c r="B32" s="40"/>
      <c r="C32" s="41"/>
      <c r="D32" s="34" t="s">
        <v>45</v>
      </c>
      <c r="E32" s="35" t="s">
        <v>46</v>
      </c>
      <c r="F32" s="69">
        <v>324.10000000000002</v>
      </c>
      <c r="G32" s="30">
        <f>+F32*12</f>
        <v>3889.2000000000003</v>
      </c>
      <c r="H32" s="30">
        <v>324.10000000000002</v>
      </c>
      <c r="I32" s="30">
        <v>291.72000000000003</v>
      </c>
      <c r="J32" s="31">
        <v>340.32</v>
      </c>
      <c r="K32" s="30">
        <f>SUM(G32:J32)</f>
        <v>4845.34</v>
      </c>
      <c r="L32" s="33"/>
      <c r="M32" s="33"/>
      <c r="N32" s="33"/>
    </row>
    <row r="33" spans="1:14" x14ac:dyDescent="0.25">
      <c r="A33" s="56">
        <v>18</v>
      </c>
      <c r="B33" s="40"/>
      <c r="C33" s="41"/>
      <c r="D33" s="34" t="s">
        <v>47</v>
      </c>
      <c r="E33" s="35" t="s">
        <v>46</v>
      </c>
      <c r="F33" s="69">
        <v>328.46</v>
      </c>
      <c r="G33" s="30">
        <f>+F33*12</f>
        <v>3941.5199999999995</v>
      </c>
      <c r="H33" s="30">
        <v>328.46</v>
      </c>
      <c r="I33" s="30">
        <v>295.56</v>
      </c>
      <c r="J33" s="31">
        <v>344.88</v>
      </c>
      <c r="K33" s="30">
        <f>SUM(G33:J33)</f>
        <v>4910.42</v>
      </c>
      <c r="L33" s="33"/>
      <c r="M33" s="33"/>
      <c r="N33" s="33"/>
    </row>
    <row r="34" spans="1:14" x14ac:dyDescent="0.25">
      <c r="A34" s="56">
        <v>19</v>
      </c>
      <c r="B34" s="40"/>
      <c r="C34" s="41"/>
      <c r="D34" s="34" t="s">
        <v>48</v>
      </c>
      <c r="E34" s="35" t="s">
        <v>46</v>
      </c>
      <c r="F34" s="69">
        <v>328.46</v>
      </c>
      <c r="G34" s="30">
        <f>+F34*12</f>
        <v>3941.5199999999995</v>
      </c>
      <c r="H34" s="30">
        <v>328.46</v>
      </c>
      <c r="I34" s="30">
        <v>295.56</v>
      </c>
      <c r="J34" s="31">
        <v>344.88</v>
      </c>
      <c r="K34" s="30">
        <f>SUM(G34:J34)</f>
        <v>4910.42</v>
      </c>
      <c r="L34" s="33"/>
      <c r="M34" s="33"/>
      <c r="N34" s="33"/>
    </row>
    <row r="35" spans="1:14" x14ac:dyDescent="0.25">
      <c r="A35" s="56"/>
      <c r="B35" s="70"/>
      <c r="C35" s="34"/>
      <c r="D35" s="39"/>
      <c r="E35" s="71"/>
      <c r="F35" s="30"/>
      <c r="G35" s="30"/>
      <c r="H35" s="30"/>
      <c r="I35" s="30"/>
      <c r="J35" s="31"/>
      <c r="K35" s="30"/>
      <c r="L35" s="33"/>
      <c r="M35" s="33"/>
      <c r="N35" s="33"/>
    </row>
    <row r="36" spans="1:14" x14ac:dyDescent="0.25">
      <c r="A36" s="50"/>
      <c r="B36" s="51" t="s">
        <v>49</v>
      </c>
      <c r="C36" s="61"/>
      <c r="D36" s="61"/>
      <c r="E36" s="53"/>
      <c r="F36" s="54">
        <f t="shared" ref="F36:K36" si="4">SUM(F32:F35)</f>
        <v>981.02</v>
      </c>
      <c r="G36" s="54">
        <f t="shared" si="4"/>
        <v>11772.239999999998</v>
      </c>
      <c r="H36" s="54">
        <f t="shared" si="4"/>
        <v>981.02</v>
      </c>
      <c r="I36" s="54">
        <f t="shared" si="4"/>
        <v>882.83999999999992</v>
      </c>
      <c r="J36" s="54">
        <f t="shared" si="4"/>
        <v>1030.08</v>
      </c>
      <c r="K36" s="72">
        <f t="shared" si="4"/>
        <v>14666.18</v>
      </c>
      <c r="L36" s="33"/>
      <c r="M36" s="33"/>
      <c r="N36" s="33"/>
    </row>
    <row r="37" spans="1:14" ht="15.75" thickBot="1" x14ac:dyDescent="0.3">
      <c r="A37" s="73"/>
      <c r="B37" s="74" t="s">
        <v>50</v>
      </c>
      <c r="C37" s="75"/>
      <c r="D37" s="75"/>
      <c r="E37" s="76"/>
      <c r="F37" s="77"/>
      <c r="G37" s="78">
        <f>SUM(G36,G30,G25,G18)</f>
        <v>125295.72</v>
      </c>
      <c r="H37" s="78"/>
      <c r="I37" s="78"/>
      <c r="J37" s="78"/>
      <c r="K37" s="77">
        <f>+K30+K36+K25+K18</f>
        <v>154237.31</v>
      </c>
      <c r="L37" s="33"/>
      <c r="M37" s="33"/>
      <c r="N37" s="33"/>
    </row>
    <row r="38" spans="1:14" x14ac:dyDescent="0.25">
      <c r="A38" s="6"/>
      <c r="B38" s="6"/>
      <c r="C38" s="6"/>
      <c r="D38" s="6"/>
      <c r="E38" s="79"/>
      <c r="F38" s="33"/>
      <c r="G38" s="33"/>
      <c r="H38" s="33"/>
      <c r="I38" s="33"/>
      <c r="J38" s="33"/>
      <c r="K38" s="33"/>
      <c r="L38" s="33"/>
      <c r="M38" s="6"/>
      <c r="N38" s="6"/>
    </row>
    <row r="39" spans="1:14" x14ac:dyDescent="0.25">
      <c r="A39" s="6"/>
      <c r="B39" s="6"/>
      <c r="C39" s="6"/>
      <c r="D39" s="6"/>
      <c r="E39" s="79"/>
      <c r="F39" s="6"/>
      <c r="G39" s="80"/>
      <c r="H39" s="6"/>
      <c r="I39" s="6"/>
      <c r="J39" s="6"/>
      <c r="K39" s="33"/>
      <c r="L39" s="33"/>
      <c r="M39" s="6"/>
      <c r="N39" s="6"/>
    </row>
  </sheetData>
  <mergeCells count="38">
    <mergeCell ref="B33:C33"/>
    <mergeCell ref="B34:C34"/>
    <mergeCell ref="B36:D36"/>
    <mergeCell ref="B37:D37"/>
    <mergeCell ref="B26:C26"/>
    <mergeCell ref="B27:C27"/>
    <mergeCell ref="B28:C28"/>
    <mergeCell ref="B29:C29"/>
    <mergeCell ref="B30:D30"/>
    <mergeCell ref="B32:C32"/>
    <mergeCell ref="B20:C20"/>
    <mergeCell ref="B21:C21"/>
    <mergeCell ref="B22:C22"/>
    <mergeCell ref="B23:C23"/>
    <mergeCell ref="B24:C24"/>
    <mergeCell ref="B25:D25"/>
    <mergeCell ref="B14:C14"/>
    <mergeCell ref="B15:C15"/>
    <mergeCell ref="B16:C16"/>
    <mergeCell ref="B17:C17"/>
    <mergeCell ref="B18:D18"/>
    <mergeCell ref="B19:C19"/>
    <mergeCell ref="B8:C8"/>
    <mergeCell ref="B9:C9"/>
    <mergeCell ref="B10:C10"/>
    <mergeCell ref="B11:C11"/>
    <mergeCell ref="B12:C12"/>
    <mergeCell ref="B13:C13"/>
    <mergeCell ref="A1:K1"/>
    <mergeCell ref="A2:K2"/>
    <mergeCell ref="D3:N3"/>
    <mergeCell ref="A4:K4"/>
    <mergeCell ref="B5:C5"/>
    <mergeCell ref="F5:G6"/>
    <mergeCell ref="H5:H6"/>
    <mergeCell ref="I5:J5"/>
    <mergeCell ref="K5:K7"/>
    <mergeCell ref="B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2021-07-09T15:49:58Z</dcterms:created>
  <dcterms:modified xsi:type="dcterms:W3CDTF">2021-07-09T15:51:39Z</dcterms:modified>
</cp:coreProperties>
</file>