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18915" windowHeight="12075"/>
  </bookViews>
  <sheets>
    <sheet name=" MCDO BURSTIL SEPTIEM 2019" sheetId="1" r:id="rId1"/>
  </sheets>
  <calcPr calcId="144525"/>
</workbook>
</file>

<file path=xl/calcChain.xml><?xml version="1.0" encoding="utf-8"?>
<calcChain xmlns="http://schemas.openxmlformats.org/spreadsheetml/2006/main">
  <c r="K18" i="1" l="1"/>
  <c r="J15" i="1"/>
  <c r="L15" i="1" s="1"/>
  <c r="I15" i="1"/>
  <c r="J14" i="1"/>
  <c r="I14" i="1"/>
  <c r="L14" i="1" s="1"/>
  <c r="J13" i="1"/>
  <c r="I13" i="1"/>
  <c r="L13" i="1" s="1"/>
  <c r="L12" i="1"/>
  <c r="J12" i="1"/>
  <c r="I12" i="1"/>
  <c r="I18" i="1" s="1"/>
  <c r="J11" i="1"/>
  <c r="L11" i="1" s="1"/>
  <c r="I11" i="1"/>
  <c r="L10" i="1"/>
  <c r="L9" i="1"/>
  <c r="L8" i="1"/>
  <c r="L7" i="1"/>
  <c r="L6" i="1"/>
  <c r="L18" i="1" s="1"/>
  <c r="J18" i="1" l="1"/>
</calcChain>
</file>

<file path=xl/sharedStrings.xml><?xml version="1.0" encoding="utf-8"?>
<sst xmlns="http://schemas.openxmlformats.org/spreadsheetml/2006/main" count="66" uniqueCount="57">
  <si>
    <t>INFORME DE PROCESOS DE MERCADO BURSÁTIL  REALIZADAS AL MES DE SEPTIEMBRE DE  2019</t>
  </si>
  <si>
    <t>TIPO</t>
  </si>
  <si>
    <t>NOMBRE DE OFERTA DE COMPRA</t>
  </si>
  <si>
    <t xml:space="preserve"> ORDEN DE NEGOCIACIÓN N°</t>
  </si>
  <si>
    <t xml:space="preserve">OFERTA DE COMPRA N° </t>
  </si>
  <si>
    <t>ESTADO DEL PROCESO</t>
  </si>
  <si>
    <t>PERIODO DE CONTRATACIÓN</t>
  </si>
  <si>
    <t>RESULTADO DEL PROCESO</t>
  </si>
  <si>
    <t>MONTOS CONTRATADOS + IVA</t>
  </si>
  <si>
    <t xml:space="preserve">COMISIÓN POR NEGOCIACIÓN (0.50%) Y COMISIÓN POR SERVICIO (0.50%) </t>
  </si>
  <si>
    <t>IMPUESTO FOVIAL +COTRANS +IEC +FEFE</t>
  </si>
  <si>
    <t>TOTAL</t>
  </si>
  <si>
    <t>PROVEEDOR</t>
  </si>
  <si>
    <t>No. DE CONTRATO</t>
  </si>
  <si>
    <t>MB 01/2019-MINEC</t>
  </si>
  <si>
    <t>SUMINISTRO DE UNIFORMES PARA EMPLEADOS DEL MINISTERIO DE ECONOMÍA</t>
  </si>
  <si>
    <t>01/2019</t>
  </si>
  <si>
    <t>CONTRATADO  EL 13 DE MARZO 2019</t>
  </si>
  <si>
    <t>13 DE MARZO A DICIEMBRE 2019</t>
  </si>
  <si>
    <t>TEXVASA, S.A. DE C.V.</t>
  </si>
  <si>
    <t>CONTRATADO  EL 14 DE MARZO 2019</t>
  </si>
  <si>
    <t>14 DE MARZO A DICIEMBRE 2019</t>
  </si>
  <si>
    <t>A.T.C. INTERNATIONAL DE C.A., S.A. DE C.V.</t>
  </si>
  <si>
    <t>CREACIONES TEXTILES, MARÍA CARMEN GUILLEN</t>
  </si>
  <si>
    <t>CONTRATADO  EL 15 DE MARZO 2019</t>
  </si>
  <si>
    <t>15 DE MARZO A DICIEMBRE 2019</t>
  </si>
  <si>
    <t>CONTRATADO  EL 29 DE MARZO 2019</t>
  </si>
  <si>
    <t>29 DE MARZO A DICIEMBRE 2019</t>
  </si>
  <si>
    <t>MB 02/2019-MINEC</t>
  </si>
  <si>
    <t>SUMINISTRO DE CUPONES PARA COMPRA DE COMBUSTIBLE PARA VEHÍCULOS AUTOMOTORES DEL MINISTERIO DE ECONOMÍA</t>
  </si>
  <si>
    <t>02/2019</t>
  </si>
  <si>
    <t>CONTRATADO  EL 11   DE FEBRERO 2019</t>
  </si>
  <si>
    <t>UNA SOLA ENTREGA</t>
  </si>
  <si>
    <t>DISTRIBUIDORA DE LUBRICANTES Y COMBUSTIBLES, S.A. DE C.V.</t>
  </si>
  <si>
    <t>MB 03/2019-MINEC</t>
  </si>
  <si>
    <t>SUMINISTRO DE SERVICIO DE LIMPIEZA PERMANENTE PARA EL MINISTERIO DE ECONOMÍA</t>
  </si>
  <si>
    <t>03/2019</t>
  </si>
  <si>
    <t>CONTRATADO  EL 27   DE FEBRERO 2019</t>
  </si>
  <si>
    <t>MARZO A DICIEMBRE 2019</t>
  </si>
  <si>
    <t>J.E.S.V. INC. SUCURSAL EL SALVADOR  (PREMIER)</t>
  </si>
  <si>
    <t>MB 04/2019-MINEC</t>
  </si>
  <si>
    <t>SERVICIO DE VIGILANCIA Y SEGURIDAD PRIVADA PARA EL MINISTERIO DE ECONOMÍA</t>
  </si>
  <si>
    <t>04/2019</t>
  </si>
  <si>
    <t>CONTRATADO  EL 20   DE FEBRERO 2019</t>
  </si>
  <si>
    <t>SEGURIDAD DE EL SALVADOR Y LIMPIEZA, S.A. DE C.V. (SEGUSAL, S.A. DE C.V.)</t>
  </si>
  <si>
    <t>MB 05/2019-MINEC</t>
  </si>
  <si>
    <t>SERVICIOS DE IMPRESIÓN, FOTOCOPIADO, MANTENIMIENTO PREVENTIVO Y CORRECTIVO CON REPUESTOS Y/O EQUIPOS, SOPORTE TÉCNICO EN SITIO, SUMINISTRO Y DISTRIBUCIÓN DE TÓNER Y TINTAS BAJO LA MODALIDAD DE COSTO POR PÁGINA IMPRESA PARA EL MINISTERIO DE ECONOMÍA</t>
  </si>
  <si>
    <t>28/2019</t>
  </si>
  <si>
    <t>CONTRATADO  EL 27 DE MARZO 2019</t>
  </si>
  <si>
    <t>ABRIL A DICIEMBRE 2019</t>
  </si>
  <si>
    <t>RILAZ, S.A. DE C.V.</t>
  </si>
  <si>
    <t>" ARRENDAMIENTO DE VEHÍCULOS AUTOMOTORES TIPO PICK UP 4X4 DOBLE CABINA PARA EL MINISTERIO DE ECONOMÍA”</t>
  </si>
  <si>
    <t>EN PROCESO DE ELABORACIÓN DE BASES</t>
  </si>
  <si>
    <t>"ADQUISICIÓN DE COMPUTADORAS Y SOFTWARE PARA EL MINISTERIO DE ECONOMÍA”</t>
  </si>
  <si>
    <t>Total…</t>
  </si>
  <si>
    <t>LIC. AMABEL CASTRO</t>
  </si>
  <si>
    <t>JEFE DIVISIÓN DE LICITACIONES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</si>
</sst>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sz val="7"/>
      <color theme="1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  <font>
      <b/>
      <sz val="9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4" fontId="0" fillId="0" borderId="0" xfId="0" applyNumberFormat="1"/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0" fillId="0" borderId="0" xfId="0" applyBorder="1"/>
    <xf numFmtId="0" fontId="10" fillId="0" borderId="2" xfId="0" applyFont="1" applyBorder="1" applyAlignment="1">
      <alignment horizontal="right" vertical="center" wrapText="1"/>
    </xf>
    <xf numFmtId="44" fontId="11" fillId="0" borderId="2" xfId="0" applyNumberFormat="1" applyFont="1" applyBorder="1" applyAlignment="1">
      <alignment vertical="center" wrapText="1"/>
    </xf>
    <xf numFmtId="44" fontId="2" fillId="0" borderId="0" xfId="0" applyNumberFormat="1" applyFont="1"/>
    <xf numFmtId="0" fontId="3" fillId="0" borderId="0" xfId="0" applyFont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tabSelected="1" zoomScale="120" zoomScaleNormal="120" workbookViewId="0">
      <selection activeCell="A20" sqref="A20"/>
    </sheetView>
  </sheetViews>
  <sheetFormatPr baseColWidth="10" defaultRowHeight="15" x14ac:dyDescent="0.25"/>
  <cols>
    <col min="1" max="1" width="14.5703125" customWidth="1"/>
    <col min="2" max="2" width="29" customWidth="1"/>
    <col min="3" max="3" width="12.85546875" customWidth="1"/>
    <col min="4" max="4" width="10" customWidth="1"/>
    <col min="5" max="5" width="13.140625" customWidth="1"/>
    <col min="6" max="6" width="13.5703125" customWidth="1"/>
    <col min="7" max="7" width="14.42578125" customWidth="1"/>
    <col min="8" max="8" width="10.140625" customWidth="1"/>
    <col min="9" max="9" width="13.5703125" customWidth="1"/>
    <col min="10" max="10" width="14.42578125" customWidth="1"/>
    <col min="11" max="11" width="12" customWidth="1"/>
    <col min="12" max="12" width="13.7109375" customWidth="1"/>
    <col min="13" max="13" width="13" bestFit="1" customWidth="1"/>
    <col min="232" max="232" width="17.28515625" customWidth="1"/>
    <col min="233" max="233" width="12.140625" customWidth="1"/>
    <col min="234" max="234" width="54.42578125" customWidth="1"/>
    <col min="235" max="235" width="15.5703125" customWidth="1"/>
    <col min="236" max="236" width="15.85546875" customWidth="1"/>
    <col min="237" max="237" width="27.42578125" customWidth="1"/>
    <col min="238" max="238" width="13.42578125" customWidth="1"/>
    <col min="239" max="239" width="16.5703125" customWidth="1"/>
    <col min="488" max="488" width="17.28515625" customWidth="1"/>
    <col min="489" max="489" width="12.140625" customWidth="1"/>
    <col min="490" max="490" width="54.42578125" customWidth="1"/>
    <col min="491" max="491" width="15.5703125" customWidth="1"/>
    <col min="492" max="492" width="15.85546875" customWidth="1"/>
    <col min="493" max="493" width="27.42578125" customWidth="1"/>
    <col min="494" max="494" width="13.42578125" customWidth="1"/>
    <col min="495" max="495" width="16.5703125" customWidth="1"/>
    <col min="744" max="744" width="17.28515625" customWidth="1"/>
    <col min="745" max="745" width="12.140625" customWidth="1"/>
    <col min="746" max="746" width="54.42578125" customWidth="1"/>
    <col min="747" max="747" width="15.5703125" customWidth="1"/>
    <col min="748" max="748" width="15.85546875" customWidth="1"/>
    <col min="749" max="749" width="27.42578125" customWidth="1"/>
    <col min="750" max="750" width="13.42578125" customWidth="1"/>
    <col min="751" max="751" width="16.5703125" customWidth="1"/>
    <col min="1000" max="1000" width="17.28515625" customWidth="1"/>
    <col min="1001" max="1001" width="12.140625" customWidth="1"/>
    <col min="1002" max="1002" width="54.42578125" customWidth="1"/>
    <col min="1003" max="1003" width="15.5703125" customWidth="1"/>
    <col min="1004" max="1004" width="15.85546875" customWidth="1"/>
    <col min="1005" max="1005" width="27.42578125" customWidth="1"/>
    <col min="1006" max="1006" width="13.42578125" customWidth="1"/>
    <col min="1007" max="1007" width="16.5703125" customWidth="1"/>
    <col min="1256" max="1256" width="17.28515625" customWidth="1"/>
    <col min="1257" max="1257" width="12.140625" customWidth="1"/>
    <col min="1258" max="1258" width="54.42578125" customWidth="1"/>
    <col min="1259" max="1259" width="15.5703125" customWidth="1"/>
    <col min="1260" max="1260" width="15.85546875" customWidth="1"/>
    <col min="1261" max="1261" width="27.42578125" customWidth="1"/>
    <col min="1262" max="1262" width="13.42578125" customWidth="1"/>
    <col min="1263" max="1263" width="16.5703125" customWidth="1"/>
    <col min="1512" max="1512" width="17.28515625" customWidth="1"/>
    <col min="1513" max="1513" width="12.140625" customWidth="1"/>
    <col min="1514" max="1514" width="54.42578125" customWidth="1"/>
    <col min="1515" max="1515" width="15.5703125" customWidth="1"/>
    <col min="1516" max="1516" width="15.85546875" customWidth="1"/>
    <col min="1517" max="1517" width="27.42578125" customWidth="1"/>
    <col min="1518" max="1518" width="13.42578125" customWidth="1"/>
    <col min="1519" max="1519" width="16.5703125" customWidth="1"/>
    <col min="1768" max="1768" width="17.28515625" customWidth="1"/>
    <col min="1769" max="1769" width="12.140625" customWidth="1"/>
    <col min="1770" max="1770" width="54.42578125" customWidth="1"/>
    <col min="1771" max="1771" width="15.5703125" customWidth="1"/>
    <col min="1772" max="1772" width="15.85546875" customWidth="1"/>
    <col min="1773" max="1773" width="27.42578125" customWidth="1"/>
    <col min="1774" max="1774" width="13.42578125" customWidth="1"/>
    <col min="1775" max="1775" width="16.5703125" customWidth="1"/>
    <col min="2024" max="2024" width="17.28515625" customWidth="1"/>
    <col min="2025" max="2025" width="12.140625" customWidth="1"/>
    <col min="2026" max="2026" width="54.42578125" customWidth="1"/>
    <col min="2027" max="2027" width="15.5703125" customWidth="1"/>
    <col min="2028" max="2028" width="15.85546875" customWidth="1"/>
    <col min="2029" max="2029" width="27.42578125" customWidth="1"/>
    <col min="2030" max="2030" width="13.42578125" customWidth="1"/>
    <col min="2031" max="2031" width="16.5703125" customWidth="1"/>
    <col min="2280" max="2280" width="17.28515625" customWidth="1"/>
    <col min="2281" max="2281" width="12.140625" customWidth="1"/>
    <col min="2282" max="2282" width="54.42578125" customWidth="1"/>
    <col min="2283" max="2283" width="15.5703125" customWidth="1"/>
    <col min="2284" max="2284" width="15.85546875" customWidth="1"/>
    <col min="2285" max="2285" width="27.42578125" customWidth="1"/>
    <col min="2286" max="2286" width="13.42578125" customWidth="1"/>
    <col min="2287" max="2287" width="16.5703125" customWidth="1"/>
    <col min="2536" max="2536" width="17.28515625" customWidth="1"/>
    <col min="2537" max="2537" width="12.140625" customWidth="1"/>
    <col min="2538" max="2538" width="54.42578125" customWidth="1"/>
    <col min="2539" max="2539" width="15.5703125" customWidth="1"/>
    <col min="2540" max="2540" width="15.85546875" customWidth="1"/>
    <col min="2541" max="2541" width="27.42578125" customWidth="1"/>
    <col min="2542" max="2542" width="13.42578125" customWidth="1"/>
    <col min="2543" max="2543" width="16.5703125" customWidth="1"/>
    <col min="2792" max="2792" width="17.28515625" customWidth="1"/>
    <col min="2793" max="2793" width="12.140625" customWidth="1"/>
    <col min="2794" max="2794" width="54.42578125" customWidth="1"/>
    <col min="2795" max="2795" width="15.5703125" customWidth="1"/>
    <col min="2796" max="2796" width="15.85546875" customWidth="1"/>
    <col min="2797" max="2797" width="27.42578125" customWidth="1"/>
    <col min="2798" max="2798" width="13.42578125" customWidth="1"/>
    <col min="2799" max="2799" width="16.5703125" customWidth="1"/>
    <col min="3048" max="3048" width="17.28515625" customWidth="1"/>
    <col min="3049" max="3049" width="12.140625" customWidth="1"/>
    <col min="3050" max="3050" width="54.42578125" customWidth="1"/>
    <col min="3051" max="3051" width="15.5703125" customWidth="1"/>
    <col min="3052" max="3052" width="15.85546875" customWidth="1"/>
    <col min="3053" max="3053" width="27.42578125" customWidth="1"/>
    <col min="3054" max="3054" width="13.42578125" customWidth="1"/>
    <col min="3055" max="3055" width="16.5703125" customWidth="1"/>
    <col min="3304" max="3304" width="17.28515625" customWidth="1"/>
    <col min="3305" max="3305" width="12.140625" customWidth="1"/>
    <col min="3306" max="3306" width="54.42578125" customWidth="1"/>
    <col min="3307" max="3307" width="15.5703125" customWidth="1"/>
    <col min="3308" max="3308" width="15.85546875" customWidth="1"/>
    <col min="3309" max="3309" width="27.42578125" customWidth="1"/>
    <col min="3310" max="3310" width="13.42578125" customWidth="1"/>
    <col min="3311" max="3311" width="16.5703125" customWidth="1"/>
    <col min="3560" max="3560" width="17.28515625" customWidth="1"/>
    <col min="3561" max="3561" width="12.140625" customWidth="1"/>
    <col min="3562" max="3562" width="54.42578125" customWidth="1"/>
    <col min="3563" max="3563" width="15.5703125" customWidth="1"/>
    <col min="3564" max="3564" width="15.85546875" customWidth="1"/>
    <col min="3565" max="3565" width="27.42578125" customWidth="1"/>
    <col min="3566" max="3566" width="13.42578125" customWidth="1"/>
    <col min="3567" max="3567" width="16.5703125" customWidth="1"/>
    <col min="3816" max="3816" width="17.28515625" customWidth="1"/>
    <col min="3817" max="3817" width="12.140625" customWidth="1"/>
    <col min="3818" max="3818" width="54.42578125" customWidth="1"/>
    <col min="3819" max="3819" width="15.5703125" customWidth="1"/>
    <col min="3820" max="3820" width="15.85546875" customWidth="1"/>
    <col min="3821" max="3821" width="27.42578125" customWidth="1"/>
    <col min="3822" max="3822" width="13.42578125" customWidth="1"/>
    <col min="3823" max="3823" width="16.5703125" customWidth="1"/>
    <col min="4072" max="4072" width="17.28515625" customWidth="1"/>
    <col min="4073" max="4073" width="12.140625" customWidth="1"/>
    <col min="4074" max="4074" width="54.42578125" customWidth="1"/>
    <col min="4075" max="4075" width="15.5703125" customWidth="1"/>
    <col min="4076" max="4076" width="15.85546875" customWidth="1"/>
    <col min="4077" max="4077" width="27.42578125" customWidth="1"/>
    <col min="4078" max="4078" width="13.42578125" customWidth="1"/>
    <col min="4079" max="4079" width="16.5703125" customWidth="1"/>
    <col min="4328" max="4328" width="17.28515625" customWidth="1"/>
    <col min="4329" max="4329" width="12.140625" customWidth="1"/>
    <col min="4330" max="4330" width="54.42578125" customWidth="1"/>
    <col min="4331" max="4331" width="15.5703125" customWidth="1"/>
    <col min="4332" max="4332" width="15.85546875" customWidth="1"/>
    <col min="4333" max="4333" width="27.42578125" customWidth="1"/>
    <col min="4334" max="4334" width="13.42578125" customWidth="1"/>
    <col min="4335" max="4335" width="16.5703125" customWidth="1"/>
    <col min="4584" max="4584" width="17.28515625" customWidth="1"/>
    <col min="4585" max="4585" width="12.140625" customWidth="1"/>
    <col min="4586" max="4586" width="54.42578125" customWidth="1"/>
    <col min="4587" max="4587" width="15.5703125" customWidth="1"/>
    <col min="4588" max="4588" width="15.85546875" customWidth="1"/>
    <col min="4589" max="4589" width="27.42578125" customWidth="1"/>
    <col min="4590" max="4590" width="13.42578125" customWidth="1"/>
    <col min="4591" max="4591" width="16.5703125" customWidth="1"/>
    <col min="4840" max="4840" width="17.28515625" customWidth="1"/>
    <col min="4841" max="4841" width="12.140625" customWidth="1"/>
    <col min="4842" max="4842" width="54.42578125" customWidth="1"/>
    <col min="4843" max="4843" width="15.5703125" customWidth="1"/>
    <col min="4844" max="4844" width="15.85546875" customWidth="1"/>
    <col min="4845" max="4845" width="27.42578125" customWidth="1"/>
    <col min="4846" max="4846" width="13.42578125" customWidth="1"/>
    <col min="4847" max="4847" width="16.5703125" customWidth="1"/>
    <col min="5096" max="5096" width="17.28515625" customWidth="1"/>
    <col min="5097" max="5097" width="12.140625" customWidth="1"/>
    <col min="5098" max="5098" width="54.42578125" customWidth="1"/>
    <col min="5099" max="5099" width="15.5703125" customWidth="1"/>
    <col min="5100" max="5100" width="15.85546875" customWidth="1"/>
    <col min="5101" max="5101" width="27.42578125" customWidth="1"/>
    <col min="5102" max="5102" width="13.42578125" customWidth="1"/>
    <col min="5103" max="5103" width="16.5703125" customWidth="1"/>
    <col min="5352" max="5352" width="17.28515625" customWidth="1"/>
    <col min="5353" max="5353" width="12.140625" customWidth="1"/>
    <col min="5354" max="5354" width="54.42578125" customWidth="1"/>
    <col min="5355" max="5355" width="15.5703125" customWidth="1"/>
    <col min="5356" max="5356" width="15.85546875" customWidth="1"/>
    <col min="5357" max="5357" width="27.42578125" customWidth="1"/>
    <col min="5358" max="5358" width="13.42578125" customWidth="1"/>
    <col min="5359" max="5359" width="16.5703125" customWidth="1"/>
    <col min="5608" max="5608" width="17.28515625" customWidth="1"/>
    <col min="5609" max="5609" width="12.140625" customWidth="1"/>
    <col min="5610" max="5610" width="54.42578125" customWidth="1"/>
    <col min="5611" max="5611" width="15.5703125" customWidth="1"/>
    <col min="5612" max="5612" width="15.85546875" customWidth="1"/>
    <col min="5613" max="5613" width="27.42578125" customWidth="1"/>
    <col min="5614" max="5614" width="13.42578125" customWidth="1"/>
    <col min="5615" max="5615" width="16.5703125" customWidth="1"/>
    <col min="5864" max="5864" width="17.28515625" customWidth="1"/>
    <col min="5865" max="5865" width="12.140625" customWidth="1"/>
    <col min="5866" max="5866" width="54.42578125" customWidth="1"/>
    <col min="5867" max="5867" width="15.5703125" customWidth="1"/>
    <col min="5868" max="5868" width="15.85546875" customWidth="1"/>
    <col min="5869" max="5869" width="27.42578125" customWidth="1"/>
    <col min="5870" max="5870" width="13.42578125" customWidth="1"/>
    <col min="5871" max="5871" width="16.5703125" customWidth="1"/>
    <col min="6120" max="6120" width="17.28515625" customWidth="1"/>
    <col min="6121" max="6121" width="12.140625" customWidth="1"/>
    <col min="6122" max="6122" width="54.42578125" customWidth="1"/>
    <col min="6123" max="6123" width="15.5703125" customWidth="1"/>
    <col min="6124" max="6124" width="15.85546875" customWidth="1"/>
    <col min="6125" max="6125" width="27.42578125" customWidth="1"/>
    <col min="6126" max="6126" width="13.42578125" customWidth="1"/>
    <col min="6127" max="6127" width="16.5703125" customWidth="1"/>
    <col min="6376" max="6376" width="17.28515625" customWidth="1"/>
    <col min="6377" max="6377" width="12.140625" customWidth="1"/>
    <col min="6378" max="6378" width="54.42578125" customWidth="1"/>
    <col min="6379" max="6379" width="15.5703125" customWidth="1"/>
    <col min="6380" max="6380" width="15.85546875" customWidth="1"/>
    <col min="6381" max="6381" width="27.42578125" customWidth="1"/>
    <col min="6382" max="6382" width="13.42578125" customWidth="1"/>
    <col min="6383" max="6383" width="16.5703125" customWidth="1"/>
    <col min="6632" max="6632" width="17.28515625" customWidth="1"/>
    <col min="6633" max="6633" width="12.140625" customWidth="1"/>
    <col min="6634" max="6634" width="54.42578125" customWidth="1"/>
    <col min="6635" max="6635" width="15.5703125" customWidth="1"/>
    <col min="6636" max="6636" width="15.85546875" customWidth="1"/>
    <col min="6637" max="6637" width="27.42578125" customWidth="1"/>
    <col min="6638" max="6638" width="13.42578125" customWidth="1"/>
    <col min="6639" max="6639" width="16.5703125" customWidth="1"/>
    <col min="6888" max="6888" width="17.28515625" customWidth="1"/>
    <col min="6889" max="6889" width="12.140625" customWidth="1"/>
    <col min="6890" max="6890" width="54.42578125" customWidth="1"/>
    <col min="6891" max="6891" width="15.5703125" customWidth="1"/>
    <col min="6892" max="6892" width="15.85546875" customWidth="1"/>
    <col min="6893" max="6893" width="27.42578125" customWidth="1"/>
    <col min="6894" max="6894" width="13.42578125" customWidth="1"/>
    <col min="6895" max="6895" width="16.5703125" customWidth="1"/>
    <col min="7144" max="7144" width="17.28515625" customWidth="1"/>
    <col min="7145" max="7145" width="12.140625" customWidth="1"/>
    <col min="7146" max="7146" width="54.42578125" customWidth="1"/>
    <col min="7147" max="7147" width="15.5703125" customWidth="1"/>
    <col min="7148" max="7148" width="15.85546875" customWidth="1"/>
    <col min="7149" max="7149" width="27.42578125" customWidth="1"/>
    <col min="7150" max="7150" width="13.42578125" customWidth="1"/>
    <col min="7151" max="7151" width="16.5703125" customWidth="1"/>
    <col min="7400" max="7400" width="17.28515625" customWidth="1"/>
    <col min="7401" max="7401" width="12.140625" customWidth="1"/>
    <col min="7402" max="7402" width="54.42578125" customWidth="1"/>
    <col min="7403" max="7403" width="15.5703125" customWidth="1"/>
    <col min="7404" max="7404" width="15.85546875" customWidth="1"/>
    <col min="7405" max="7405" width="27.42578125" customWidth="1"/>
    <col min="7406" max="7406" width="13.42578125" customWidth="1"/>
    <col min="7407" max="7407" width="16.5703125" customWidth="1"/>
    <col min="7656" max="7656" width="17.28515625" customWidth="1"/>
    <col min="7657" max="7657" width="12.140625" customWidth="1"/>
    <col min="7658" max="7658" width="54.42578125" customWidth="1"/>
    <col min="7659" max="7659" width="15.5703125" customWidth="1"/>
    <col min="7660" max="7660" width="15.85546875" customWidth="1"/>
    <col min="7661" max="7661" width="27.42578125" customWidth="1"/>
    <col min="7662" max="7662" width="13.42578125" customWidth="1"/>
    <col min="7663" max="7663" width="16.5703125" customWidth="1"/>
    <col min="7912" max="7912" width="17.28515625" customWidth="1"/>
    <col min="7913" max="7913" width="12.140625" customWidth="1"/>
    <col min="7914" max="7914" width="54.42578125" customWidth="1"/>
    <col min="7915" max="7915" width="15.5703125" customWidth="1"/>
    <col min="7916" max="7916" width="15.85546875" customWidth="1"/>
    <col min="7917" max="7917" width="27.42578125" customWidth="1"/>
    <col min="7918" max="7918" width="13.42578125" customWidth="1"/>
    <col min="7919" max="7919" width="16.5703125" customWidth="1"/>
    <col min="8168" max="8168" width="17.28515625" customWidth="1"/>
    <col min="8169" max="8169" width="12.140625" customWidth="1"/>
    <col min="8170" max="8170" width="54.42578125" customWidth="1"/>
    <col min="8171" max="8171" width="15.5703125" customWidth="1"/>
    <col min="8172" max="8172" width="15.85546875" customWidth="1"/>
    <col min="8173" max="8173" width="27.42578125" customWidth="1"/>
    <col min="8174" max="8174" width="13.42578125" customWidth="1"/>
    <col min="8175" max="8175" width="16.5703125" customWidth="1"/>
    <col min="8424" max="8424" width="17.28515625" customWidth="1"/>
    <col min="8425" max="8425" width="12.140625" customWidth="1"/>
    <col min="8426" max="8426" width="54.42578125" customWidth="1"/>
    <col min="8427" max="8427" width="15.5703125" customWidth="1"/>
    <col min="8428" max="8428" width="15.85546875" customWidth="1"/>
    <col min="8429" max="8429" width="27.42578125" customWidth="1"/>
    <col min="8430" max="8430" width="13.42578125" customWidth="1"/>
    <col min="8431" max="8431" width="16.5703125" customWidth="1"/>
    <col min="8680" max="8680" width="17.28515625" customWidth="1"/>
    <col min="8681" max="8681" width="12.140625" customWidth="1"/>
    <col min="8682" max="8682" width="54.42578125" customWidth="1"/>
    <col min="8683" max="8683" width="15.5703125" customWidth="1"/>
    <col min="8684" max="8684" width="15.85546875" customWidth="1"/>
    <col min="8685" max="8685" width="27.42578125" customWidth="1"/>
    <col min="8686" max="8686" width="13.42578125" customWidth="1"/>
    <col min="8687" max="8687" width="16.5703125" customWidth="1"/>
    <col min="8936" max="8936" width="17.28515625" customWidth="1"/>
    <col min="8937" max="8937" width="12.140625" customWidth="1"/>
    <col min="8938" max="8938" width="54.42578125" customWidth="1"/>
    <col min="8939" max="8939" width="15.5703125" customWidth="1"/>
    <col min="8940" max="8940" width="15.85546875" customWidth="1"/>
    <col min="8941" max="8941" width="27.42578125" customWidth="1"/>
    <col min="8942" max="8942" width="13.42578125" customWidth="1"/>
    <col min="8943" max="8943" width="16.5703125" customWidth="1"/>
    <col min="9192" max="9192" width="17.28515625" customWidth="1"/>
    <col min="9193" max="9193" width="12.140625" customWidth="1"/>
    <col min="9194" max="9194" width="54.42578125" customWidth="1"/>
    <col min="9195" max="9195" width="15.5703125" customWidth="1"/>
    <col min="9196" max="9196" width="15.85546875" customWidth="1"/>
    <col min="9197" max="9197" width="27.42578125" customWidth="1"/>
    <col min="9198" max="9198" width="13.42578125" customWidth="1"/>
    <col min="9199" max="9199" width="16.5703125" customWidth="1"/>
    <col min="9448" max="9448" width="17.28515625" customWidth="1"/>
    <col min="9449" max="9449" width="12.140625" customWidth="1"/>
    <col min="9450" max="9450" width="54.42578125" customWidth="1"/>
    <col min="9451" max="9451" width="15.5703125" customWidth="1"/>
    <col min="9452" max="9452" width="15.85546875" customWidth="1"/>
    <col min="9453" max="9453" width="27.42578125" customWidth="1"/>
    <col min="9454" max="9454" width="13.42578125" customWidth="1"/>
    <col min="9455" max="9455" width="16.5703125" customWidth="1"/>
    <col min="9704" max="9704" width="17.28515625" customWidth="1"/>
    <col min="9705" max="9705" width="12.140625" customWidth="1"/>
    <col min="9706" max="9706" width="54.42578125" customWidth="1"/>
    <col min="9707" max="9707" width="15.5703125" customWidth="1"/>
    <col min="9708" max="9708" width="15.85546875" customWidth="1"/>
    <col min="9709" max="9709" width="27.42578125" customWidth="1"/>
    <col min="9710" max="9710" width="13.42578125" customWidth="1"/>
    <col min="9711" max="9711" width="16.5703125" customWidth="1"/>
    <col min="9960" max="9960" width="17.28515625" customWidth="1"/>
    <col min="9961" max="9961" width="12.140625" customWidth="1"/>
    <col min="9962" max="9962" width="54.42578125" customWidth="1"/>
    <col min="9963" max="9963" width="15.5703125" customWidth="1"/>
    <col min="9964" max="9964" width="15.85546875" customWidth="1"/>
    <col min="9965" max="9965" width="27.42578125" customWidth="1"/>
    <col min="9966" max="9966" width="13.42578125" customWidth="1"/>
    <col min="9967" max="9967" width="16.5703125" customWidth="1"/>
    <col min="10216" max="10216" width="17.28515625" customWidth="1"/>
    <col min="10217" max="10217" width="12.140625" customWidth="1"/>
    <col min="10218" max="10218" width="54.42578125" customWidth="1"/>
    <col min="10219" max="10219" width="15.5703125" customWidth="1"/>
    <col min="10220" max="10220" width="15.85546875" customWidth="1"/>
    <col min="10221" max="10221" width="27.42578125" customWidth="1"/>
    <col min="10222" max="10222" width="13.42578125" customWidth="1"/>
    <col min="10223" max="10223" width="16.5703125" customWidth="1"/>
    <col min="10472" max="10472" width="17.28515625" customWidth="1"/>
    <col min="10473" max="10473" width="12.140625" customWidth="1"/>
    <col min="10474" max="10474" width="54.42578125" customWidth="1"/>
    <col min="10475" max="10475" width="15.5703125" customWidth="1"/>
    <col min="10476" max="10476" width="15.85546875" customWidth="1"/>
    <col min="10477" max="10477" width="27.42578125" customWidth="1"/>
    <col min="10478" max="10478" width="13.42578125" customWidth="1"/>
    <col min="10479" max="10479" width="16.5703125" customWidth="1"/>
    <col min="10728" max="10728" width="17.28515625" customWidth="1"/>
    <col min="10729" max="10729" width="12.140625" customWidth="1"/>
    <col min="10730" max="10730" width="54.42578125" customWidth="1"/>
    <col min="10731" max="10731" width="15.5703125" customWidth="1"/>
    <col min="10732" max="10732" width="15.85546875" customWidth="1"/>
    <col min="10733" max="10733" width="27.42578125" customWidth="1"/>
    <col min="10734" max="10734" width="13.42578125" customWidth="1"/>
    <col min="10735" max="10735" width="16.5703125" customWidth="1"/>
    <col min="10984" max="10984" width="17.28515625" customWidth="1"/>
    <col min="10985" max="10985" width="12.140625" customWidth="1"/>
    <col min="10986" max="10986" width="54.42578125" customWidth="1"/>
    <col min="10987" max="10987" width="15.5703125" customWidth="1"/>
    <col min="10988" max="10988" width="15.85546875" customWidth="1"/>
    <col min="10989" max="10989" width="27.42578125" customWidth="1"/>
    <col min="10990" max="10990" width="13.42578125" customWidth="1"/>
    <col min="10991" max="10991" width="16.5703125" customWidth="1"/>
    <col min="11240" max="11240" width="17.28515625" customWidth="1"/>
    <col min="11241" max="11241" width="12.140625" customWidth="1"/>
    <col min="11242" max="11242" width="54.42578125" customWidth="1"/>
    <col min="11243" max="11243" width="15.5703125" customWidth="1"/>
    <col min="11244" max="11244" width="15.85546875" customWidth="1"/>
    <col min="11245" max="11245" width="27.42578125" customWidth="1"/>
    <col min="11246" max="11246" width="13.42578125" customWidth="1"/>
    <col min="11247" max="11247" width="16.5703125" customWidth="1"/>
    <col min="11496" max="11496" width="17.28515625" customWidth="1"/>
    <col min="11497" max="11497" width="12.140625" customWidth="1"/>
    <col min="11498" max="11498" width="54.42578125" customWidth="1"/>
    <col min="11499" max="11499" width="15.5703125" customWidth="1"/>
    <col min="11500" max="11500" width="15.85546875" customWidth="1"/>
    <col min="11501" max="11501" width="27.42578125" customWidth="1"/>
    <col min="11502" max="11502" width="13.42578125" customWidth="1"/>
    <col min="11503" max="11503" width="16.5703125" customWidth="1"/>
    <col min="11752" max="11752" width="17.28515625" customWidth="1"/>
    <col min="11753" max="11753" width="12.140625" customWidth="1"/>
    <col min="11754" max="11754" width="54.42578125" customWidth="1"/>
    <col min="11755" max="11755" width="15.5703125" customWidth="1"/>
    <col min="11756" max="11756" width="15.85546875" customWidth="1"/>
    <col min="11757" max="11757" width="27.42578125" customWidth="1"/>
    <col min="11758" max="11758" width="13.42578125" customWidth="1"/>
    <col min="11759" max="11759" width="16.5703125" customWidth="1"/>
    <col min="12008" max="12008" width="17.28515625" customWidth="1"/>
    <col min="12009" max="12009" width="12.140625" customWidth="1"/>
    <col min="12010" max="12010" width="54.42578125" customWidth="1"/>
    <col min="12011" max="12011" width="15.5703125" customWidth="1"/>
    <col min="12012" max="12012" width="15.85546875" customWidth="1"/>
    <col min="12013" max="12013" width="27.42578125" customWidth="1"/>
    <col min="12014" max="12014" width="13.42578125" customWidth="1"/>
    <col min="12015" max="12015" width="16.5703125" customWidth="1"/>
    <col min="12264" max="12264" width="17.28515625" customWidth="1"/>
    <col min="12265" max="12265" width="12.140625" customWidth="1"/>
    <col min="12266" max="12266" width="54.42578125" customWidth="1"/>
    <col min="12267" max="12267" width="15.5703125" customWidth="1"/>
    <col min="12268" max="12268" width="15.85546875" customWidth="1"/>
    <col min="12269" max="12269" width="27.42578125" customWidth="1"/>
    <col min="12270" max="12270" width="13.42578125" customWidth="1"/>
    <col min="12271" max="12271" width="16.5703125" customWidth="1"/>
    <col min="12520" max="12520" width="17.28515625" customWidth="1"/>
    <col min="12521" max="12521" width="12.140625" customWidth="1"/>
    <col min="12522" max="12522" width="54.42578125" customWidth="1"/>
    <col min="12523" max="12523" width="15.5703125" customWidth="1"/>
    <col min="12524" max="12524" width="15.85546875" customWidth="1"/>
    <col min="12525" max="12525" width="27.42578125" customWidth="1"/>
    <col min="12526" max="12526" width="13.42578125" customWidth="1"/>
    <col min="12527" max="12527" width="16.5703125" customWidth="1"/>
    <col min="12776" max="12776" width="17.28515625" customWidth="1"/>
    <col min="12777" max="12777" width="12.140625" customWidth="1"/>
    <col min="12778" max="12778" width="54.42578125" customWidth="1"/>
    <col min="12779" max="12779" width="15.5703125" customWidth="1"/>
    <col min="12780" max="12780" width="15.85546875" customWidth="1"/>
    <col min="12781" max="12781" width="27.42578125" customWidth="1"/>
    <col min="12782" max="12782" width="13.42578125" customWidth="1"/>
    <col min="12783" max="12783" width="16.5703125" customWidth="1"/>
    <col min="13032" max="13032" width="17.28515625" customWidth="1"/>
    <col min="13033" max="13033" width="12.140625" customWidth="1"/>
    <col min="13034" max="13034" width="54.42578125" customWidth="1"/>
    <col min="13035" max="13035" width="15.5703125" customWidth="1"/>
    <col min="13036" max="13036" width="15.85546875" customWidth="1"/>
    <col min="13037" max="13037" width="27.42578125" customWidth="1"/>
    <col min="13038" max="13038" width="13.42578125" customWidth="1"/>
    <col min="13039" max="13039" width="16.5703125" customWidth="1"/>
    <col min="13288" max="13288" width="17.28515625" customWidth="1"/>
    <col min="13289" max="13289" width="12.140625" customWidth="1"/>
    <col min="13290" max="13290" width="54.42578125" customWidth="1"/>
    <col min="13291" max="13291" width="15.5703125" customWidth="1"/>
    <col min="13292" max="13292" width="15.85546875" customWidth="1"/>
    <col min="13293" max="13293" width="27.42578125" customWidth="1"/>
    <col min="13294" max="13294" width="13.42578125" customWidth="1"/>
    <col min="13295" max="13295" width="16.5703125" customWidth="1"/>
    <col min="13544" max="13544" width="17.28515625" customWidth="1"/>
    <col min="13545" max="13545" width="12.140625" customWidth="1"/>
    <col min="13546" max="13546" width="54.42578125" customWidth="1"/>
    <col min="13547" max="13547" width="15.5703125" customWidth="1"/>
    <col min="13548" max="13548" width="15.85546875" customWidth="1"/>
    <col min="13549" max="13549" width="27.42578125" customWidth="1"/>
    <col min="13550" max="13550" width="13.42578125" customWidth="1"/>
    <col min="13551" max="13551" width="16.5703125" customWidth="1"/>
    <col min="13800" max="13800" width="17.28515625" customWidth="1"/>
    <col min="13801" max="13801" width="12.140625" customWidth="1"/>
    <col min="13802" max="13802" width="54.42578125" customWidth="1"/>
    <col min="13803" max="13803" width="15.5703125" customWidth="1"/>
    <col min="13804" max="13804" width="15.85546875" customWidth="1"/>
    <col min="13805" max="13805" width="27.42578125" customWidth="1"/>
    <col min="13806" max="13806" width="13.42578125" customWidth="1"/>
    <col min="13807" max="13807" width="16.5703125" customWidth="1"/>
    <col min="14056" max="14056" width="17.28515625" customWidth="1"/>
    <col min="14057" max="14057" width="12.140625" customWidth="1"/>
    <col min="14058" max="14058" width="54.42578125" customWidth="1"/>
    <col min="14059" max="14059" width="15.5703125" customWidth="1"/>
    <col min="14060" max="14060" width="15.85546875" customWidth="1"/>
    <col min="14061" max="14061" width="27.42578125" customWidth="1"/>
    <col min="14062" max="14062" width="13.42578125" customWidth="1"/>
    <col min="14063" max="14063" width="16.5703125" customWidth="1"/>
    <col min="14312" max="14312" width="17.28515625" customWidth="1"/>
    <col min="14313" max="14313" width="12.140625" customWidth="1"/>
    <col min="14314" max="14314" width="54.42578125" customWidth="1"/>
    <col min="14315" max="14315" width="15.5703125" customWidth="1"/>
    <col min="14316" max="14316" width="15.85546875" customWidth="1"/>
    <col min="14317" max="14317" width="27.42578125" customWidth="1"/>
    <col min="14318" max="14318" width="13.42578125" customWidth="1"/>
    <col min="14319" max="14319" width="16.5703125" customWidth="1"/>
    <col min="14568" max="14568" width="17.28515625" customWidth="1"/>
    <col min="14569" max="14569" width="12.140625" customWidth="1"/>
    <col min="14570" max="14570" width="54.42578125" customWidth="1"/>
    <col min="14571" max="14571" width="15.5703125" customWidth="1"/>
    <col min="14572" max="14572" width="15.85546875" customWidth="1"/>
    <col min="14573" max="14573" width="27.42578125" customWidth="1"/>
    <col min="14574" max="14574" width="13.42578125" customWidth="1"/>
    <col min="14575" max="14575" width="16.5703125" customWidth="1"/>
    <col min="14824" max="14824" width="17.28515625" customWidth="1"/>
    <col min="14825" max="14825" width="12.140625" customWidth="1"/>
    <col min="14826" max="14826" width="54.42578125" customWidth="1"/>
    <col min="14827" max="14827" width="15.5703125" customWidth="1"/>
    <col min="14828" max="14828" width="15.85546875" customWidth="1"/>
    <col min="14829" max="14829" width="27.42578125" customWidth="1"/>
    <col min="14830" max="14830" width="13.42578125" customWidth="1"/>
    <col min="14831" max="14831" width="16.5703125" customWidth="1"/>
    <col min="15080" max="15080" width="17.28515625" customWidth="1"/>
    <col min="15081" max="15081" width="12.140625" customWidth="1"/>
    <col min="15082" max="15082" width="54.42578125" customWidth="1"/>
    <col min="15083" max="15083" width="15.5703125" customWidth="1"/>
    <col min="15084" max="15084" width="15.85546875" customWidth="1"/>
    <col min="15085" max="15085" width="27.42578125" customWidth="1"/>
    <col min="15086" max="15086" width="13.42578125" customWidth="1"/>
    <col min="15087" max="15087" width="16.5703125" customWidth="1"/>
    <col min="15336" max="15336" width="17.28515625" customWidth="1"/>
    <col min="15337" max="15337" width="12.140625" customWidth="1"/>
    <col min="15338" max="15338" width="54.42578125" customWidth="1"/>
    <col min="15339" max="15339" width="15.5703125" customWidth="1"/>
    <col min="15340" max="15340" width="15.85546875" customWidth="1"/>
    <col min="15341" max="15341" width="27.42578125" customWidth="1"/>
    <col min="15342" max="15342" width="13.42578125" customWidth="1"/>
    <col min="15343" max="15343" width="16.5703125" customWidth="1"/>
    <col min="15592" max="15592" width="17.28515625" customWidth="1"/>
    <col min="15593" max="15593" width="12.140625" customWidth="1"/>
    <col min="15594" max="15594" width="54.42578125" customWidth="1"/>
    <col min="15595" max="15595" width="15.5703125" customWidth="1"/>
    <col min="15596" max="15596" width="15.85546875" customWidth="1"/>
    <col min="15597" max="15597" width="27.42578125" customWidth="1"/>
    <col min="15598" max="15598" width="13.42578125" customWidth="1"/>
    <col min="15599" max="15599" width="16.5703125" customWidth="1"/>
    <col min="15848" max="15848" width="17.28515625" customWidth="1"/>
    <col min="15849" max="15849" width="12.140625" customWidth="1"/>
    <col min="15850" max="15850" width="54.42578125" customWidth="1"/>
    <col min="15851" max="15851" width="15.5703125" customWidth="1"/>
    <col min="15852" max="15852" width="15.85546875" customWidth="1"/>
    <col min="15853" max="15853" width="27.42578125" customWidth="1"/>
    <col min="15854" max="15854" width="13.42578125" customWidth="1"/>
    <col min="15855" max="15855" width="16.5703125" customWidth="1"/>
    <col min="16104" max="16104" width="17.28515625" customWidth="1"/>
    <col min="16105" max="16105" width="12.140625" customWidth="1"/>
    <col min="16106" max="16106" width="54.42578125" customWidth="1"/>
    <col min="16107" max="16107" width="15.5703125" customWidth="1"/>
    <col min="16108" max="16108" width="15.85546875" customWidth="1"/>
    <col min="16109" max="16109" width="27.42578125" customWidth="1"/>
    <col min="16110" max="16110" width="13.42578125" customWidth="1"/>
    <col min="16111" max="16111" width="16.5703125" customWidth="1"/>
  </cols>
  <sheetData>
    <row r="2" spans="1:13" ht="28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5.25" customHeight="1" x14ac:dyDescent="0.25"/>
    <row r="4" spans="1:13" ht="21" customHeight="1" x14ac:dyDescent="0.25">
      <c r="A4" s="2" t="s">
        <v>1</v>
      </c>
      <c r="B4" s="3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4" t="s">
        <v>7</v>
      </c>
      <c r="H4" s="4"/>
      <c r="I4" s="4" t="s">
        <v>8</v>
      </c>
      <c r="J4" s="2" t="s">
        <v>9</v>
      </c>
      <c r="K4" s="2" t="s">
        <v>10</v>
      </c>
      <c r="L4" s="2" t="s">
        <v>11</v>
      </c>
    </row>
    <row r="5" spans="1:13" ht="30" customHeight="1" x14ac:dyDescent="0.25">
      <c r="A5" s="5"/>
      <c r="B5" s="6"/>
      <c r="C5" s="5"/>
      <c r="D5" s="5"/>
      <c r="E5" s="5"/>
      <c r="F5" s="5"/>
      <c r="G5" s="7" t="s">
        <v>12</v>
      </c>
      <c r="H5" s="7" t="s">
        <v>13</v>
      </c>
      <c r="I5" s="4"/>
      <c r="J5" s="5"/>
      <c r="K5" s="5"/>
      <c r="L5" s="5"/>
    </row>
    <row r="6" spans="1:13" ht="34.5" customHeight="1" x14ac:dyDescent="0.25">
      <c r="A6" s="8" t="s">
        <v>14</v>
      </c>
      <c r="B6" s="8" t="s">
        <v>15</v>
      </c>
      <c r="C6" s="9" t="s">
        <v>16</v>
      </c>
      <c r="D6" s="8">
        <v>10</v>
      </c>
      <c r="E6" s="10" t="s">
        <v>17</v>
      </c>
      <c r="F6" s="11" t="s">
        <v>18</v>
      </c>
      <c r="G6" s="12" t="s">
        <v>19</v>
      </c>
      <c r="H6" s="13">
        <v>25458</v>
      </c>
      <c r="I6" s="14">
        <v>7932.6</v>
      </c>
      <c r="J6" s="14">
        <v>79.319999999999993</v>
      </c>
      <c r="K6" s="14">
        <v>0</v>
      </c>
      <c r="L6" s="14">
        <f t="shared" ref="L6:L15" si="0">SUM(I6:K6)</f>
        <v>8011.92</v>
      </c>
    </row>
    <row r="7" spans="1:13" ht="33.75" customHeight="1" x14ac:dyDescent="0.25">
      <c r="A7" s="15"/>
      <c r="B7" s="15"/>
      <c r="C7" s="16"/>
      <c r="D7" s="15"/>
      <c r="E7" s="10" t="s">
        <v>20</v>
      </c>
      <c r="F7" s="11" t="s">
        <v>21</v>
      </c>
      <c r="G7" s="12" t="s">
        <v>22</v>
      </c>
      <c r="H7" s="13">
        <v>25461</v>
      </c>
      <c r="I7" s="14">
        <v>28815</v>
      </c>
      <c r="J7" s="14">
        <v>288.16000000000003</v>
      </c>
      <c r="K7" s="14">
        <v>0</v>
      </c>
      <c r="L7" s="14">
        <f t="shared" si="0"/>
        <v>29103.16</v>
      </c>
    </row>
    <row r="8" spans="1:13" ht="39" customHeight="1" x14ac:dyDescent="0.25">
      <c r="A8" s="15"/>
      <c r="B8" s="15"/>
      <c r="C8" s="16"/>
      <c r="D8" s="15"/>
      <c r="E8" s="10" t="s">
        <v>20</v>
      </c>
      <c r="F8" s="11" t="s">
        <v>21</v>
      </c>
      <c r="G8" s="12" t="s">
        <v>23</v>
      </c>
      <c r="H8" s="13">
        <v>25463</v>
      </c>
      <c r="I8" s="14">
        <v>8249</v>
      </c>
      <c r="J8" s="14">
        <v>82.5</v>
      </c>
      <c r="K8" s="14">
        <v>0</v>
      </c>
      <c r="L8" s="14">
        <f t="shared" si="0"/>
        <v>8331.5</v>
      </c>
    </row>
    <row r="9" spans="1:13" ht="38.25" customHeight="1" x14ac:dyDescent="0.25">
      <c r="A9" s="15"/>
      <c r="B9" s="15"/>
      <c r="C9" s="16"/>
      <c r="D9" s="15"/>
      <c r="E9" s="10" t="s">
        <v>20</v>
      </c>
      <c r="F9" s="11" t="s">
        <v>21</v>
      </c>
      <c r="G9" s="12" t="s">
        <v>23</v>
      </c>
      <c r="H9" s="13">
        <v>25464</v>
      </c>
      <c r="I9" s="14">
        <v>326.57</v>
      </c>
      <c r="J9" s="14">
        <v>3.28</v>
      </c>
      <c r="K9" s="14">
        <v>0</v>
      </c>
      <c r="L9" s="14">
        <f t="shared" si="0"/>
        <v>329.84999999999997</v>
      </c>
    </row>
    <row r="10" spans="1:13" ht="39" customHeight="1" x14ac:dyDescent="0.25">
      <c r="A10" s="15"/>
      <c r="B10" s="15"/>
      <c r="C10" s="16"/>
      <c r="D10" s="15"/>
      <c r="E10" s="10" t="s">
        <v>24</v>
      </c>
      <c r="F10" s="11" t="s">
        <v>25</v>
      </c>
      <c r="G10" s="12" t="s">
        <v>22</v>
      </c>
      <c r="H10" s="13">
        <v>25465</v>
      </c>
      <c r="I10" s="14">
        <v>13791.01</v>
      </c>
      <c r="J10" s="14">
        <v>137.9</v>
      </c>
      <c r="K10" s="14">
        <v>0</v>
      </c>
      <c r="L10" s="14">
        <f t="shared" si="0"/>
        <v>13928.91</v>
      </c>
      <c r="M10" s="17"/>
    </row>
    <row r="11" spans="1:13" ht="38.25" customHeight="1" x14ac:dyDescent="0.25">
      <c r="A11" s="15"/>
      <c r="B11" s="15"/>
      <c r="C11" s="16"/>
      <c r="D11" s="15"/>
      <c r="E11" s="10" t="s">
        <v>26</v>
      </c>
      <c r="F11" s="11" t="s">
        <v>27</v>
      </c>
      <c r="G11" s="12" t="s">
        <v>23</v>
      </c>
      <c r="H11" s="13">
        <v>25626</v>
      </c>
      <c r="I11" s="14">
        <f>12900+1677</f>
        <v>14577</v>
      </c>
      <c r="J11" s="14">
        <f>72.89*2</f>
        <v>145.78</v>
      </c>
      <c r="K11" s="14">
        <v>0</v>
      </c>
      <c r="L11" s="14">
        <f t="shared" si="0"/>
        <v>14722.78</v>
      </c>
      <c r="M11" s="17"/>
    </row>
    <row r="12" spans="1:13" ht="48" customHeight="1" x14ac:dyDescent="0.25">
      <c r="A12" s="18" t="s">
        <v>28</v>
      </c>
      <c r="B12" s="19" t="s">
        <v>29</v>
      </c>
      <c r="C12" s="20" t="s">
        <v>30</v>
      </c>
      <c r="D12" s="10">
        <v>12</v>
      </c>
      <c r="E12" s="10" t="s">
        <v>31</v>
      </c>
      <c r="F12" s="11" t="s">
        <v>32</v>
      </c>
      <c r="G12" s="12" t="s">
        <v>33</v>
      </c>
      <c r="H12" s="13">
        <v>25363</v>
      </c>
      <c r="I12" s="14">
        <f>122559.4+15932.72</f>
        <v>138492.12</v>
      </c>
      <c r="J12" s="14">
        <f>692.46*2</f>
        <v>1384.92</v>
      </c>
      <c r="K12" s="14">
        <v>22344.38</v>
      </c>
      <c r="L12" s="14">
        <f t="shared" si="0"/>
        <v>162221.42000000001</v>
      </c>
    </row>
    <row r="13" spans="1:13" ht="46.5" customHeight="1" x14ac:dyDescent="0.25">
      <c r="A13" s="18" t="s">
        <v>34</v>
      </c>
      <c r="B13" s="21" t="s">
        <v>35</v>
      </c>
      <c r="C13" s="20" t="s">
        <v>36</v>
      </c>
      <c r="D13" s="18">
        <v>11</v>
      </c>
      <c r="E13" s="10" t="s">
        <v>37</v>
      </c>
      <c r="F13" s="11" t="s">
        <v>38</v>
      </c>
      <c r="G13" s="10" t="s">
        <v>39</v>
      </c>
      <c r="H13" s="13">
        <v>25402</v>
      </c>
      <c r="I13" s="14">
        <f>122975+15986.75</f>
        <v>138961.75</v>
      </c>
      <c r="J13" s="14">
        <f>694.81*2</f>
        <v>1389.62</v>
      </c>
      <c r="K13" s="14">
        <v>0</v>
      </c>
      <c r="L13" s="14">
        <f t="shared" si="0"/>
        <v>140351.37</v>
      </c>
    </row>
    <row r="14" spans="1:13" s="24" customFormat="1" ht="60" customHeight="1" x14ac:dyDescent="0.25">
      <c r="A14" s="18" t="s">
        <v>40</v>
      </c>
      <c r="B14" s="21" t="s">
        <v>41</v>
      </c>
      <c r="C14" s="20" t="s">
        <v>42</v>
      </c>
      <c r="D14" s="18">
        <v>13</v>
      </c>
      <c r="E14" s="10" t="s">
        <v>43</v>
      </c>
      <c r="F14" s="11" t="s">
        <v>38</v>
      </c>
      <c r="G14" s="18" t="s">
        <v>44</v>
      </c>
      <c r="H14" s="22">
        <v>25376</v>
      </c>
      <c r="I14" s="23">
        <f>296150+38499.5</f>
        <v>334649.5</v>
      </c>
      <c r="J14" s="23">
        <f>1673.25*2</f>
        <v>3346.5</v>
      </c>
      <c r="K14" s="23">
        <v>0</v>
      </c>
      <c r="L14" s="23">
        <f t="shared" si="0"/>
        <v>337996</v>
      </c>
    </row>
    <row r="15" spans="1:13" s="24" customFormat="1" ht="95.25" customHeight="1" x14ac:dyDescent="0.25">
      <c r="A15" s="18" t="s">
        <v>45</v>
      </c>
      <c r="B15" s="21" t="s">
        <v>46</v>
      </c>
      <c r="C15" s="20" t="s">
        <v>47</v>
      </c>
      <c r="D15" s="18">
        <v>28</v>
      </c>
      <c r="E15" s="10" t="s">
        <v>48</v>
      </c>
      <c r="F15" s="11" t="s">
        <v>49</v>
      </c>
      <c r="G15" s="18" t="s">
        <v>50</v>
      </c>
      <c r="H15" s="22">
        <v>25625</v>
      </c>
      <c r="I15" s="23">
        <f>18850+2450.5</f>
        <v>21300.5</v>
      </c>
      <c r="J15" s="23">
        <f>106.5+106.5</f>
        <v>213</v>
      </c>
      <c r="K15" s="23">
        <v>0</v>
      </c>
      <c r="L15" s="23">
        <f t="shared" si="0"/>
        <v>21513.5</v>
      </c>
    </row>
    <row r="16" spans="1:13" s="24" customFormat="1" ht="46.5" customHeight="1" x14ac:dyDescent="0.25">
      <c r="A16" s="18"/>
      <c r="B16" s="21" t="s">
        <v>51</v>
      </c>
      <c r="C16" s="20"/>
      <c r="D16" s="18"/>
      <c r="E16" s="10" t="s">
        <v>52</v>
      </c>
      <c r="F16" s="11"/>
      <c r="G16" s="18"/>
      <c r="H16" s="22"/>
      <c r="I16" s="23"/>
      <c r="J16" s="23"/>
      <c r="K16" s="23"/>
      <c r="L16" s="23"/>
    </row>
    <row r="17" spans="1:13" s="24" customFormat="1" ht="41.25" customHeight="1" x14ac:dyDescent="0.25">
      <c r="A17" s="18"/>
      <c r="B17" s="21" t="s">
        <v>53</v>
      </c>
      <c r="C17" s="20"/>
      <c r="D17" s="18"/>
      <c r="E17" s="10" t="s">
        <v>52</v>
      </c>
      <c r="F17" s="11"/>
      <c r="G17" s="18"/>
      <c r="H17" s="22"/>
      <c r="I17" s="23"/>
      <c r="J17" s="23"/>
      <c r="K17" s="23"/>
      <c r="L17" s="23"/>
    </row>
    <row r="18" spans="1:13" ht="22.5" customHeight="1" x14ac:dyDescent="0.25">
      <c r="A18" s="25" t="s">
        <v>54</v>
      </c>
      <c r="B18" s="25"/>
      <c r="C18" s="25"/>
      <c r="D18" s="25"/>
      <c r="E18" s="25"/>
      <c r="F18" s="25"/>
      <c r="G18" s="25"/>
      <c r="H18" s="25"/>
      <c r="I18" s="26">
        <f>+I6+I7+I8+I9+I10+I11+I12+I13+I14+I15</f>
        <v>707095.05</v>
      </c>
      <c r="J18" s="26">
        <f>+J6+J7+J8+J9+J10+J11+J12+J13+J14+J15</f>
        <v>7070.98</v>
      </c>
      <c r="K18" s="26">
        <f>+K6+K12+K13+K14+K15</f>
        <v>22344.38</v>
      </c>
      <c r="L18" s="26">
        <f>+L6+L7+L8+L9+L10+L11+L12+L13+L14+L15</f>
        <v>736510.41</v>
      </c>
      <c r="M18" s="17"/>
    </row>
    <row r="19" spans="1:13" ht="24.75" customHeight="1" x14ac:dyDescent="0.25">
      <c r="I19" s="27"/>
    </row>
    <row r="20" spans="1:13" ht="17.25" customHeight="1" x14ac:dyDescent="0.25"/>
    <row r="21" spans="1:13" ht="17.25" customHeight="1" x14ac:dyDescent="0.25"/>
    <row r="24" spans="1:13" x14ac:dyDescent="0.25">
      <c r="C24" s="28"/>
      <c r="D24" s="28"/>
      <c r="E24" s="28"/>
    </row>
    <row r="25" spans="1:13" x14ac:dyDescent="0.25">
      <c r="C25" s="29" t="s">
        <v>55</v>
      </c>
      <c r="D25" s="29"/>
      <c r="E25" s="30"/>
    </row>
    <row r="26" spans="1:13" x14ac:dyDescent="0.25">
      <c r="C26" s="29" t="s">
        <v>56</v>
      </c>
      <c r="D26" s="29"/>
      <c r="E26" s="30"/>
    </row>
  </sheetData>
  <mergeCells count="19">
    <mergeCell ref="A18:H18"/>
    <mergeCell ref="C25:D25"/>
    <mergeCell ref="C26:D26"/>
    <mergeCell ref="K4:K5"/>
    <mergeCell ref="L4:L5"/>
    <mergeCell ref="A6:A11"/>
    <mergeCell ref="B6:B11"/>
    <mergeCell ref="C6:C11"/>
    <mergeCell ref="D6:D11"/>
    <mergeCell ref="A2:L2"/>
    <mergeCell ref="A4:A5"/>
    <mergeCell ref="B4:B5"/>
    <mergeCell ref="C4:C5"/>
    <mergeCell ref="D4:D5"/>
    <mergeCell ref="E4:E5"/>
    <mergeCell ref="F4:F5"/>
    <mergeCell ref="G4:H4"/>
    <mergeCell ref="I4:I5"/>
    <mergeCell ref="J4:J5"/>
  </mergeCells>
  <pageMargins left="0.78740157480314965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MCDO BURSTIL SEPTIEM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mbachez</dc:creator>
  <cp:lastModifiedBy>mbachez</cp:lastModifiedBy>
  <dcterms:created xsi:type="dcterms:W3CDTF">2019-12-23T16:38:43Z</dcterms:created>
  <dcterms:modified xsi:type="dcterms:W3CDTF">2019-12-23T16:40:14Z</dcterms:modified>
</cp:coreProperties>
</file>