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a uaip\PRESUPUESTO 2020 CON 2%\"/>
    </mc:Choice>
  </mc:AlternateContent>
  <bookViews>
    <workbookView xWindow="600" yWindow="645" windowWidth="10335" windowHeight="4275"/>
  </bookViews>
  <sheets>
    <sheet name="planilla de Dietas 2020" sheetId="22" r:id="rId1"/>
  </sheets>
  <definedNames>
    <definedName name="_xlnm.Print_Area" localSheetId="0">'planilla de Dietas 2020'!$A$1:$O$25</definedName>
  </definedNames>
  <calcPr calcId="152511"/>
</workbook>
</file>

<file path=xl/calcChain.xml><?xml version="1.0" encoding="utf-8"?>
<calcChain xmlns="http://schemas.openxmlformats.org/spreadsheetml/2006/main">
  <c r="G7" i="22" l="1"/>
  <c r="F8" i="22" l="1"/>
  <c r="F9" i="22"/>
  <c r="F10" i="22"/>
  <c r="F11" i="22"/>
  <c r="F12" i="22"/>
  <c r="G12" i="22" s="1"/>
  <c r="F13" i="22"/>
  <c r="F14" i="22"/>
  <c r="F7" i="22"/>
  <c r="N13" i="22" l="1"/>
  <c r="H12" i="22"/>
  <c r="E15" i="22" l="1"/>
  <c r="M23" i="22" l="1"/>
  <c r="L23" i="22"/>
  <c r="K23" i="22"/>
  <c r="M15" i="22"/>
  <c r="M16" i="22" s="1"/>
  <c r="L15" i="22"/>
  <c r="L16" i="22" s="1"/>
  <c r="K15" i="22"/>
  <c r="K16" i="22" s="1"/>
  <c r="E16" i="22"/>
  <c r="H14" i="22" l="1"/>
  <c r="J15" i="22"/>
  <c r="G14" i="22"/>
  <c r="J22" i="22" l="1"/>
  <c r="J23" i="22" s="1"/>
  <c r="J16" i="22"/>
  <c r="E22" i="22" l="1"/>
  <c r="N12" i="22"/>
  <c r="I7" i="22"/>
  <c r="H7" i="22" l="1"/>
  <c r="H15" i="22" s="1"/>
  <c r="I15" i="22"/>
  <c r="F15" i="22"/>
  <c r="F16" i="22" s="1"/>
  <c r="F22" i="22" s="1"/>
  <c r="F23" i="22" s="1"/>
  <c r="N9" i="22"/>
  <c r="N10" i="22"/>
  <c r="N14" i="22"/>
  <c r="N8" i="22"/>
  <c r="N11" i="22"/>
  <c r="G15" i="22" l="1"/>
  <c r="G16" i="22" s="1"/>
  <c r="N7" i="22"/>
  <c r="N15" i="22" s="1"/>
  <c r="N16" i="22" s="1"/>
  <c r="I16" i="22"/>
  <c r="I22" i="22"/>
  <c r="I23" i="22" s="1"/>
  <c r="H16" i="22"/>
  <c r="H22" i="22"/>
  <c r="H23" i="22" s="1"/>
  <c r="E23" i="22"/>
  <c r="G22" i="22" l="1"/>
  <c r="G23" i="22" s="1"/>
  <c r="N22" i="22" l="1"/>
  <c r="N23" i="22" s="1"/>
</calcChain>
</file>

<file path=xl/sharedStrings.xml><?xml version="1.0" encoding="utf-8"?>
<sst xmlns="http://schemas.openxmlformats.org/spreadsheetml/2006/main" count="52" uniqueCount="43">
  <si>
    <t>(EXPRESADO EN DÓLARES DE LOS ESTADOS UNIDOS DE AMÉRICA)</t>
  </si>
  <si>
    <t>N°</t>
  </si>
  <si>
    <t>CARGO</t>
  </si>
  <si>
    <t>SUELDO MENSUAL</t>
  </si>
  <si>
    <t>0101</t>
  </si>
  <si>
    <t>INPEP</t>
  </si>
  <si>
    <t>LT</t>
  </si>
  <si>
    <t>APORTACIONES</t>
  </si>
  <si>
    <t>SUELDO ANUAL</t>
  </si>
  <si>
    <t>AGUINALDO</t>
  </si>
  <si>
    <t>TOTAL ANUAL</t>
  </si>
  <si>
    <t>GRAN TOTAL POR TODAS LAS LINEAS</t>
  </si>
  <si>
    <t>DETALLE</t>
  </si>
  <si>
    <t>TOTAL ANUAL POR LINEA</t>
  </si>
  <si>
    <t>Dirección Superior (CEP 5) (FODES 25%)</t>
  </si>
  <si>
    <t>Aguinaldos</t>
  </si>
  <si>
    <t>Salarios Mensuales</t>
  </si>
  <si>
    <t>Aportacion ISSS</t>
  </si>
  <si>
    <t>Aportacion INSAFORP</t>
  </si>
  <si>
    <t>Aportación Afp Confia</t>
  </si>
  <si>
    <t>Aportación Afp Crecer</t>
  </si>
  <si>
    <t>Línea</t>
  </si>
  <si>
    <t>Aportación INPEP</t>
  </si>
  <si>
    <t>TOTALES</t>
  </si>
  <si>
    <t>IPSFA</t>
  </si>
  <si>
    <t>ALCALDIA MUNICIPAL DE NUEVA GUADALUPE</t>
  </si>
  <si>
    <t>DEPARTAMENTO DE SAN MIGUEL</t>
  </si>
  <si>
    <t>Código Presupuestario</t>
  </si>
  <si>
    <t>Primer Regidor Propietario</t>
  </si>
  <si>
    <t>Tercer Regidor Propietario</t>
  </si>
  <si>
    <t>Cuarto Regidor Propietario</t>
  </si>
  <si>
    <t>Cuarta Regidora Suplente</t>
  </si>
  <si>
    <t>ISSS (7.5%)</t>
  </si>
  <si>
    <t>INSAFORP (1%)</t>
  </si>
  <si>
    <t>AFP CONFIA (7.75%)</t>
  </si>
  <si>
    <t>AFP CRECER (7.75%)</t>
  </si>
  <si>
    <t>Primer Regidor Suplente</t>
  </si>
  <si>
    <t>Segundo  Regidor Propietario</t>
  </si>
  <si>
    <t>Segundo Regidor Suplente</t>
  </si>
  <si>
    <t>Tercer Regidor Suplente</t>
  </si>
  <si>
    <t>PLANILLA DE DIETAS DE CONCEJALES DEL AÑO 2020</t>
  </si>
  <si>
    <t>RESUMENES TOTALES PARA EL AÑO 2020</t>
  </si>
  <si>
    <t>SUB TOTAL LÍNEA 0101 (CEP 6) FODES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</si>
</sst>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b/>
      <sz val="12"/>
      <name val="Arial Narrow"/>
      <family val="2"/>
    </font>
    <font>
      <b/>
      <sz val="7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6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0" fontId="10" fillId="3" borderId="1" xfId="5" applyFont="1" applyFill="1" applyBorder="1" applyAlignment="1">
      <alignment horizontal="center" vertical="center"/>
    </xf>
    <xf numFmtId="0" fontId="10" fillId="3" borderId="1" xfId="5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164" fontId="12" fillId="0" borderId="1" xfId="7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6" fontId="14" fillId="0" borderId="1" xfId="5" applyNumberFormat="1" applyFont="1" applyFill="1" applyBorder="1" applyAlignment="1">
      <alignment horizontal="center"/>
    </xf>
    <xf numFmtId="166" fontId="14" fillId="0" borderId="1" xfId="3" applyNumberFormat="1" applyFont="1" applyFill="1" applyBorder="1" applyAlignment="1">
      <alignment horizontal="center"/>
    </xf>
    <xf numFmtId="166" fontId="14" fillId="2" borderId="1" xfId="3" applyNumberFormat="1" applyFont="1" applyFill="1" applyBorder="1" applyAlignment="1">
      <alignment horizontal="center"/>
    </xf>
    <xf numFmtId="166" fontId="14" fillId="0" borderId="1" xfId="5" applyNumberFormat="1" applyFont="1" applyBorder="1" applyAlignment="1">
      <alignment horizontal="center"/>
    </xf>
    <xf numFmtId="166" fontId="14" fillId="2" borderId="1" xfId="5" applyNumberFormat="1" applyFont="1" applyFill="1" applyBorder="1" applyAlignment="1">
      <alignment horizontal="center"/>
    </xf>
    <xf numFmtId="49" fontId="14" fillId="0" borderId="1" xfId="5" applyNumberFormat="1" applyFont="1" applyFill="1" applyBorder="1" applyAlignment="1">
      <alignment horizontal="center"/>
    </xf>
    <xf numFmtId="1" fontId="14" fillId="0" borderId="1" xfId="5" applyNumberFormat="1" applyFont="1" applyFill="1" applyBorder="1" applyAlignment="1">
      <alignment horizontal="center"/>
    </xf>
    <xf numFmtId="0" fontId="14" fillId="0" borderId="0" xfId="0" applyFont="1"/>
    <xf numFmtId="1" fontId="14" fillId="3" borderId="1" xfId="5" applyNumberFormat="1" applyFont="1" applyFill="1" applyBorder="1" applyAlignment="1">
      <alignment horizontal="center"/>
    </xf>
    <xf numFmtId="166" fontId="15" fillId="3" borderId="1" xfId="3" applyNumberFormat="1" applyFont="1" applyFill="1" applyBorder="1" applyAlignment="1">
      <alignment horizontal="center"/>
    </xf>
    <xf numFmtId="166" fontId="16" fillId="3" borderId="1" xfId="0" applyNumberFormat="1" applyFont="1" applyFill="1" applyBorder="1"/>
    <xf numFmtId="0" fontId="17" fillId="0" borderId="0" xfId="0" applyFont="1"/>
    <xf numFmtId="0" fontId="17" fillId="0" borderId="0" xfId="0" applyFont="1" applyAlignment="1">
      <alignment horizontal="center"/>
    </xf>
    <xf numFmtId="1" fontId="5" fillId="0" borderId="0" xfId="5" applyNumberFormat="1" applyFont="1" applyFill="1" applyBorder="1" applyAlignment="1">
      <alignment horizontal="center"/>
    </xf>
    <xf numFmtId="1" fontId="5" fillId="0" borderId="7" xfId="5" applyNumberFormat="1" applyFont="1" applyFill="1" applyBorder="1" applyAlignment="1">
      <alignment horizontal="center"/>
    </xf>
    <xf numFmtId="1" fontId="10" fillId="3" borderId="1" xfId="5" applyNumberFormat="1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/>
    </xf>
    <xf numFmtId="0" fontId="10" fillId="3" borderId="3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10" fillId="3" borderId="5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5" fillId="3" borderId="2" xfId="5" applyFont="1" applyFill="1" applyBorder="1" applyAlignment="1">
      <alignment horizontal="center"/>
    </xf>
    <xf numFmtId="0" fontId="15" fillId="3" borderId="4" xfId="5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4" fillId="2" borderId="2" xfId="5" applyFont="1" applyFill="1" applyBorder="1" applyAlignment="1">
      <alignment horizontal="center" vertical="center" wrapText="1"/>
    </xf>
    <xf numFmtId="0" fontId="14" fillId="2" borderId="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0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</cellXfs>
  <cellStyles count="8">
    <cellStyle name="Millares 2" xfId="1"/>
    <cellStyle name="Millares 3" xfId="2"/>
    <cellStyle name="Moneda" xfId="7" builtinId="4"/>
    <cellStyle name="Moneda 2" xfId="3"/>
    <cellStyle name="Moneda 3" xfId="4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showWhiteSpace="0" zoomScaleSheetLayoutView="115" zoomScalePageLayoutView="80" workbookViewId="0">
      <selection activeCell="Q9" sqref="Q9"/>
    </sheetView>
  </sheetViews>
  <sheetFormatPr baseColWidth="10" defaultRowHeight="16.5" x14ac:dyDescent="0.3"/>
  <cols>
    <col min="1" max="1" width="3.42578125" style="4" customWidth="1"/>
    <col min="2" max="2" width="5.85546875" style="2" customWidth="1"/>
    <col min="3" max="3" width="32.42578125" style="2" customWidth="1"/>
    <col min="4" max="4" width="12.7109375" style="2" customWidth="1"/>
    <col min="5" max="5" width="13.28515625" style="2" customWidth="1"/>
    <col min="6" max="6" width="12.85546875" style="2" customWidth="1"/>
    <col min="7" max="7" width="10.85546875" style="2" customWidth="1"/>
    <col min="8" max="8" width="11.140625" style="2" customWidth="1"/>
    <col min="9" max="9" width="10.7109375" style="2" customWidth="1"/>
    <col min="10" max="10" width="11.140625" style="2" customWidth="1"/>
    <col min="11" max="12" width="10.42578125" style="2" customWidth="1"/>
    <col min="13" max="13" width="11.28515625" style="2" customWidth="1"/>
    <col min="14" max="14" width="14.140625" style="2" customWidth="1"/>
    <col min="15" max="16384" width="11.42578125" style="2"/>
  </cols>
  <sheetData>
    <row r="1" spans="1:15" s="3" customFormat="1" ht="15" customHeight="1" x14ac:dyDescent="0.3">
      <c r="A1" s="32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s="3" customFormat="1" ht="15" customHeight="1" x14ac:dyDescent="0.3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s="3" customFormat="1" ht="15" customHeight="1" x14ac:dyDescent="0.3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s="3" customFormat="1" ht="15" customHeight="1" x14ac:dyDescent="0.3">
      <c r="A4" s="33" t="s">
        <v>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5" s="1" customFormat="1" ht="21.75" customHeight="1" x14ac:dyDescent="0.3">
      <c r="A5" s="34" t="s">
        <v>1</v>
      </c>
      <c r="B5" s="34" t="s">
        <v>6</v>
      </c>
      <c r="C5" s="54" t="s">
        <v>2</v>
      </c>
      <c r="D5" s="55"/>
      <c r="E5" s="35" t="s">
        <v>3</v>
      </c>
      <c r="F5" s="35" t="s">
        <v>8</v>
      </c>
      <c r="G5" s="40" t="s">
        <v>7</v>
      </c>
      <c r="H5" s="41"/>
      <c r="I5" s="41"/>
      <c r="J5" s="41"/>
      <c r="K5" s="41"/>
      <c r="L5" s="42"/>
      <c r="M5" s="43" t="s">
        <v>9</v>
      </c>
      <c r="N5" s="35" t="s">
        <v>10</v>
      </c>
    </row>
    <row r="6" spans="1:15" s="1" customFormat="1" ht="27.75" customHeight="1" x14ac:dyDescent="0.3">
      <c r="A6" s="34"/>
      <c r="B6" s="34"/>
      <c r="C6" s="56"/>
      <c r="D6" s="57"/>
      <c r="E6" s="35"/>
      <c r="F6" s="35"/>
      <c r="G6" s="5" t="s">
        <v>32</v>
      </c>
      <c r="H6" s="5" t="s">
        <v>33</v>
      </c>
      <c r="I6" s="6" t="s">
        <v>34</v>
      </c>
      <c r="J6" s="6" t="s">
        <v>35</v>
      </c>
      <c r="K6" s="6" t="s">
        <v>24</v>
      </c>
      <c r="L6" s="6" t="s">
        <v>5</v>
      </c>
      <c r="M6" s="44"/>
      <c r="N6" s="35"/>
    </row>
    <row r="7" spans="1:15" s="1" customFormat="1" ht="27" customHeight="1" x14ac:dyDescent="0.3">
      <c r="A7" s="25">
        <v>1</v>
      </c>
      <c r="B7" s="24" t="s">
        <v>4</v>
      </c>
      <c r="C7" s="52" t="s">
        <v>28</v>
      </c>
      <c r="D7" s="53"/>
      <c r="E7" s="23">
        <v>525</v>
      </c>
      <c r="F7" s="23">
        <f>E7*8</f>
        <v>4200</v>
      </c>
      <c r="G7" s="21">
        <f>F7*0.075</f>
        <v>315</v>
      </c>
      <c r="H7" s="21">
        <f>SUM(F7*0.01)</f>
        <v>42</v>
      </c>
      <c r="I7" s="21">
        <f>F7*0.0775</f>
        <v>325.5</v>
      </c>
      <c r="J7" s="21"/>
      <c r="K7" s="21"/>
      <c r="L7" s="20"/>
      <c r="M7" s="19">
        <v>0</v>
      </c>
      <c r="N7" s="22">
        <f>SUM(F7:I7)</f>
        <v>4882.5</v>
      </c>
      <c r="O7" s="26"/>
    </row>
    <row r="8" spans="1:15" s="1" customFormat="1" ht="25.5" customHeight="1" x14ac:dyDescent="0.3">
      <c r="A8" s="25">
        <v>2</v>
      </c>
      <c r="B8" s="24" t="s">
        <v>4</v>
      </c>
      <c r="C8" s="52" t="s">
        <v>36</v>
      </c>
      <c r="D8" s="53"/>
      <c r="E8" s="23">
        <v>425</v>
      </c>
      <c r="F8" s="23">
        <f t="shared" ref="F8:F14" si="0">E8*8</f>
        <v>3400</v>
      </c>
      <c r="G8" s="21"/>
      <c r="H8" s="21"/>
      <c r="I8" s="21"/>
      <c r="J8" s="21"/>
      <c r="K8" s="21"/>
      <c r="L8" s="20"/>
      <c r="M8" s="19">
        <v>0</v>
      </c>
      <c r="N8" s="22">
        <f t="shared" ref="N8:N14" si="1">SUM(F8:M8)</f>
        <v>3400</v>
      </c>
      <c r="O8" s="26"/>
    </row>
    <row r="9" spans="1:15" s="1" customFormat="1" ht="39" customHeight="1" x14ac:dyDescent="0.3">
      <c r="A9" s="25">
        <v>3</v>
      </c>
      <c r="B9" s="24" t="s">
        <v>4</v>
      </c>
      <c r="C9" s="52" t="s">
        <v>37</v>
      </c>
      <c r="D9" s="53"/>
      <c r="E9" s="23">
        <v>525</v>
      </c>
      <c r="F9" s="23">
        <f t="shared" si="0"/>
        <v>4200</v>
      </c>
      <c r="G9" s="21"/>
      <c r="H9" s="21"/>
      <c r="I9" s="21"/>
      <c r="J9" s="21"/>
      <c r="K9" s="21"/>
      <c r="L9" s="20"/>
      <c r="M9" s="19">
        <v>0</v>
      </c>
      <c r="N9" s="22">
        <f t="shared" si="1"/>
        <v>4200</v>
      </c>
      <c r="O9" s="26"/>
    </row>
    <row r="10" spans="1:15" s="1" customFormat="1" ht="25.5" customHeight="1" x14ac:dyDescent="0.3">
      <c r="A10" s="25">
        <v>4</v>
      </c>
      <c r="B10" s="24" t="s">
        <v>4</v>
      </c>
      <c r="C10" s="52" t="s">
        <v>38</v>
      </c>
      <c r="D10" s="53"/>
      <c r="E10" s="23">
        <v>425</v>
      </c>
      <c r="F10" s="23">
        <f t="shared" si="0"/>
        <v>3400</v>
      </c>
      <c r="G10" s="21">
        <v>0</v>
      </c>
      <c r="H10" s="21">
        <v>0</v>
      </c>
      <c r="I10" s="21">
        <v>0</v>
      </c>
      <c r="J10" s="21">
        <v>0</v>
      </c>
      <c r="K10" s="21"/>
      <c r="L10" s="20"/>
      <c r="M10" s="19">
        <v>0</v>
      </c>
      <c r="N10" s="22">
        <f t="shared" si="1"/>
        <v>3400</v>
      </c>
      <c r="O10" s="26"/>
    </row>
    <row r="11" spans="1:15" s="1" customFormat="1" ht="28.5" customHeight="1" x14ac:dyDescent="0.3">
      <c r="A11" s="25">
        <v>5</v>
      </c>
      <c r="B11" s="24" t="s">
        <v>4</v>
      </c>
      <c r="C11" s="52" t="s">
        <v>29</v>
      </c>
      <c r="D11" s="53"/>
      <c r="E11" s="23">
        <v>525</v>
      </c>
      <c r="F11" s="23">
        <f t="shared" si="0"/>
        <v>4200</v>
      </c>
      <c r="G11" s="21"/>
      <c r="H11" s="21"/>
      <c r="I11" s="21"/>
      <c r="J11" s="21"/>
      <c r="K11" s="21"/>
      <c r="L11" s="20"/>
      <c r="M11" s="19">
        <v>0</v>
      </c>
      <c r="N11" s="22">
        <f t="shared" si="1"/>
        <v>4200</v>
      </c>
      <c r="O11" s="26"/>
    </row>
    <row r="12" spans="1:15" s="1" customFormat="1" ht="26.25" customHeight="1" x14ac:dyDescent="0.3">
      <c r="A12" s="25">
        <v>6</v>
      </c>
      <c r="B12" s="24" t="s">
        <v>4</v>
      </c>
      <c r="C12" s="52" t="s">
        <v>39</v>
      </c>
      <c r="D12" s="53"/>
      <c r="E12" s="23">
        <v>425</v>
      </c>
      <c r="F12" s="23">
        <f t="shared" si="0"/>
        <v>3400</v>
      </c>
      <c r="G12" s="21">
        <f>F12*0.075</f>
        <v>255</v>
      </c>
      <c r="H12" s="21">
        <f>SUM(F12*0.01)</f>
        <v>34</v>
      </c>
      <c r="I12" s="21">
        <v>139.5</v>
      </c>
      <c r="J12" s="21"/>
      <c r="K12" s="21"/>
      <c r="L12" s="20"/>
      <c r="M12" s="19">
        <v>0</v>
      </c>
      <c r="N12" s="22">
        <f t="shared" si="1"/>
        <v>3828.5</v>
      </c>
      <c r="O12" s="26"/>
    </row>
    <row r="13" spans="1:15" s="1" customFormat="1" ht="26.25" customHeight="1" x14ac:dyDescent="0.3">
      <c r="A13" s="25">
        <v>7</v>
      </c>
      <c r="B13" s="24" t="s">
        <v>4</v>
      </c>
      <c r="C13" s="52" t="s">
        <v>30</v>
      </c>
      <c r="D13" s="53"/>
      <c r="E13" s="23">
        <v>525</v>
      </c>
      <c r="F13" s="23">
        <f t="shared" si="0"/>
        <v>4200</v>
      </c>
      <c r="G13" s="21"/>
      <c r="H13" s="21"/>
      <c r="I13" s="21"/>
      <c r="J13" s="21"/>
      <c r="K13" s="21"/>
      <c r="L13" s="20"/>
      <c r="M13" s="19"/>
      <c r="N13" s="22">
        <f>F13</f>
        <v>4200</v>
      </c>
      <c r="O13" s="26"/>
    </row>
    <row r="14" spans="1:15" s="1" customFormat="1" ht="26.25" customHeight="1" x14ac:dyDescent="0.3">
      <c r="A14" s="25">
        <v>8</v>
      </c>
      <c r="B14" s="24" t="s">
        <v>4</v>
      </c>
      <c r="C14" s="52" t="s">
        <v>31</v>
      </c>
      <c r="D14" s="53"/>
      <c r="E14" s="23">
        <v>425</v>
      </c>
      <c r="F14" s="23">
        <f t="shared" si="0"/>
        <v>3400</v>
      </c>
      <c r="G14" s="21">
        <f>SUM(F14*0.075)</f>
        <v>255</v>
      </c>
      <c r="H14" s="21">
        <f>SUM(F14*0.01)</f>
        <v>34</v>
      </c>
      <c r="I14" s="21"/>
      <c r="J14" s="21">
        <v>139.5</v>
      </c>
      <c r="K14" s="21"/>
      <c r="L14" s="20"/>
      <c r="M14" s="19">
        <v>0</v>
      </c>
      <c r="N14" s="22">
        <f t="shared" si="1"/>
        <v>3828.5</v>
      </c>
      <c r="O14" s="26"/>
    </row>
    <row r="15" spans="1:15" s="1" customFormat="1" ht="26.25" customHeight="1" x14ac:dyDescent="0.3">
      <c r="A15" s="27"/>
      <c r="B15" s="27"/>
      <c r="C15" s="45" t="s">
        <v>42</v>
      </c>
      <c r="D15" s="46"/>
      <c r="E15" s="28">
        <f t="shared" ref="E15:M15" si="2">SUM(E7:E14)</f>
        <v>3800</v>
      </c>
      <c r="F15" s="28">
        <f t="shared" si="2"/>
        <v>30400</v>
      </c>
      <c r="G15" s="28">
        <f t="shared" si="2"/>
        <v>825</v>
      </c>
      <c r="H15" s="28">
        <f t="shared" si="2"/>
        <v>110</v>
      </c>
      <c r="I15" s="28">
        <f t="shared" si="2"/>
        <v>465</v>
      </c>
      <c r="J15" s="28">
        <f t="shared" si="2"/>
        <v>139.5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>SUM(N7:N14)</f>
        <v>31939.5</v>
      </c>
      <c r="O15" s="26"/>
    </row>
    <row r="16" spans="1:15" ht="21" customHeight="1" x14ac:dyDescent="0.3">
      <c r="A16" s="36" t="s">
        <v>11</v>
      </c>
      <c r="B16" s="36"/>
      <c r="C16" s="36"/>
      <c r="D16" s="36"/>
      <c r="E16" s="29">
        <f>SUM(E15)</f>
        <v>3800</v>
      </c>
      <c r="F16" s="29">
        <f t="shared" ref="F16:N16" si="3">SUM(F15)</f>
        <v>30400</v>
      </c>
      <c r="G16" s="29">
        <f t="shared" si="3"/>
        <v>825</v>
      </c>
      <c r="H16" s="29">
        <f t="shared" si="3"/>
        <v>110</v>
      </c>
      <c r="I16" s="29">
        <f t="shared" si="3"/>
        <v>465</v>
      </c>
      <c r="J16" s="29">
        <f t="shared" si="3"/>
        <v>139.5</v>
      </c>
      <c r="K16" s="29">
        <f t="shared" si="3"/>
        <v>0</v>
      </c>
      <c r="L16" s="29">
        <f t="shared" si="3"/>
        <v>0</v>
      </c>
      <c r="M16" s="29">
        <f t="shared" si="3"/>
        <v>0</v>
      </c>
      <c r="N16" s="29">
        <f t="shared" si="3"/>
        <v>31939.5</v>
      </c>
      <c r="O16" s="30"/>
    </row>
    <row r="17" spans="1:15" x14ac:dyDescent="0.3">
      <c r="A17" s="3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x14ac:dyDescent="0.3">
      <c r="A18" s="31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x14ac:dyDescent="0.3">
      <c r="A19" s="1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x14ac:dyDescent="0.3">
      <c r="A20" s="13"/>
      <c r="B20" s="37" t="s">
        <v>41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12"/>
    </row>
    <row r="21" spans="1:15" ht="31.5" x14ac:dyDescent="0.3">
      <c r="A21" s="13"/>
      <c r="B21" s="38" t="s">
        <v>12</v>
      </c>
      <c r="C21" s="39"/>
      <c r="D21" s="8" t="s">
        <v>21</v>
      </c>
      <c r="E21" s="8" t="s">
        <v>16</v>
      </c>
      <c r="F21" s="8" t="s">
        <v>16</v>
      </c>
      <c r="G21" s="8" t="s">
        <v>17</v>
      </c>
      <c r="H21" s="8" t="s">
        <v>18</v>
      </c>
      <c r="I21" s="8" t="s">
        <v>19</v>
      </c>
      <c r="J21" s="8" t="s">
        <v>20</v>
      </c>
      <c r="K21" s="8"/>
      <c r="L21" s="8" t="s">
        <v>22</v>
      </c>
      <c r="M21" s="8" t="s">
        <v>15</v>
      </c>
      <c r="N21" s="9" t="s">
        <v>23</v>
      </c>
      <c r="O21" s="12"/>
    </row>
    <row r="22" spans="1:15" ht="26.25" customHeight="1" x14ac:dyDescent="0.3">
      <c r="A22" s="13"/>
      <c r="B22" s="50" t="s">
        <v>14</v>
      </c>
      <c r="C22" s="51"/>
      <c r="D22" s="10" t="s">
        <v>4</v>
      </c>
      <c r="E22" s="14">
        <f>SUM(E15)</f>
        <v>3800</v>
      </c>
      <c r="F22" s="14">
        <f>F16</f>
        <v>30400</v>
      </c>
      <c r="G22" s="14">
        <f>SUM(G15)</f>
        <v>825</v>
      </c>
      <c r="H22" s="14">
        <f>SUM(H15)</f>
        <v>110</v>
      </c>
      <c r="I22" s="14">
        <f>SUM(I15)</f>
        <v>465</v>
      </c>
      <c r="J22" s="14">
        <f>SUM(J15)</f>
        <v>139.5</v>
      </c>
      <c r="K22" s="15"/>
      <c r="L22" s="15">
        <v>0</v>
      </c>
      <c r="M22" s="15">
        <v>0</v>
      </c>
      <c r="N22" s="11">
        <f>SUM(F22:M22)</f>
        <v>31939.5</v>
      </c>
      <c r="O22" s="12"/>
    </row>
    <row r="23" spans="1:15" ht="21.75" customHeight="1" x14ac:dyDescent="0.3">
      <c r="A23" s="13"/>
      <c r="B23" s="38" t="s">
        <v>13</v>
      </c>
      <c r="C23" s="39"/>
      <c r="D23" s="39"/>
      <c r="E23" s="9">
        <f>SUM(E22:E22)</f>
        <v>3800</v>
      </c>
      <c r="F23" s="9">
        <f>SUM(F22:F22)</f>
        <v>30400</v>
      </c>
      <c r="G23" s="9">
        <f t="shared" ref="G23:N23" si="4">SUM(G22:G22)</f>
        <v>825</v>
      </c>
      <c r="H23" s="9">
        <f t="shared" si="4"/>
        <v>110</v>
      </c>
      <c r="I23" s="9">
        <f t="shared" si="4"/>
        <v>465</v>
      </c>
      <c r="J23" s="9">
        <f t="shared" si="4"/>
        <v>139.5</v>
      </c>
      <c r="K23" s="9">
        <f t="shared" si="4"/>
        <v>0</v>
      </c>
      <c r="L23" s="9">
        <f t="shared" si="4"/>
        <v>0</v>
      </c>
      <c r="M23" s="9">
        <f t="shared" si="4"/>
        <v>0</v>
      </c>
      <c r="N23" s="9">
        <f t="shared" si="4"/>
        <v>31939.5</v>
      </c>
      <c r="O23" s="12"/>
    </row>
    <row r="24" spans="1:15" x14ac:dyDescent="0.3">
      <c r="A24" s="13"/>
      <c r="B24" s="12"/>
      <c r="C24" s="16" t="s">
        <v>27</v>
      </c>
      <c r="D24" s="17"/>
      <c r="E24" s="17"/>
      <c r="F24" s="18">
        <v>51105</v>
      </c>
      <c r="G24" s="18">
        <v>51401</v>
      </c>
      <c r="H24" s="18">
        <v>51401</v>
      </c>
      <c r="I24" s="18">
        <v>51501</v>
      </c>
      <c r="J24" s="18">
        <v>51501</v>
      </c>
      <c r="K24" s="18"/>
      <c r="L24" s="18">
        <v>51401</v>
      </c>
      <c r="M24" s="18">
        <v>51103</v>
      </c>
      <c r="N24" s="12"/>
      <c r="O24" s="12"/>
    </row>
    <row r="25" spans="1:15" ht="24.75" customHeight="1" x14ac:dyDescent="0.3">
      <c r="C25" s="47"/>
      <c r="D25" s="47"/>
      <c r="E25" s="47"/>
      <c r="F25" s="47"/>
      <c r="G25" s="48"/>
      <c r="H25" s="48"/>
      <c r="I25" s="48"/>
      <c r="J25" s="7"/>
      <c r="K25" s="7"/>
      <c r="L25" s="49"/>
      <c r="M25" s="49"/>
    </row>
  </sheetData>
  <mergeCells count="29">
    <mergeCell ref="C25:F25"/>
    <mergeCell ref="G25:I25"/>
    <mergeCell ref="L25:M25"/>
    <mergeCell ref="B22:C22"/>
    <mergeCell ref="B23:D23"/>
    <mergeCell ref="A16:D16"/>
    <mergeCell ref="B20:N20"/>
    <mergeCell ref="B21:C21"/>
    <mergeCell ref="G5:L5"/>
    <mergeCell ref="M5:M6"/>
    <mergeCell ref="N5:N6"/>
    <mergeCell ref="C15:D15"/>
    <mergeCell ref="C7:D7"/>
    <mergeCell ref="C8:D8"/>
    <mergeCell ref="C9:D9"/>
    <mergeCell ref="C10:D10"/>
    <mergeCell ref="C11:D11"/>
    <mergeCell ref="C12:D12"/>
    <mergeCell ref="C13:D13"/>
    <mergeCell ref="C14:D14"/>
    <mergeCell ref="C5:D6"/>
    <mergeCell ref="A1:N1"/>
    <mergeCell ref="A2:N2"/>
    <mergeCell ref="A3:N3"/>
    <mergeCell ref="A4:N4"/>
    <mergeCell ref="A5:A6"/>
    <mergeCell ref="B5:B6"/>
    <mergeCell ref="E5:E6"/>
    <mergeCell ref="F5:F6"/>
  </mergeCells>
  <printOptions horizontalCentered="1"/>
  <pageMargins left="0.25" right="0.25" top="0.75" bottom="0.75" header="0.3" footer="0.3"/>
  <pageSetup scale="7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de Dietas 2020</vt:lpstr>
      <vt:lpstr>'planilla de Dietas 2020'!Área_de_impresión</vt:lpstr>
    </vt:vector>
  </TitlesOfParts>
  <Company>ALCALDIA MUNICIPAL DE EL TRIUNFO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USUARIO</cp:lastModifiedBy>
  <cp:lastPrinted>2020-03-02T16:57:42Z</cp:lastPrinted>
  <dcterms:created xsi:type="dcterms:W3CDTF">2011-01-10T13:35:21Z</dcterms:created>
  <dcterms:modified xsi:type="dcterms:W3CDTF">2020-08-03T16:08:48Z</dcterms:modified>
</cp:coreProperties>
</file>