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1\2. MARCO PRESUPUESTARIO 2021\8. Remuneraciones 2021\"/>
    </mc:Choice>
  </mc:AlternateContent>
  <bookViews>
    <workbookView xWindow="0" yWindow="0" windowWidth="20490" windowHeight="7695" firstSheet="5" activeTab="11"/>
  </bookViews>
  <sheets>
    <sheet name="enero 2021" sheetId="13" r:id="rId1"/>
    <sheet name="febrero 2021" sheetId="14" r:id="rId2"/>
    <sheet name="marzo 2021" sheetId="15" r:id="rId3"/>
    <sheet name="abril 2021" sheetId="16" r:id="rId4"/>
    <sheet name="mayo 2021" sheetId="17" r:id="rId5"/>
    <sheet name="junio 2021" sheetId="18" r:id="rId6"/>
    <sheet name="julio 2021" sheetId="19" r:id="rId7"/>
    <sheet name="agosto-2021" sheetId="20" r:id="rId8"/>
    <sheet name="sept.-2021" sheetId="21" r:id="rId9"/>
    <sheet name="octubre 2021" sheetId="22" r:id="rId10"/>
    <sheet name="nov. 2021" sheetId="23" r:id="rId11"/>
    <sheet name="dic.-2021" sheetId="24" r:id="rId12"/>
  </sheets>
  <calcPr calcId="152511"/>
</workbook>
</file>

<file path=xl/calcChain.xml><?xml version="1.0" encoding="utf-8"?>
<calcChain xmlns="http://schemas.openxmlformats.org/spreadsheetml/2006/main">
  <c r="D58" i="24" l="1"/>
  <c r="D59" i="23" l="1"/>
  <c r="D57" i="22" l="1"/>
  <c r="D55" i="21"/>
  <c r="D53" i="20" l="1"/>
  <c r="D54" i="19" l="1"/>
  <c r="D42" i="18" l="1"/>
  <c r="D39" i="18"/>
  <c r="D38" i="18"/>
  <c r="D37" i="18"/>
  <c r="D34" i="18"/>
  <c r="D33" i="18"/>
  <c r="D29" i="18"/>
  <c r="D22" i="18"/>
  <c r="D20" i="18"/>
  <c r="D19" i="18"/>
  <c r="D18" i="18"/>
  <c r="D15" i="18"/>
  <c r="D55" i="18" s="1"/>
  <c r="D7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D5" i="18"/>
  <c r="D50" i="17" l="1"/>
  <c r="D49" i="17"/>
  <c r="D42" i="17"/>
  <c r="D39" i="17"/>
  <c r="D38" i="17"/>
  <c r="D37" i="17"/>
  <c r="D36" i="17"/>
  <c r="D33" i="17"/>
  <c r="D32" i="17"/>
  <c r="D28" i="17"/>
  <c r="D23" i="17"/>
  <c r="D21" i="17"/>
  <c r="D20" i="17"/>
  <c r="D19" i="17"/>
  <c r="D16" i="17"/>
  <c r="D15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D5" i="17"/>
  <c r="D28" i="16"/>
  <c r="D23" i="16"/>
  <c r="D21" i="16"/>
  <c r="D20" i="16"/>
  <c r="D19" i="16"/>
  <c r="D16" i="16"/>
  <c r="D15" i="16"/>
  <c r="D8" i="16"/>
  <c r="D7" i="16"/>
  <c r="A7" i="16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6" i="16"/>
  <c r="D5" i="16"/>
  <c r="D29" i="16" s="1"/>
  <c r="D29" i="15"/>
  <c r="D24" i="15"/>
  <c r="D22" i="15"/>
  <c r="D21" i="15"/>
  <c r="D20" i="15"/>
  <c r="D17" i="15"/>
  <c r="D16" i="15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7" i="15"/>
  <c r="D6" i="15"/>
  <c r="D30" i="15" s="1"/>
  <c r="D29" i="14"/>
  <c r="D24" i="14"/>
  <c r="D22" i="14"/>
  <c r="D21" i="14"/>
  <c r="D20" i="14"/>
  <c r="D17" i="14"/>
  <c r="D16" i="14"/>
  <c r="A7" i="14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D6" i="14"/>
  <c r="D30" i="14" s="1"/>
  <c r="D58" i="17" l="1"/>
  <c r="D29" i="13"/>
  <c r="D24" i="13"/>
  <c r="D22" i="13"/>
  <c r="D21" i="13"/>
  <c r="D20" i="13"/>
  <c r="D17" i="13"/>
  <c r="D16" i="13"/>
  <c r="D6" i="13"/>
  <c r="D31" i="13" l="1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</calcChain>
</file>

<file path=xl/sharedStrings.xml><?xml version="1.0" encoding="utf-8"?>
<sst xmlns="http://schemas.openxmlformats.org/spreadsheetml/2006/main" count="2118" uniqueCount="112">
  <si>
    <t>ALCALDIA MUNICIPAL DE SAN PABLO TACACHICO.</t>
  </si>
  <si>
    <t>N°</t>
  </si>
  <si>
    <t>NOMBRE</t>
  </si>
  <si>
    <t>CARGO</t>
  </si>
  <si>
    <t>SUELDO BASE</t>
  </si>
  <si>
    <t>FONDO</t>
  </si>
  <si>
    <t>MARIO ALBERTO CASTILLO VILLANUEVA</t>
  </si>
  <si>
    <t>ALCALDE MUNICIPAL</t>
  </si>
  <si>
    <t>TOTAL</t>
  </si>
  <si>
    <t>REMUNERACIONES   DE  SUELDOS A EMPLEADOS MUNICIPALES.</t>
  </si>
  <si>
    <t>MODALIDAD</t>
  </si>
  <si>
    <t>LCAM</t>
  </si>
  <si>
    <t>LUIS SANTIAGO MARTINEZ SALGUERO</t>
  </si>
  <si>
    <t>SINDICO MUNICIPAL</t>
  </si>
  <si>
    <t>FLOR MARIA SERRANO DE ESCOBAR</t>
  </si>
  <si>
    <t>GERENTE GENERAL</t>
  </si>
  <si>
    <t>THEELBERTH ANTONIO BARRERA PINEDA</t>
  </si>
  <si>
    <t>JEFE UACI</t>
  </si>
  <si>
    <t>MANUEL DE JESUS GUZMAN GUZMAN</t>
  </si>
  <si>
    <t>SECRETARIO MUNICIPAL</t>
  </si>
  <si>
    <t>TESORERA</t>
  </si>
  <si>
    <t>KARINA ESMERALDA CRUZ CRUZ</t>
  </si>
  <si>
    <t>AUXILIAR DE TESORERIA</t>
  </si>
  <si>
    <t xml:space="preserve">JULIA MARLENE GUARDADO </t>
  </si>
  <si>
    <t>CONTADOR</t>
  </si>
  <si>
    <t>ALBA LUZ BENITEZ GUEVARA</t>
  </si>
  <si>
    <t>PRESUPUESTO</t>
  </si>
  <si>
    <t>CARLOS ARMANDO HERNANDEZ SANTOS</t>
  </si>
  <si>
    <t>ENCARGADO DE INFORMATICA</t>
  </si>
  <si>
    <t>NELSON ALEXANDER CRUZ MORALES</t>
  </si>
  <si>
    <t>ENCARGADO COMUNICACIONES</t>
  </si>
  <si>
    <t>ANA LUISA CARTAGENA ALAS</t>
  </si>
  <si>
    <t>RECEPCIONISTA</t>
  </si>
  <si>
    <t>ENCARGADO  SERVICIOS GENERALES</t>
  </si>
  <si>
    <t>JORGE ANTONIO POLANCO GARCIA</t>
  </si>
  <si>
    <t>COLECTOR</t>
  </si>
  <si>
    <t>DELMY NOEMY MEDINA DE MEJIA</t>
  </si>
  <si>
    <t>ENCARGADA  REGISTRO DEL ESTADO FAMILIAR</t>
  </si>
  <si>
    <t>CRISTINA DOLORES LOPEZ MONTALVO</t>
  </si>
  <si>
    <t>AUXILIAR  REGISTRO DEL ESTADO FAMILIAR</t>
  </si>
  <si>
    <t>CARLA MARIA OROZCO CORTEZ</t>
  </si>
  <si>
    <t>ENCARGADA  VISTO BUENO</t>
  </si>
  <si>
    <t>RENE VICENTE SARMIENTO IRAHETA</t>
  </si>
  <si>
    <t>ENCARGADO DE CATASTRO</t>
  </si>
  <si>
    <t>RAUL ARTURO ESQUIVEL MEDINA</t>
  </si>
  <si>
    <t>ENCARGADO CUENTAS CORRIENTES</t>
  </si>
  <si>
    <t>JOSE AMILCAR CRUZ VARELA</t>
  </si>
  <si>
    <t>REGISTRO Y CONTROL TRIBUTARIO</t>
  </si>
  <si>
    <t>MAYRA YANET SANTOS MORAN</t>
  </si>
  <si>
    <t>OFICIAL DE ACCESO A  LA INFORMACION PUBLICA.</t>
  </si>
  <si>
    <t>NOEMI REYES MURCIA AYALA</t>
  </si>
  <si>
    <t>SILVIA NOHEMY MALDINERA DE PEREZ</t>
  </si>
  <si>
    <t>ENCARGADA  PROMOCION SOCIAL</t>
  </si>
  <si>
    <t>MARLENY YANETH LEON VDA. DE CONSUEGRA</t>
  </si>
  <si>
    <t>ELECCIÓN POPULAR</t>
  </si>
  <si>
    <t>NOMBRAMIENTO</t>
  </si>
  <si>
    <t>ROBERTO ARISTIDES FLORES ANDRADE</t>
  </si>
  <si>
    <t>ENCARGADO UNIDAD DE MEDIO AMBIENTE</t>
  </si>
  <si>
    <t>MARIO ERNESTO BERNAL HERNANDEZ</t>
  </si>
  <si>
    <t>INSPECTOR MUNICIPAL DE SANEAMIENTO AMBIENTAL</t>
  </si>
  <si>
    <t>CORRESPONDIENTE AL MES DE ENERO DE 2021</t>
  </si>
  <si>
    <t>LIBRE DISPONIBILIDAD</t>
  </si>
  <si>
    <t>CORRESPONDIENTE AL MES DEFEBRERO DE 2021</t>
  </si>
  <si>
    <t>ANIVAR EDUARDO VASQUEZ</t>
  </si>
  <si>
    <t>ALCALDE MUNICIPAL INTERINO</t>
  </si>
  <si>
    <t>CORRESPONDIENTE AL MES DE MARZO DE 2021</t>
  </si>
  <si>
    <t>CORRESPONDIENTE AL MES DE ABRIL DE 2021</t>
  </si>
  <si>
    <t>CORRESPONDIENTE AL MES DE MAYO DE 2021</t>
  </si>
  <si>
    <t>ENCARGADA  UNIDAD DE GENERO</t>
  </si>
  <si>
    <r>
      <t xml:space="preserve">MOTORISTA </t>
    </r>
    <r>
      <rPr>
        <sz val="8"/>
        <rFont val="Calibri"/>
        <family val="2"/>
        <scheme val="minor"/>
      </rPr>
      <t>ADMINISTRATIVO</t>
    </r>
  </si>
  <si>
    <t>MOTORISTA  SERVICIOS VARIOS</t>
  </si>
  <si>
    <t>ENCARGADO  MTTO. SERVICIOS MUNICIPALES</t>
  </si>
  <si>
    <t>MOTORISTA CAMION CISTERNA</t>
  </si>
  <si>
    <t>MOTORISTA TREN DE ASEO</t>
  </si>
  <si>
    <t>RECOLECTOR DE DESECHOS SOLIDOS</t>
  </si>
  <si>
    <t>ENCARGADO  MTTO. DE ALUMBRADO PUBLICO</t>
  </si>
  <si>
    <t>EDECAN</t>
  </si>
  <si>
    <t>ADMINISTRADORA DEL MERCADO</t>
  </si>
  <si>
    <t>SOLDADOR DE OBRA DE BANCO</t>
  </si>
  <si>
    <t>CUSTODIO DE CEMENTERIO Nº 2</t>
  </si>
  <si>
    <t>ENCARGADO DE SERVICIOS SANITARIOS CONCHA ACUSTICA</t>
  </si>
  <si>
    <t>BARRENDERO DE CALLES</t>
  </si>
  <si>
    <t>ENCARGADO DE CANCHAS MUNICIPALES</t>
  </si>
  <si>
    <t>LOCUTOR DE RADIO MUNICIPAL</t>
  </si>
  <si>
    <t>ORDENANZA Y OFICIOS VARIOS</t>
  </si>
  <si>
    <t>ALBAÑIL DE OBRAS PEQUEÑAS</t>
  </si>
  <si>
    <t>JARDINERA</t>
  </si>
  <si>
    <t>BODEGUERO BODEGA GENERAL</t>
  </si>
  <si>
    <t>ORDENANZA  MERCADO MUNICIPAL</t>
  </si>
  <si>
    <t>CUSTODIO DE LA PLANTA DE COMPOSTAJE</t>
  </si>
  <si>
    <t>CORRESPONDIENTE AL MES DE JUNIO DE 2021</t>
  </si>
  <si>
    <t>CATEGÓRÍA SALARIAL</t>
  </si>
  <si>
    <t>OFICIAL DE GESTION DOCUMENTAL Y ARCHIVO</t>
  </si>
  <si>
    <t>RECURSOS HUMANOS</t>
  </si>
  <si>
    <t>N/A</t>
  </si>
  <si>
    <t>CORRESPONDIENTE AL MES DE JULIO DE 2021</t>
  </si>
  <si>
    <t xml:space="preserve"> RECURSOS HUMANOS</t>
  </si>
  <si>
    <t>MOTORISTA ADMINISTRATIVO</t>
  </si>
  <si>
    <t>CORRESPONDIENTE AL MES DE AGOSTO  DE 2021</t>
  </si>
  <si>
    <t>AUXILIAR II DEL REGISTRO DEL ESTADO FAMILIAR</t>
  </si>
  <si>
    <t>CORRESPONDIENTE AL MES DE SEPTIEMBRE  DE 2021</t>
  </si>
  <si>
    <t>AUXILIAR II REGISTRO DEL ESTADO FAMILIAR</t>
  </si>
  <si>
    <t>COLECTORA</t>
  </si>
  <si>
    <t>ENCARGADA CUENTAS CORRIENTES</t>
  </si>
  <si>
    <t>AUXILIAR DE GENERO</t>
  </si>
  <si>
    <t>CORRESPONDIENTE AL MES DE OCTUBRE  DE 2021</t>
  </si>
  <si>
    <t>JEFE DE UACI</t>
  </si>
  <si>
    <t>DESARROLLADOR INFORMATICO</t>
  </si>
  <si>
    <t>CORRESPONDIENTE AL MES DE NOVIEMBRE  DE 2021</t>
  </si>
  <si>
    <t>ENCARGADA DE SERVICIOS GENERALES</t>
  </si>
  <si>
    <t>CORRESPONDIENTE AL MES DE DICIEMBRE  DE 2021</t>
  </si>
  <si>
    <t>BODEGUERO DE BODEGA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</si>
</sst>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9"/>
      <name val="Calibri Light"/>
      <family val="2"/>
      <scheme val="major"/>
    </font>
    <font>
      <sz val="10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8"/>
      <name val="Calibri Light"/>
      <family val="2"/>
      <scheme val="major"/>
    </font>
    <font>
      <sz val="10"/>
      <name val="Arial"/>
      <family val="2"/>
    </font>
    <font>
      <sz val="10"/>
      <color rgb="FF002060"/>
      <name val="Calibri"/>
      <family val="2"/>
      <scheme val="minor"/>
    </font>
    <font>
      <sz val="9"/>
      <name val="Arial Narrow"/>
      <family val="2"/>
    </font>
    <font>
      <sz val="10"/>
      <color rgb="FF002060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u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0" fillId="0" borderId="0"/>
  </cellStyleXfs>
  <cellXfs count="101">
    <xf numFmtId="0" fontId="0" fillId="0" borderId="0" xfId="0"/>
    <xf numFmtId="0" fontId="3" fillId="2" borderId="1" xfId="0" applyFont="1" applyFill="1" applyBorder="1" applyAlignment="1">
      <alignment vertical="center" wrapText="1"/>
    </xf>
    <xf numFmtId="44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44" fontId="5" fillId="2" borderId="1" xfId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vertical="center" wrapText="1"/>
    </xf>
    <xf numFmtId="9" fontId="5" fillId="2" borderId="1" xfId="1" applyNumberFormat="1" applyFont="1" applyFill="1" applyBorder="1" applyAlignment="1">
      <alignment horizontal="center" wrapText="1"/>
    </xf>
    <xf numFmtId="44" fontId="8" fillId="0" borderId="0" xfId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vertical="center" wrapText="1"/>
    </xf>
    <xf numFmtId="44" fontId="5" fillId="2" borderId="1" xfId="1" applyFont="1" applyFill="1" applyBorder="1" applyAlignment="1">
      <alignment horizontal="center" vertical="center" wrapText="1"/>
    </xf>
    <xf numFmtId="9" fontId="5" fillId="2" borderId="1" xfId="1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4" fontId="15" fillId="2" borderId="1" xfId="1" applyFont="1" applyFill="1" applyBorder="1" applyAlignment="1">
      <alignment vertical="center" wrapText="1"/>
    </xf>
    <xf numFmtId="44" fontId="16" fillId="2" borderId="1" xfId="1" applyFont="1" applyFill="1" applyBorder="1" applyAlignment="1">
      <alignment horizontal="center" vertical="center" wrapText="1"/>
    </xf>
    <xf numFmtId="9" fontId="16" fillId="2" borderId="1" xfId="1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vertical="center" wrapText="1"/>
    </xf>
    <xf numFmtId="44" fontId="13" fillId="3" borderId="1" xfId="1" applyFont="1" applyFill="1" applyBorder="1" applyAlignment="1">
      <alignment vertical="center" wrapText="1"/>
    </xf>
    <xf numFmtId="44" fontId="19" fillId="0" borderId="0" xfId="1" applyFont="1" applyAlignment="1">
      <alignment vertical="center" wrapText="1"/>
    </xf>
    <xf numFmtId="4" fontId="14" fillId="0" borderId="0" xfId="0" applyNumberFormat="1" applyFont="1" applyAlignment="1">
      <alignment vertical="center" wrapText="1"/>
    </xf>
    <xf numFmtId="0" fontId="3" fillId="2" borderId="1" xfId="2" applyFont="1" applyFill="1" applyBorder="1" applyAlignment="1">
      <alignment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/>
    <xf numFmtId="4" fontId="2" fillId="3" borderId="5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vertical="center" wrapText="1"/>
    </xf>
    <xf numFmtId="44" fontId="21" fillId="2" borderId="1" xfId="1" applyFont="1" applyFill="1" applyBorder="1" applyAlignment="1">
      <alignment vertical="center" wrapText="1"/>
    </xf>
    <xf numFmtId="44" fontId="5" fillId="2" borderId="0" xfId="1" applyFont="1" applyFill="1" applyBorder="1" applyAlignment="1">
      <alignment horizontal="center" vertical="center" wrapText="1"/>
    </xf>
    <xf numFmtId="9" fontId="5" fillId="2" borderId="0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44" fontId="23" fillId="2" borderId="1" xfId="1" applyFont="1" applyFill="1" applyBorder="1" applyAlignment="1">
      <alignment vertical="center" wrapText="1"/>
    </xf>
    <xf numFmtId="0" fontId="23" fillId="2" borderId="1" xfId="0" applyNumberFormat="1" applyFont="1" applyFill="1" applyBorder="1" applyAlignment="1">
      <alignment vertical="center" wrapText="1"/>
    </xf>
    <xf numFmtId="44" fontId="24" fillId="0" borderId="0" xfId="1" applyFont="1" applyAlignment="1">
      <alignment vertical="center" wrapText="1"/>
    </xf>
    <xf numFmtId="4" fontId="25" fillId="0" borderId="0" xfId="0" applyNumberFormat="1" applyFont="1" applyAlignment="1">
      <alignment vertical="center" wrapText="1"/>
    </xf>
    <xf numFmtId="44" fontId="22" fillId="2" borderId="1" xfId="1" applyFont="1" applyFill="1" applyBorder="1" applyAlignment="1">
      <alignment horizontal="center" vertical="center" wrapText="1"/>
    </xf>
    <xf numFmtId="44" fontId="22" fillId="2" borderId="0" xfId="1" applyFont="1" applyFill="1" applyBorder="1" applyAlignment="1">
      <alignment horizontal="center" vertical="center" wrapText="1"/>
    </xf>
    <xf numFmtId="9" fontId="22" fillId="2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44" fontId="22" fillId="2" borderId="1" xfId="1" applyFont="1" applyFill="1" applyBorder="1" applyAlignment="1">
      <alignment horizontal="center" wrapText="1"/>
    </xf>
    <xf numFmtId="0" fontId="23" fillId="2" borderId="1" xfId="0" applyFont="1" applyFill="1" applyBorder="1" applyAlignment="1">
      <alignment vertical="center" wrapText="1"/>
    </xf>
    <xf numFmtId="44" fontId="22" fillId="2" borderId="0" xfId="1" applyFont="1" applyFill="1" applyBorder="1" applyAlignment="1">
      <alignment horizontal="center" wrapText="1"/>
    </xf>
    <xf numFmtId="9" fontId="22" fillId="2" borderId="0" xfId="1" applyNumberFormat="1" applyFont="1" applyFill="1" applyBorder="1" applyAlignment="1">
      <alignment horizontal="center" wrapText="1"/>
    </xf>
    <xf numFmtId="9" fontId="26" fillId="2" borderId="1" xfId="1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 wrapText="1"/>
    </xf>
    <xf numFmtId="44" fontId="23" fillId="2" borderId="1" xfId="1" applyFont="1" applyFill="1" applyBorder="1" applyAlignment="1">
      <alignment horizontal="center" wrapText="1"/>
    </xf>
    <xf numFmtId="44" fontId="24" fillId="0" borderId="0" xfId="1" applyFont="1" applyAlignment="1">
      <alignment horizontal="center" wrapText="1"/>
    </xf>
    <xf numFmtId="4" fontId="25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4" fontId="14" fillId="3" borderId="5" xfId="0" applyNumberFormat="1" applyFont="1" applyFill="1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vertical="center" wrapText="1"/>
    </xf>
    <xf numFmtId="44" fontId="5" fillId="2" borderId="0" xfId="1" applyFont="1" applyFill="1" applyBorder="1" applyAlignment="1">
      <alignment horizontal="center" wrapText="1"/>
    </xf>
    <xf numFmtId="9" fontId="5" fillId="2" borderId="0" xfId="1" applyNumberFormat="1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FFFF"/>
      <color rgb="FFFF00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E13C06E5-B7D9-41E1-AC76-F174F3A8D36F}"/>
            </a:ext>
          </a:extLst>
        </xdr:cNvPr>
        <xdr:cNvSpPr txBox="1"/>
      </xdr:nvSpPr>
      <xdr:spPr>
        <a:xfrm>
          <a:off x="733425" y="6890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8</xdr:col>
      <xdr:colOff>0</xdr:colOff>
      <xdr:row>3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E13C06E5-B7D9-41E1-AC76-F174F3A8D36F}"/>
            </a:ext>
          </a:extLst>
        </xdr:cNvPr>
        <xdr:cNvSpPr txBox="1"/>
      </xdr:nvSpPr>
      <xdr:spPr>
        <a:xfrm>
          <a:off x="228600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2</xdr:col>
      <xdr:colOff>0</xdr:colOff>
      <xdr:row>2</xdr:row>
      <xdr:rowOff>257175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E13C06E5-B7D9-41E1-AC76-F174F3A8D36F}"/>
            </a:ext>
          </a:extLst>
        </xdr:cNvPr>
        <xdr:cNvSpPr txBox="1"/>
      </xdr:nvSpPr>
      <xdr:spPr>
        <a:xfrm>
          <a:off x="55626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2B721D63-4941-4D91-945E-220C21C3C4EC}"/>
            </a:ext>
          </a:extLst>
        </xdr:cNvPr>
        <xdr:cNvSpPr txBox="1"/>
      </xdr:nvSpPr>
      <xdr:spPr>
        <a:xfrm>
          <a:off x="733425" y="8363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E5B2D088-EE73-4914-A0EB-7F5A1471EF88}"/>
            </a:ext>
          </a:extLst>
        </xdr:cNvPr>
        <xdr:cNvSpPr txBox="1"/>
      </xdr:nvSpPr>
      <xdr:spPr>
        <a:xfrm>
          <a:off x="733425" y="9818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3169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417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2</xdr:col>
      <xdr:colOff>0</xdr:colOff>
      <xdr:row>2</xdr:row>
      <xdr:rowOff>257175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143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334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41ADCAB3-7C34-4489-8BA3-DC2BF1821D59}"/>
            </a:ext>
          </a:extLst>
        </xdr:cNvPr>
        <xdr:cNvSpPr txBox="1"/>
      </xdr:nvSpPr>
      <xdr:spPr>
        <a:xfrm>
          <a:off x="733425" y="2067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517920BD-4417-4A80-B795-6DEFE0DBAAE0}"/>
            </a:ext>
          </a:extLst>
        </xdr:cNvPr>
        <xdr:cNvSpPr txBox="1"/>
      </xdr:nvSpPr>
      <xdr:spPr>
        <a:xfrm>
          <a:off x="733425" y="4008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B07BF9F5-EB46-48BA-BD48-71CE95F049F6}"/>
            </a:ext>
          </a:extLst>
        </xdr:cNvPr>
        <xdr:cNvSpPr txBox="1"/>
      </xdr:nvSpPr>
      <xdr:spPr>
        <a:xfrm>
          <a:off x="733425" y="5435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2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B07BF9F5-EB46-48BA-BD48-71CE95F049F6}"/>
            </a:ext>
          </a:extLst>
        </xdr:cNvPr>
        <xdr:cNvSpPr txBox="1"/>
      </xdr:nvSpPr>
      <xdr:spPr>
        <a:xfrm>
          <a:off x="2381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F37"/>
  <sheetViews>
    <sheetView topLeftCell="A28" workbookViewId="0">
      <selection activeCell="D34" sqref="D34"/>
    </sheetView>
  </sheetViews>
  <sheetFormatPr baseColWidth="10" defaultRowHeight="15" x14ac:dyDescent="0.25"/>
  <cols>
    <col min="1" max="1" width="4.28515625" customWidth="1"/>
    <col min="2" max="2" width="35" customWidth="1"/>
    <col min="3" max="3" width="36.28515625" customWidth="1"/>
    <col min="4" max="4" width="16.85546875" customWidth="1"/>
    <col min="5" max="5" width="16.42578125" customWidth="1"/>
    <col min="6" max="6" width="13.85546875" customWidth="1"/>
  </cols>
  <sheetData>
    <row r="1" spans="1:6" ht="15.75" x14ac:dyDescent="0.25">
      <c r="A1" s="74" t="s">
        <v>0</v>
      </c>
      <c r="B1" s="74"/>
      <c r="C1" s="74"/>
      <c r="D1" s="74"/>
      <c r="E1" s="74"/>
      <c r="F1" s="74"/>
    </row>
    <row r="2" spans="1:6" ht="15.75" x14ac:dyDescent="0.25">
      <c r="A2" s="74" t="s">
        <v>9</v>
      </c>
      <c r="B2" s="74"/>
      <c r="C2" s="74"/>
      <c r="D2" s="74"/>
      <c r="E2" s="74"/>
      <c r="F2" s="74"/>
    </row>
    <row r="3" spans="1:6" ht="15.75" x14ac:dyDescent="0.25">
      <c r="A3" s="74" t="s">
        <v>60</v>
      </c>
      <c r="B3" s="74"/>
      <c r="C3" s="74"/>
      <c r="D3" s="74"/>
      <c r="E3" s="74"/>
      <c r="F3" s="74"/>
    </row>
    <row r="4" spans="1:6" x14ac:dyDescent="0.25">
      <c r="A4" s="75" t="s">
        <v>1</v>
      </c>
      <c r="B4" s="75" t="s">
        <v>2</v>
      </c>
      <c r="C4" s="75" t="s">
        <v>3</v>
      </c>
      <c r="D4" s="75" t="s">
        <v>4</v>
      </c>
      <c r="E4" s="77" t="s">
        <v>10</v>
      </c>
      <c r="F4" s="77" t="s">
        <v>5</v>
      </c>
    </row>
    <row r="5" spans="1:6" x14ac:dyDescent="0.25">
      <c r="A5" s="76"/>
      <c r="B5" s="76"/>
      <c r="C5" s="76"/>
      <c r="D5" s="76"/>
      <c r="E5" s="78"/>
      <c r="F5" s="78"/>
    </row>
    <row r="6" spans="1:6" ht="24.75" x14ac:dyDescent="0.25">
      <c r="A6" s="8">
        <v>1</v>
      </c>
      <c r="B6" s="1" t="s">
        <v>6</v>
      </c>
      <c r="C6" s="1" t="s">
        <v>7</v>
      </c>
      <c r="D6" s="2">
        <f>2475/31*27</f>
        <v>2155.6451612903229</v>
      </c>
      <c r="E6" s="7" t="s">
        <v>54</v>
      </c>
      <c r="F6" s="10" t="s">
        <v>61</v>
      </c>
    </row>
    <row r="7" spans="1:6" ht="24.75" x14ac:dyDescent="0.25">
      <c r="A7" s="8">
        <f>A6+1</f>
        <v>2</v>
      </c>
      <c r="B7" s="1" t="s">
        <v>12</v>
      </c>
      <c r="C7" s="1" t="s">
        <v>13</v>
      </c>
      <c r="D7" s="2">
        <v>1123.2</v>
      </c>
      <c r="E7" s="7" t="s">
        <v>54</v>
      </c>
      <c r="F7" s="10" t="s">
        <v>61</v>
      </c>
    </row>
    <row r="8" spans="1:6" ht="24.75" x14ac:dyDescent="0.25">
      <c r="A8" s="8">
        <f>A7+1</f>
        <v>3</v>
      </c>
      <c r="B8" s="1" t="s">
        <v>14</v>
      </c>
      <c r="C8" s="1" t="s">
        <v>15</v>
      </c>
      <c r="D8" s="2">
        <v>1700</v>
      </c>
      <c r="E8" s="7" t="s">
        <v>55</v>
      </c>
      <c r="F8" s="10" t="s">
        <v>61</v>
      </c>
    </row>
    <row r="9" spans="1:6" ht="24.75" x14ac:dyDescent="0.25">
      <c r="A9" s="8">
        <f t="shared" ref="A9:A29" si="0">A8+1</f>
        <v>4</v>
      </c>
      <c r="B9" s="1" t="s">
        <v>16</v>
      </c>
      <c r="C9" s="1" t="s">
        <v>17</v>
      </c>
      <c r="D9" s="2">
        <v>1200</v>
      </c>
      <c r="E9" s="7" t="s">
        <v>55</v>
      </c>
      <c r="F9" s="10" t="s">
        <v>61</v>
      </c>
    </row>
    <row r="10" spans="1:6" ht="24.75" x14ac:dyDescent="0.25">
      <c r="A10" s="8">
        <f t="shared" si="0"/>
        <v>5</v>
      </c>
      <c r="B10" s="1" t="s">
        <v>18</v>
      </c>
      <c r="C10" s="1" t="s">
        <v>19</v>
      </c>
      <c r="D10" s="2">
        <v>900</v>
      </c>
      <c r="E10" s="7" t="s">
        <v>55</v>
      </c>
      <c r="F10" s="10" t="s">
        <v>61</v>
      </c>
    </row>
    <row r="11" spans="1:6" ht="24.75" x14ac:dyDescent="0.25">
      <c r="A11" s="8">
        <f t="shared" si="0"/>
        <v>6</v>
      </c>
      <c r="B11" s="1" t="s">
        <v>25</v>
      </c>
      <c r="C11" s="3" t="s">
        <v>20</v>
      </c>
      <c r="D11" s="2">
        <v>850</v>
      </c>
      <c r="E11" s="7" t="s">
        <v>55</v>
      </c>
      <c r="F11" s="10" t="s">
        <v>61</v>
      </c>
    </row>
    <row r="12" spans="1:6" ht="24.75" x14ac:dyDescent="0.25">
      <c r="A12" s="8">
        <f t="shared" si="0"/>
        <v>7</v>
      </c>
      <c r="B12" s="1" t="s">
        <v>21</v>
      </c>
      <c r="C12" s="1" t="s">
        <v>22</v>
      </c>
      <c r="D12" s="2">
        <v>350</v>
      </c>
      <c r="E12" s="7" t="s">
        <v>11</v>
      </c>
      <c r="F12" s="10" t="s">
        <v>61</v>
      </c>
    </row>
    <row r="13" spans="1:6" ht="24.75" x14ac:dyDescent="0.25">
      <c r="A13" s="8">
        <f t="shared" si="0"/>
        <v>8</v>
      </c>
      <c r="B13" s="1" t="s">
        <v>23</v>
      </c>
      <c r="C13" s="3" t="s">
        <v>24</v>
      </c>
      <c r="D13" s="2">
        <v>809</v>
      </c>
      <c r="E13" s="7" t="s">
        <v>11</v>
      </c>
      <c r="F13" s="10" t="s">
        <v>61</v>
      </c>
    </row>
    <row r="14" spans="1:6" ht="19.5" customHeight="1" x14ac:dyDescent="0.25">
      <c r="A14" s="8">
        <f>A13+1</f>
        <v>9</v>
      </c>
      <c r="B14" s="1" t="s">
        <v>53</v>
      </c>
      <c r="C14" s="1" t="s">
        <v>26</v>
      </c>
      <c r="D14" s="2">
        <v>500</v>
      </c>
      <c r="E14" s="7" t="s">
        <v>11</v>
      </c>
      <c r="F14" s="10" t="s">
        <v>61</v>
      </c>
    </row>
    <row r="15" spans="1:6" ht="24.75" x14ac:dyDescent="0.25">
      <c r="A15" s="8">
        <f t="shared" si="0"/>
        <v>10</v>
      </c>
      <c r="B15" s="1" t="s">
        <v>27</v>
      </c>
      <c r="C15" s="1" t="s">
        <v>28</v>
      </c>
      <c r="D15" s="2">
        <v>775</v>
      </c>
      <c r="E15" s="7" t="s">
        <v>11</v>
      </c>
      <c r="F15" s="10" t="s">
        <v>61</v>
      </c>
    </row>
    <row r="16" spans="1:6" ht="24.75" x14ac:dyDescent="0.25">
      <c r="A16" s="8">
        <f t="shared" si="0"/>
        <v>11</v>
      </c>
      <c r="B16" s="1" t="s">
        <v>29</v>
      </c>
      <c r="C16" s="4" t="s">
        <v>30</v>
      </c>
      <c r="D16" s="2">
        <f>500</f>
        <v>500</v>
      </c>
      <c r="E16" s="7" t="s">
        <v>11</v>
      </c>
      <c r="F16" s="10" t="s">
        <v>61</v>
      </c>
    </row>
    <row r="17" spans="1:6" ht="24.75" x14ac:dyDescent="0.25">
      <c r="A17" s="8">
        <f t="shared" si="0"/>
        <v>12</v>
      </c>
      <c r="B17" s="1" t="s">
        <v>31</v>
      </c>
      <c r="C17" s="3" t="s">
        <v>32</v>
      </c>
      <c r="D17" s="2">
        <f>415</f>
        <v>415</v>
      </c>
      <c r="E17" s="7" t="s">
        <v>11</v>
      </c>
      <c r="F17" s="10" t="s">
        <v>61</v>
      </c>
    </row>
    <row r="18" spans="1:6" ht="24.75" x14ac:dyDescent="0.25">
      <c r="A18" s="8">
        <f t="shared" si="0"/>
        <v>13</v>
      </c>
      <c r="B18" s="1" t="s">
        <v>34</v>
      </c>
      <c r="C18" s="3" t="s">
        <v>35</v>
      </c>
      <c r="D18" s="2">
        <v>678</v>
      </c>
      <c r="E18" s="7" t="s">
        <v>11</v>
      </c>
      <c r="F18" s="10" t="s">
        <v>61</v>
      </c>
    </row>
    <row r="19" spans="1:6" ht="24.75" x14ac:dyDescent="0.25">
      <c r="A19" s="8">
        <f t="shared" si="0"/>
        <v>14</v>
      </c>
      <c r="B19" s="1" t="s">
        <v>36</v>
      </c>
      <c r="C19" s="5" t="s">
        <v>37</v>
      </c>
      <c r="D19" s="2">
        <v>680</v>
      </c>
      <c r="E19" s="7" t="s">
        <v>11</v>
      </c>
      <c r="F19" s="10" t="s">
        <v>61</v>
      </c>
    </row>
    <row r="20" spans="1:6" ht="24.75" x14ac:dyDescent="0.25">
      <c r="A20" s="8">
        <f t="shared" si="0"/>
        <v>15</v>
      </c>
      <c r="B20" s="1" t="s">
        <v>38</v>
      </c>
      <c r="C20" s="1" t="s">
        <v>39</v>
      </c>
      <c r="D20" s="2">
        <f>630</f>
        <v>630</v>
      </c>
      <c r="E20" s="7" t="s">
        <v>11</v>
      </c>
      <c r="F20" s="10" t="s">
        <v>61</v>
      </c>
    </row>
    <row r="21" spans="1:6" ht="24.75" x14ac:dyDescent="0.25">
      <c r="A21" s="8">
        <f t="shared" si="0"/>
        <v>16</v>
      </c>
      <c r="B21" s="1" t="s">
        <v>40</v>
      </c>
      <c r="C21" s="1" t="s">
        <v>41</v>
      </c>
      <c r="D21" s="2">
        <f>600/31*12</f>
        <v>232.25806451612902</v>
      </c>
      <c r="E21" s="7" t="s">
        <v>11</v>
      </c>
      <c r="F21" s="10" t="s">
        <v>61</v>
      </c>
    </row>
    <row r="22" spans="1:6" ht="24.75" x14ac:dyDescent="0.25">
      <c r="A22" s="8">
        <f t="shared" si="0"/>
        <v>17</v>
      </c>
      <c r="B22" s="1" t="s">
        <v>42</v>
      </c>
      <c r="C22" s="1" t="s">
        <v>43</v>
      </c>
      <c r="D22" s="2">
        <f>400</f>
        <v>400</v>
      </c>
      <c r="E22" s="7" t="s">
        <v>11</v>
      </c>
      <c r="F22" s="10" t="s">
        <v>61</v>
      </c>
    </row>
    <row r="23" spans="1:6" ht="24.75" x14ac:dyDescent="0.25">
      <c r="A23" s="8">
        <f t="shared" si="0"/>
        <v>18</v>
      </c>
      <c r="B23" s="1" t="s">
        <v>44</v>
      </c>
      <c r="C23" s="1" t="s">
        <v>45</v>
      </c>
      <c r="D23" s="2">
        <v>475</v>
      </c>
      <c r="E23" s="7" t="s">
        <v>11</v>
      </c>
      <c r="F23" s="10" t="s">
        <v>61</v>
      </c>
    </row>
    <row r="24" spans="1:6" ht="24.75" x14ac:dyDescent="0.25">
      <c r="A24" s="8">
        <f t="shared" si="0"/>
        <v>19</v>
      </c>
      <c r="B24" s="1" t="s">
        <v>46</v>
      </c>
      <c r="C24" s="1" t="s">
        <v>47</v>
      </c>
      <c r="D24" s="2">
        <f>600</f>
        <v>600</v>
      </c>
      <c r="E24" s="7" t="s">
        <v>11</v>
      </c>
      <c r="F24" s="10" t="s">
        <v>61</v>
      </c>
    </row>
    <row r="25" spans="1:6" ht="25.5" x14ac:dyDescent="0.25">
      <c r="A25" s="8">
        <f t="shared" si="0"/>
        <v>20</v>
      </c>
      <c r="B25" s="1" t="s">
        <v>48</v>
      </c>
      <c r="C25" s="1" t="s">
        <v>49</v>
      </c>
      <c r="D25" s="2">
        <v>525</v>
      </c>
      <c r="E25" s="7" t="s">
        <v>11</v>
      </c>
      <c r="F25" s="10" t="s">
        <v>61</v>
      </c>
    </row>
    <row r="26" spans="1:6" ht="24.75" x14ac:dyDescent="0.25">
      <c r="A26" s="8">
        <f t="shared" si="0"/>
        <v>21</v>
      </c>
      <c r="B26" s="6" t="s">
        <v>50</v>
      </c>
      <c r="C26" s="1" t="s">
        <v>33</v>
      </c>
      <c r="D26" s="2">
        <v>500</v>
      </c>
      <c r="E26" s="7" t="s">
        <v>11</v>
      </c>
      <c r="F26" s="10" t="s">
        <v>61</v>
      </c>
    </row>
    <row r="27" spans="1:6" ht="24.75" x14ac:dyDescent="0.25">
      <c r="A27" s="8">
        <f t="shared" si="0"/>
        <v>22</v>
      </c>
      <c r="B27" s="6" t="s">
        <v>51</v>
      </c>
      <c r="C27" s="1" t="s">
        <v>52</v>
      </c>
      <c r="D27" s="2">
        <v>400</v>
      </c>
      <c r="E27" s="7" t="s">
        <v>11</v>
      </c>
      <c r="F27" s="10" t="s">
        <v>61</v>
      </c>
    </row>
    <row r="28" spans="1:6" ht="24.75" x14ac:dyDescent="0.25">
      <c r="A28" s="8">
        <f t="shared" si="0"/>
        <v>23</v>
      </c>
      <c r="B28" s="1" t="s">
        <v>56</v>
      </c>
      <c r="C28" s="1" t="s">
        <v>57</v>
      </c>
      <c r="D28" s="2">
        <v>525</v>
      </c>
      <c r="E28" s="7" t="s">
        <v>11</v>
      </c>
      <c r="F28" s="10" t="s">
        <v>61</v>
      </c>
    </row>
    <row r="29" spans="1:6" ht="25.5" x14ac:dyDescent="0.25">
      <c r="A29" s="8">
        <f t="shared" si="0"/>
        <v>24</v>
      </c>
      <c r="B29" s="1" t="s">
        <v>58</v>
      </c>
      <c r="C29" s="1" t="s">
        <v>59</v>
      </c>
      <c r="D29" s="2">
        <f>500</f>
        <v>500</v>
      </c>
      <c r="E29" s="7" t="s">
        <v>11</v>
      </c>
      <c r="F29" s="10" t="s">
        <v>61</v>
      </c>
    </row>
    <row r="30" spans="1:6" ht="24.75" x14ac:dyDescent="0.25">
      <c r="A30" s="8"/>
      <c r="B30" s="1"/>
      <c r="C30" s="14"/>
      <c r="D30" s="9"/>
      <c r="E30" s="7" t="s">
        <v>11</v>
      </c>
      <c r="F30" s="10" t="s">
        <v>61</v>
      </c>
    </row>
    <row r="31" spans="1:6" ht="17.25" customHeight="1" x14ac:dyDescent="0.25">
      <c r="A31" s="71" t="s">
        <v>8</v>
      </c>
      <c r="B31" s="72"/>
      <c r="C31" s="73"/>
      <c r="D31" s="15">
        <f>SUM(D6:D30)</f>
        <v>17423.103225806452</v>
      </c>
      <c r="E31" s="11"/>
      <c r="F31" s="12"/>
    </row>
    <row r="32" spans="1:6" x14ac:dyDescent="0.25">
      <c r="A32" s="13"/>
      <c r="B32" s="13"/>
      <c r="C32" s="13"/>
      <c r="D32" s="13"/>
      <c r="E32" s="13"/>
      <c r="F32" s="13"/>
    </row>
    <row r="33" spans="1:6" x14ac:dyDescent="0.25">
      <c r="A33" s="13"/>
      <c r="B33" s="13"/>
      <c r="C33" s="13"/>
      <c r="D33" s="13"/>
      <c r="E33" s="13"/>
      <c r="F33" s="13"/>
    </row>
    <row r="34" spans="1:6" x14ac:dyDescent="0.25">
      <c r="A34" s="13"/>
      <c r="B34" s="13"/>
      <c r="C34" s="13"/>
      <c r="D34" s="13"/>
      <c r="E34" s="13"/>
      <c r="F34" s="13"/>
    </row>
    <row r="35" spans="1:6" x14ac:dyDescent="0.25">
      <c r="A35" s="13"/>
      <c r="B35" s="13"/>
      <c r="C35" s="13"/>
      <c r="D35" s="13"/>
      <c r="E35" s="13"/>
      <c r="F35" s="13"/>
    </row>
    <row r="36" spans="1:6" x14ac:dyDescent="0.25">
      <c r="A36" s="13"/>
      <c r="B36" s="13"/>
      <c r="C36" s="13"/>
      <c r="D36" s="13"/>
      <c r="E36" s="13"/>
      <c r="F36" s="13"/>
    </row>
    <row r="37" spans="1:6" x14ac:dyDescent="0.25">
      <c r="A37" s="13"/>
      <c r="B37" s="13"/>
      <c r="C37" s="13"/>
      <c r="D37" s="13"/>
      <c r="E37" s="13"/>
      <c r="F37" s="13"/>
    </row>
  </sheetData>
  <mergeCells count="10">
    <mergeCell ref="A31:C31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58"/>
  <sheetViews>
    <sheetView workbookViewId="0">
      <selection sqref="A1:F1"/>
    </sheetView>
  </sheetViews>
  <sheetFormatPr baseColWidth="10" defaultRowHeight="15" x14ac:dyDescent="0.25"/>
  <cols>
    <col min="1" max="1" width="3.42578125" customWidth="1"/>
    <col min="2" max="2" width="23.85546875" customWidth="1"/>
    <col min="5" max="5" width="17.28515625" customWidth="1"/>
    <col min="6" max="6" width="19.140625" customWidth="1"/>
  </cols>
  <sheetData>
    <row r="1" spans="1:6" x14ac:dyDescent="0.25">
      <c r="A1" s="90" t="s">
        <v>0</v>
      </c>
      <c r="B1" s="90"/>
      <c r="C1" s="90"/>
      <c r="D1" s="90"/>
      <c r="E1" s="90"/>
      <c r="F1" s="90"/>
    </row>
    <row r="2" spans="1:6" x14ac:dyDescent="0.25">
      <c r="A2" s="90" t="s">
        <v>9</v>
      </c>
      <c r="B2" s="90"/>
      <c r="C2" s="90"/>
      <c r="D2" s="90"/>
      <c r="E2" s="90"/>
      <c r="F2" s="90"/>
    </row>
    <row r="3" spans="1:6" x14ac:dyDescent="0.25">
      <c r="A3" s="90" t="s">
        <v>105</v>
      </c>
      <c r="B3" s="90"/>
      <c r="C3" s="90"/>
      <c r="D3" s="90"/>
      <c r="E3" s="90"/>
      <c r="F3" s="90"/>
    </row>
    <row r="4" spans="1:6" ht="25.5" x14ac:dyDescent="0.25">
      <c r="A4" s="56" t="s">
        <v>1</v>
      </c>
      <c r="B4" s="56" t="s">
        <v>3</v>
      </c>
      <c r="C4" s="56" t="s">
        <v>91</v>
      </c>
      <c r="D4" s="56" t="s">
        <v>4</v>
      </c>
      <c r="E4" s="36" t="s">
        <v>10</v>
      </c>
      <c r="F4" s="36" t="s">
        <v>5</v>
      </c>
    </row>
    <row r="5" spans="1:6" x14ac:dyDescent="0.25">
      <c r="A5" s="14">
        <v>1</v>
      </c>
      <c r="B5" s="31" t="s">
        <v>7</v>
      </c>
      <c r="C5" s="14" t="s">
        <v>94</v>
      </c>
      <c r="D5" s="30">
        <v>2475</v>
      </c>
      <c r="E5" s="52" t="s">
        <v>54</v>
      </c>
      <c r="F5" s="17" t="s">
        <v>61</v>
      </c>
    </row>
    <row r="6" spans="1:6" x14ac:dyDescent="0.25">
      <c r="A6" s="14">
        <v>2</v>
      </c>
      <c r="B6" s="31" t="s">
        <v>13</v>
      </c>
      <c r="C6" s="14" t="s">
        <v>94</v>
      </c>
      <c r="D6" s="30">
        <v>1123.2</v>
      </c>
      <c r="E6" s="52" t="s">
        <v>54</v>
      </c>
      <c r="F6" s="17" t="s">
        <v>61</v>
      </c>
    </row>
    <row r="7" spans="1:6" ht="24" x14ac:dyDescent="0.25">
      <c r="A7" s="14">
        <v>3</v>
      </c>
      <c r="B7" s="31" t="s">
        <v>15</v>
      </c>
      <c r="C7" s="14" t="s">
        <v>94</v>
      </c>
      <c r="D7" s="30">
        <v>1700</v>
      </c>
      <c r="E7" s="52" t="s">
        <v>55</v>
      </c>
      <c r="F7" s="17" t="s">
        <v>61</v>
      </c>
    </row>
    <row r="8" spans="1:6" ht="24" x14ac:dyDescent="0.25">
      <c r="A8" s="14">
        <v>4</v>
      </c>
      <c r="B8" s="31" t="s">
        <v>106</v>
      </c>
      <c r="C8" s="14" t="s">
        <v>94</v>
      </c>
      <c r="D8" s="30">
        <v>1300</v>
      </c>
      <c r="E8" s="52" t="s">
        <v>55</v>
      </c>
      <c r="F8" s="17" t="s">
        <v>61</v>
      </c>
    </row>
    <row r="9" spans="1:6" ht="24" x14ac:dyDescent="0.25">
      <c r="A9" s="14">
        <v>5</v>
      </c>
      <c r="B9" s="31" t="s">
        <v>19</v>
      </c>
      <c r="C9" s="14" t="s">
        <v>94</v>
      </c>
      <c r="D9" s="30">
        <v>900</v>
      </c>
      <c r="E9" s="52" t="s">
        <v>55</v>
      </c>
      <c r="F9" s="17" t="s">
        <v>61</v>
      </c>
    </row>
    <row r="10" spans="1:6" ht="24" x14ac:dyDescent="0.25">
      <c r="A10" s="14">
        <v>6</v>
      </c>
      <c r="B10" s="31" t="s">
        <v>20</v>
      </c>
      <c r="C10" s="14" t="s">
        <v>94</v>
      </c>
      <c r="D10" s="30">
        <v>850</v>
      </c>
      <c r="E10" s="52" t="s">
        <v>55</v>
      </c>
      <c r="F10" s="17" t="s">
        <v>61</v>
      </c>
    </row>
    <row r="11" spans="1:6" ht="24" x14ac:dyDescent="0.25">
      <c r="A11" s="14">
        <v>7</v>
      </c>
      <c r="B11" s="31" t="s">
        <v>22</v>
      </c>
      <c r="C11" s="14" t="s">
        <v>94</v>
      </c>
      <c r="D11" s="30">
        <v>365</v>
      </c>
      <c r="E11" s="52" t="s">
        <v>11</v>
      </c>
      <c r="F11" s="17" t="s">
        <v>61</v>
      </c>
    </row>
    <row r="12" spans="1:6" ht="24" x14ac:dyDescent="0.25">
      <c r="A12" s="14">
        <v>8</v>
      </c>
      <c r="B12" s="31" t="s">
        <v>24</v>
      </c>
      <c r="C12" s="14" t="s">
        <v>94</v>
      </c>
      <c r="D12" s="30">
        <v>809</v>
      </c>
      <c r="E12" s="52" t="s">
        <v>11</v>
      </c>
      <c r="F12" s="17" t="s">
        <v>61</v>
      </c>
    </row>
    <row r="13" spans="1:6" ht="24" x14ac:dyDescent="0.25">
      <c r="A13" s="14">
        <v>9</v>
      </c>
      <c r="B13" s="31" t="s">
        <v>26</v>
      </c>
      <c r="C13" s="14" t="s">
        <v>94</v>
      </c>
      <c r="D13" s="30">
        <v>500</v>
      </c>
      <c r="E13" s="52" t="s">
        <v>11</v>
      </c>
      <c r="F13" s="17" t="s">
        <v>61</v>
      </c>
    </row>
    <row r="14" spans="1:6" ht="25.5" x14ac:dyDescent="0.25">
      <c r="A14" s="14">
        <v>10</v>
      </c>
      <c r="B14" s="31" t="s">
        <v>28</v>
      </c>
      <c r="C14" s="14" t="s">
        <v>94</v>
      </c>
      <c r="D14" s="30">
        <v>775</v>
      </c>
      <c r="E14" s="52" t="s">
        <v>11</v>
      </c>
      <c r="F14" s="17" t="s">
        <v>61</v>
      </c>
    </row>
    <row r="15" spans="1:6" ht="25.5" x14ac:dyDescent="0.25">
      <c r="A15" s="14">
        <v>11</v>
      </c>
      <c r="B15" s="31" t="s">
        <v>37</v>
      </c>
      <c r="C15" s="14" t="s">
        <v>94</v>
      </c>
      <c r="D15" s="30">
        <v>680</v>
      </c>
      <c r="E15" s="52" t="s">
        <v>11</v>
      </c>
      <c r="F15" s="17" t="s">
        <v>61</v>
      </c>
    </row>
    <row r="16" spans="1:6" ht="25.5" x14ac:dyDescent="0.25">
      <c r="A16" s="14">
        <v>12</v>
      </c>
      <c r="B16" s="31" t="s">
        <v>39</v>
      </c>
      <c r="C16" s="14" t="s">
        <v>94</v>
      </c>
      <c r="D16" s="30">
        <v>630</v>
      </c>
      <c r="E16" s="52" t="s">
        <v>11</v>
      </c>
      <c r="F16" s="17" t="s">
        <v>61</v>
      </c>
    </row>
    <row r="17" spans="1:6" ht="24" x14ac:dyDescent="0.25">
      <c r="A17" s="14">
        <v>13</v>
      </c>
      <c r="B17" s="32" t="s">
        <v>101</v>
      </c>
      <c r="C17" s="14" t="s">
        <v>94</v>
      </c>
      <c r="D17" s="30">
        <v>415</v>
      </c>
      <c r="E17" s="52" t="s">
        <v>11</v>
      </c>
      <c r="F17" s="17" t="s">
        <v>61</v>
      </c>
    </row>
    <row r="18" spans="1:6" x14ac:dyDescent="0.25">
      <c r="A18" s="14">
        <v>14</v>
      </c>
      <c r="B18" s="31" t="s">
        <v>41</v>
      </c>
      <c r="C18" s="14" t="s">
        <v>94</v>
      </c>
      <c r="D18" s="30">
        <v>600</v>
      </c>
      <c r="E18" s="52" t="s">
        <v>11</v>
      </c>
      <c r="F18" s="17" t="s">
        <v>61</v>
      </c>
    </row>
    <row r="19" spans="1:6" x14ac:dyDescent="0.25">
      <c r="A19" s="14">
        <v>15</v>
      </c>
      <c r="B19" s="31" t="s">
        <v>102</v>
      </c>
      <c r="C19" s="14" t="s">
        <v>94</v>
      </c>
      <c r="D19" s="30">
        <v>550</v>
      </c>
      <c r="E19" s="52" t="s">
        <v>11</v>
      </c>
      <c r="F19" s="17" t="s">
        <v>61</v>
      </c>
    </row>
    <row r="20" spans="1:6" x14ac:dyDescent="0.25">
      <c r="A20" s="14">
        <v>16</v>
      </c>
      <c r="B20" s="31" t="s">
        <v>43</v>
      </c>
      <c r="C20" s="14" t="s">
        <v>94</v>
      </c>
      <c r="D20" s="30">
        <v>475</v>
      </c>
      <c r="E20" s="52" t="s">
        <v>11</v>
      </c>
      <c r="F20" s="17" t="s">
        <v>61</v>
      </c>
    </row>
    <row r="21" spans="1:6" ht="25.5" x14ac:dyDescent="0.25">
      <c r="A21" s="14">
        <v>17</v>
      </c>
      <c r="B21" s="31" t="s">
        <v>103</v>
      </c>
      <c r="C21" s="14" t="s">
        <v>94</v>
      </c>
      <c r="D21" s="30">
        <v>425</v>
      </c>
      <c r="E21" s="52" t="s">
        <v>11</v>
      </c>
      <c r="F21" s="17" t="s">
        <v>61</v>
      </c>
    </row>
    <row r="22" spans="1:6" ht="25.5" x14ac:dyDescent="0.25">
      <c r="A22" s="14">
        <v>18</v>
      </c>
      <c r="B22" s="31" t="s">
        <v>47</v>
      </c>
      <c r="C22" s="14" t="s">
        <v>94</v>
      </c>
      <c r="D22" s="30">
        <v>600</v>
      </c>
      <c r="E22" s="52" t="s">
        <v>11</v>
      </c>
      <c r="F22" s="17" t="s">
        <v>61</v>
      </c>
    </row>
    <row r="23" spans="1:6" ht="25.5" x14ac:dyDescent="0.25">
      <c r="A23" s="14">
        <v>19</v>
      </c>
      <c r="B23" s="31" t="s">
        <v>49</v>
      </c>
      <c r="C23" s="14" t="s">
        <v>94</v>
      </c>
      <c r="D23" s="30">
        <v>237.09677419354836</v>
      </c>
      <c r="E23" s="52" t="s">
        <v>11</v>
      </c>
      <c r="F23" s="17" t="s">
        <v>61</v>
      </c>
    </row>
    <row r="24" spans="1:6" ht="25.5" x14ac:dyDescent="0.25">
      <c r="A24" s="14">
        <v>20</v>
      </c>
      <c r="B24" s="31" t="s">
        <v>92</v>
      </c>
      <c r="C24" s="14" t="s">
        <v>94</v>
      </c>
      <c r="D24" s="30">
        <v>400</v>
      </c>
      <c r="E24" s="52" t="s">
        <v>11</v>
      </c>
      <c r="F24" s="17" t="s">
        <v>61</v>
      </c>
    </row>
    <row r="25" spans="1:6" x14ac:dyDescent="0.25">
      <c r="A25" s="14">
        <v>21</v>
      </c>
      <c r="B25" s="31" t="s">
        <v>96</v>
      </c>
      <c r="C25" s="14" t="s">
        <v>94</v>
      </c>
      <c r="D25" s="30">
        <v>450</v>
      </c>
      <c r="E25" s="52" t="s">
        <v>11</v>
      </c>
      <c r="F25" s="17" t="s">
        <v>61</v>
      </c>
    </row>
    <row r="26" spans="1:6" ht="25.5" x14ac:dyDescent="0.25">
      <c r="A26" s="14">
        <v>22</v>
      </c>
      <c r="B26" s="33" t="s">
        <v>68</v>
      </c>
      <c r="C26" s="14" t="s">
        <v>94</v>
      </c>
      <c r="D26" s="30">
        <v>500</v>
      </c>
      <c r="E26" s="52" t="s">
        <v>11</v>
      </c>
      <c r="F26" s="17" t="s">
        <v>61</v>
      </c>
    </row>
    <row r="27" spans="1:6" ht="25.5" x14ac:dyDescent="0.25">
      <c r="A27" s="14">
        <v>23</v>
      </c>
      <c r="B27" s="31" t="s">
        <v>57</v>
      </c>
      <c r="C27" s="14" t="s">
        <v>94</v>
      </c>
      <c r="D27" s="30">
        <v>525</v>
      </c>
      <c r="E27" s="52" t="s">
        <v>11</v>
      </c>
      <c r="F27" s="17" t="s">
        <v>61</v>
      </c>
    </row>
    <row r="28" spans="1:6" ht="25.5" x14ac:dyDescent="0.25">
      <c r="A28" s="14">
        <v>24</v>
      </c>
      <c r="B28" s="31" t="s">
        <v>59</v>
      </c>
      <c r="C28" s="14" t="s">
        <v>94</v>
      </c>
      <c r="D28" s="30">
        <v>500</v>
      </c>
      <c r="E28" s="52" t="s">
        <v>11</v>
      </c>
      <c r="F28" s="17" t="s">
        <v>61</v>
      </c>
    </row>
    <row r="29" spans="1:6" ht="25.5" x14ac:dyDescent="0.25">
      <c r="A29" s="14">
        <v>25</v>
      </c>
      <c r="B29" s="31" t="s">
        <v>107</v>
      </c>
      <c r="C29" s="14" t="s">
        <v>94</v>
      </c>
      <c r="D29" s="30">
        <v>500</v>
      </c>
      <c r="E29" s="52" t="s">
        <v>11</v>
      </c>
      <c r="F29" s="17" t="s">
        <v>61</v>
      </c>
    </row>
    <row r="30" spans="1:6" ht="25.5" x14ac:dyDescent="0.25">
      <c r="A30" s="14">
        <v>26</v>
      </c>
      <c r="B30" s="31" t="s">
        <v>97</v>
      </c>
      <c r="C30" s="14" t="s">
        <v>94</v>
      </c>
      <c r="D30" s="30">
        <v>500</v>
      </c>
      <c r="E30" s="52" t="s">
        <v>11</v>
      </c>
      <c r="F30" s="17" t="s">
        <v>61</v>
      </c>
    </row>
    <row r="31" spans="1:6" ht="25.5" x14ac:dyDescent="0.25">
      <c r="A31" s="14">
        <v>27</v>
      </c>
      <c r="B31" s="31" t="s">
        <v>70</v>
      </c>
      <c r="C31" s="14" t="s">
        <v>94</v>
      </c>
      <c r="D31" s="30">
        <v>400</v>
      </c>
      <c r="E31" s="52" t="s">
        <v>11</v>
      </c>
      <c r="F31" s="17" t="s">
        <v>61</v>
      </c>
    </row>
    <row r="32" spans="1:6" ht="25.5" x14ac:dyDescent="0.25">
      <c r="A32" s="14">
        <v>28</v>
      </c>
      <c r="B32" s="31" t="s">
        <v>71</v>
      </c>
      <c r="C32" s="14" t="s">
        <v>94</v>
      </c>
      <c r="D32" s="30">
        <v>600</v>
      </c>
      <c r="E32" s="52" t="s">
        <v>11</v>
      </c>
      <c r="F32" s="17" t="s">
        <v>61</v>
      </c>
    </row>
    <row r="33" spans="1:6" ht="25.5" x14ac:dyDescent="0.25">
      <c r="A33" s="14">
        <v>29</v>
      </c>
      <c r="B33" s="31" t="s">
        <v>72</v>
      </c>
      <c r="C33" s="14" t="s">
        <v>94</v>
      </c>
      <c r="D33" s="30">
        <v>385</v>
      </c>
      <c r="E33" s="52" t="s">
        <v>11</v>
      </c>
      <c r="F33" s="17" t="s">
        <v>61</v>
      </c>
    </row>
    <row r="34" spans="1:6" x14ac:dyDescent="0.25">
      <c r="A34" s="14">
        <v>30</v>
      </c>
      <c r="B34" s="31" t="s">
        <v>73</v>
      </c>
      <c r="C34" s="14" t="s">
        <v>94</v>
      </c>
      <c r="D34" s="30">
        <v>680</v>
      </c>
      <c r="E34" s="52" t="s">
        <v>11</v>
      </c>
      <c r="F34" s="17" t="s">
        <v>61</v>
      </c>
    </row>
    <row r="35" spans="1:6" ht="25.5" x14ac:dyDescent="0.25">
      <c r="A35" s="14">
        <v>31</v>
      </c>
      <c r="B35" s="31" t="s">
        <v>74</v>
      </c>
      <c r="C35" s="14" t="s">
        <v>94</v>
      </c>
      <c r="D35" s="30">
        <v>550</v>
      </c>
      <c r="E35" s="52" t="s">
        <v>11</v>
      </c>
      <c r="F35" s="17" t="s">
        <v>61</v>
      </c>
    </row>
    <row r="36" spans="1:6" ht="25.5" x14ac:dyDescent="0.25">
      <c r="A36" s="14">
        <v>32</v>
      </c>
      <c r="B36" s="31" t="s">
        <v>74</v>
      </c>
      <c r="C36" s="14" t="s">
        <v>94</v>
      </c>
      <c r="D36" s="30">
        <v>365</v>
      </c>
      <c r="E36" s="52" t="s">
        <v>11</v>
      </c>
      <c r="F36" s="17" t="s">
        <v>61</v>
      </c>
    </row>
    <row r="37" spans="1:6" ht="25.5" x14ac:dyDescent="0.25">
      <c r="A37" s="14">
        <v>33</v>
      </c>
      <c r="B37" s="31" t="s">
        <v>75</v>
      </c>
      <c r="C37" s="14" t="s">
        <v>94</v>
      </c>
      <c r="D37" s="30">
        <v>520</v>
      </c>
      <c r="E37" s="52" t="s">
        <v>11</v>
      </c>
      <c r="F37" s="17" t="s">
        <v>61</v>
      </c>
    </row>
    <row r="38" spans="1:6" x14ac:dyDescent="0.25">
      <c r="A38" s="14">
        <v>34</v>
      </c>
      <c r="B38" s="31" t="s">
        <v>76</v>
      </c>
      <c r="C38" s="14" t="s">
        <v>94</v>
      </c>
      <c r="D38" s="30">
        <v>365</v>
      </c>
      <c r="E38" s="52" t="s">
        <v>11</v>
      </c>
      <c r="F38" s="17" t="s">
        <v>61</v>
      </c>
    </row>
    <row r="39" spans="1:6" ht="25.5" x14ac:dyDescent="0.25">
      <c r="A39" s="14">
        <v>35</v>
      </c>
      <c r="B39" s="31" t="s">
        <v>77</v>
      </c>
      <c r="C39" s="14" t="s">
        <v>94</v>
      </c>
      <c r="D39" s="30">
        <v>500</v>
      </c>
      <c r="E39" s="52" t="s">
        <v>11</v>
      </c>
      <c r="F39" s="17" t="s">
        <v>61</v>
      </c>
    </row>
    <row r="40" spans="1:6" x14ac:dyDescent="0.25">
      <c r="A40" s="14">
        <v>36</v>
      </c>
      <c r="B40" s="31" t="s">
        <v>104</v>
      </c>
      <c r="C40" s="14" t="s">
        <v>94</v>
      </c>
      <c r="D40" s="30">
        <v>365</v>
      </c>
      <c r="E40" s="52" t="s">
        <v>11</v>
      </c>
      <c r="F40" s="17" t="s">
        <v>61</v>
      </c>
    </row>
    <row r="41" spans="1:6" ht="25.5" x14ac:dyDescent="0.25">
      <c r="A41" s="14">
        <v>37</v>
      </c>
      <c r="B41" s="31" t="s">
        <v>78</v>
      </c>
      <c r="C41" s="14" t="s">
        <v>94</v>
      </c>
      <c r="D41" s="30">
        <v>380</v>
      </c>
      <c r="E41" s="52" t="s">
        <v>11</v>
      </c>
      <c r="F41" s="17" t="s">
        <v>61</v>
      </c>
    </row>
    <row r="42" spans="1:6" ht="25.5" x14ac:dyDescent="0.25">
      <c r="A42" s="14">
        <v>38</v>
      </c>
      <c r="B42" s="31" t="s">
        <v>79</v>
      </c>
      <c r="C42" s="14" t="s">
        <v>94</v>
      </c>
      <c r="D42" s="30">
        <v>365</v>
      </c>
      <c r="E42" s="52" t="s">
        <v>11</v>
      </c>
      <c r="F42" s="17" t="s">
        <v>61</v>
      </c>
    </row>
    <row r="43" spans="1:6" ht="38.25" x14ac:dyDescent="0.25">
      <c r="A43" s="14">
        <v>39</v>
      </c>
      <c r="B43" s="31" t="s">
        <v>80</v>
      </c>
      <c r="C43" s="14" t="s">
        <v>94</v>
      </c>
      <c r="D43" s="30">
        <v>450</v>
      </c>
      <c r="E43" s="52" t="s">
        <v>11</v>
      </c>
      <c r="F43" s="17" t="s">
        <v>61</v>
      </c>
    </row>
    <row r="44" spans="1:6" x14ac:dyDescent="0.25">
      <c r="A44" s="14">
        <v>40</v>
      </c>
      <c r="B44" s="31" t="s">
        <v>81</v>
      </c>
      <c r="C44" s="14" t="s">
        <v>94</v>
      </c>
      <c r="D44" s="30">
        <v>380</v>
      </c>
      <c r="E44" s="52" t="s">
        <v>11</v>
      </c>
      <c r="F44" s="17" t="s">
        <v>61</v>
      </c>
    </row>
    <row r="45" spans="1:6" ht="25.5" x14ac:dyDescent="0.25">
      <c r="A45" s="14">
        <v>41</v>
      </c>
      <c r="B45" s="31" t="s">
        <v>82</v>
      </c>
      <c r="C45" s="14" t="s">
        <v>94</v>
      </c>
      <c r="D45" s="30">
        <v>365</v>
      </c>
      <c r="E45" s="52" t="s">
        <v>11</v>
      </c>
      <c r="F45" s="17" t="s">
        <v>61</v>
      </c>
    </row>
    <row r="46" spans="1:6" ht="25.5" x14ac:dyDescent="0.25">
      <c r="A46" s="14">
        <v>42</v>
      </c>
      <c r="B46" s="31" t="s">
        <v>83</v>
      </c>
      <c r="C46" s="14" t="s">
        <v>94</v>
      </c>
      <c r="D46" s="30">
        <v>375</v>
      </c>
      <c r="E46" s="52" t="s">
        <v>11</v>
      </c>
      <c r="F46" s="17" t="s">
        <v>61</v>
      </c>
    </row>
    <row r="47" spans="1:6" ht="25.5" x14ac:dyDescent="0.25">
      <c r="A47" s="14">
        <v>43</v>
      </c>
      <c r="B47" s="31" t="s">
        <v>83</v>
      </c>
      <c r="C47" s="14" t="s">
        <v>94</v>
      </c>
      <c r="D47" s="30">
        <v>375</v>
      </c>
      <c r="E47" s="52" t="s">
        <v>11</v>
      </c>
      <c r="F47" s="17" t="s">
        <v>61</v>
      </c>
    </row>
    <row r="48" spans="1:6" ht="25.5" x14ac:dyDescent="0.25">
      <c r="A48" s="14">
        <v>44</v>
      </c>
      <c r="B48" s="31" t="s">
        <v>84</v>
      </c>
      <c r="C48" s="14" t="s">
        <v>94</v>
      </c>
      <c r="D48" s="30">
        <v>365</v>
      </c>
      <c r="E48" s="52" t="s">
        <v>11</v>
      </c>
      <c r="F48" s="17" t="s">
        <v>61</v>
      </c>
    </row>
    <row r="49" spans="1:6" ht="25.5" x14ac:dyDescent="0.25">
      <c r="A49" s="14">
        <v>45</v>
      </c>
      <c r="B49" s="31" t="s">
        <v>84</v>
      </c>
      <c r="C49" s="14" t="s">
        <v>94</v>
      </c>
      <c r="D49" s="30">
        <v>365</v>
      </c>
      <c r="E49" s="52" t="s">
        <v>11</v>
      </c>
      <c r="F49" s="17" t="s">
        <v>61</v>
      </c>
    </row>
    <row r="50" spans="1:6" ht="25.5" x14ac:dyDescent="0.25">
      <c r="A50" s="14">
        <v>46</v>
      </c>
      <c r="B50" s="31" t="s">
        <v>84</v>
      </c>
      <c r="C50" s="14" t="s">
        <v>94</v>
      </c>
      <c r="D50" s="30">
        <v>365</v>
      </c>
      <c r="E50" s="52" t="s">
        <v>11</v>
      </c>
      <c r="F50" s="17" t="s">
        <v>61</v>
      </c>
    </row>
    <row r="51" spans="1:6" ht="25.5" x14ac:dyDescent="0.25">
      <c r="A51" s="14">
        <v>47</v>
      </c>
      <c r="B51" s="31" t="s">
        <v>85</v>
      </c>
      <c r="C51" s="14" t="s">
        <v>94</v>
      </c>
      <c r="D51" s="30">
        <v>330.96774193548384</v>
      </c>
      <c r="E51" s="52" t="s">
        <v>11</v>
      </c>
      <c r="F51" s="17" t="s">
        <v>61</v>
      </c>
    </row>
    <row r="52" spans="1:6" x14ac:dyDescent="0.25">
      <c r="A52" s="14">
        <v>48</v>
      </c>
      <c r="B52" s="31" t="s">
        <v>86</v>
      </c>
      <c r="C52" s="14" t="s">
        <v>94</v>
      </c>
      <c r="D52" s="30">
        <v>365</v>
      </c>
      <c r="E52" s="52" t="s">
        <v>11</v>
      </c>
      <c r="F52" s="17" t="s">
        <v>61</v>
      </c>
    </row>
    <row r="53" spans="1:6" ht="25.5" x14ac:dyDescent="0.25">
      <c r="A53" s="14">
        <v>49</v>
      </c>
      <c r="B53" s="31" t="s">
        <v>87</v>
      </c>
      <c r="C53" s="14" t="s">
        <v>94</v>
      </c>
      <c r="D53" s="30">
        <v>365</v>
      </c>
      <c r="E53" s="52" t="s">
        <v>11</v>
      </c>
      <c r="F53" s="17" t="s">
        <v>61</v>
      </c>
    </row>
    <row r="54" spans="1:6" ht="25.5" x14ac:dyDescent="0.25">
      <c r="A54" s="14">
        <v>50</v>
      </c>
      <c r="B54" s="31" t="s">
        <v>88</v>
      </c>
      <c r="C54" s="14" t="s">
        <v>94</v>
      </c>
      <c r="D54" s="30">
        <v>365</v>
      </c>
      <c r="E54" s="52" t="s">
        <v>11</v>
      </c>
      <c r="F54" s="17" t="s">
        <v>61</v>
      </c>
    </row>
    <row r="55" spans="1:6" ht="25.5" x14ac:dyDescent="0.25">
      <c r="A55" s="14">
        <v>51</v>
      </c>
      <c r="B55" s="31" t="s">
        <v>89</v>
      </c>
      <c r="C55" s="14" t="s">
        <v>94</v>
      </c>
      <c r="D55" s="30">
        <v>365</v>
      </c>
      <c r="E55" s="52" t="s">
        <v>11</v>
      </c>
      <c r="F55" s="17" t="s">
        <v>61</v>
      </c>
    </row>
    <row r="56" spans="1:6" x14ac:dyDescent="0.25">
      <c r="A56" s="62"/>
      <c r="B56" s="62"/>
      <c r="C56" s="63"/>
      <c r="D56" s="64"/>
      <c r="E56" s="59"/>
      <c r="F56" s="60"/>
    </row>
    <row r="57" spans="1:6" x14ac:dyDescent="0.25">
      <c r="A57" s="94" t="s">
        <v>8</v>
      </c>
      <c r="B57" s="95"/>
      <c r="C57" s="96"/>
      <c r="D57" s="69">
        <f>SUM(D5:D56)</f>
        <v>29090.264516129035</v>
      </c>
      <c r="E57" s="65"/>
      <c r="F57" s="66"/>
    </row>
    <row r="58" spans="1:6" x14ac:dyDescent="0.25">
      <c r="A58" s="67"/>
      <c r="B58" s="67"/>
      <c r="C58" s="67"/>
      <c r="D58" s="67"/>
      <c r="E58" s="67"/>
      <c r="F58" s="67"/>
    </row>
  </sheetData>
  <mergeCells count="4">
    <mergeCell ref="A1:F1"/>
    <mergeCell ref="A2:F2"/>
    <mergeCell ref="A3:F3"/>
    <mergeCell ref="A57:C5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60"/>
  <sheetViews>
    <sheetView workbookViewId="0">
      <selection activeCell="A2" sqref="A2:F2"/>
    </sheetView>
  </sheetViews>
  <sheetFormatPr baseColWidth="10" defaultRowHeight="15" x14ac:dyDescent="0.25"/>
  <cols>
    <col min="1" max="1" width="4" customWidth="1"/>
    <col min="2" max="2" width="24.85546875" customWidth="1"/>
    <col min="3" max="3" width="10.85546875" customWidth="1"/>
    <col min="4" max="4" width="12.7109375" customWidth="1"/>
    <col min="5" max="5" width="18" customWidth="1"/>
    <col min="6" max="6" width="18.28515625" customWidth="1"/>
  </cols>
  <sheetData>
    <row r="1" spans="1:6" x14ac:dyDescent="0.25">
      <c r="A1" s="90" t="s">
        <v>0</v>
      </c>
      <c r="B1" s="90"/>
      <c r="C1" s="90"/>
      <c r="D1" s="90"/>
      <c r="E1" s="90"/>
      <c r="F1" s="90"/>
    </row>
    <row r="2" spans="1:6" x14ac:dyDescent="0.25">
      <c r="A2" s="90" t="s">
        <v>9</v>
      </c>
      <c r="B2" s="90"/>
      <c r="C2" s="90"/>
      <c r="D2" s="90"/>
      <c r="E2" s="90"/>
      <c r="F2" s="90"/>
    </row>
    <row r="3" spans="1:6" x14ac:dyDescent="0.25">
      <c r="A3" s="90" t="s">
        <v>108</v>
      </c>
      <c r="B3" s="90"/>
      <c r="C3" s="90"/>
      <c r="D3" s="90"/>
      <c r="E3" s="90"/>
      <c r="F3" s="90"/>
    </row>
    <row r="4" spans="1:6" ht="33" customHeight="1" x14ac:dyDescent="0.25">
      <c r="A4" s="68" t="s">
        <v>1</v>
      </c>
      <c r="B4" s="68" t="s">
        <v>3</v>
      </c>
      <c r="C4" s="70" t="s">
        <v>91</v>
      </c>
      <c r="D4" s="68" t="s">
        <v>4</v>
      </c>
      <c r="E4" s="36" t="s">
        <v>10</v>
      </c>
      <c r="F4" s="36" t="s">
        <v>5</v>
      </c>
    </row>
    <row r="5" spans="1:6" x14ac:dyDescent="0.25">
      <c r="A5" s="14">
        <v>1</v>
      </c>
      <c r="B5" s="1" t="s">
        <v>7</v>
      </c>
      <c r="C5" s="14" t="s">
        <v>94</v>
      </c>
      <c r="D5" s="9">
        <v>2475</v>
      </c>
      <c r="E5" s="7" t="s">
        <v>54</v>
      </c>
      <c r="F5" s="17" t="s">
        <v>61</v>
      </c>
    </row>
    <row r="6" spans="1:6" x14ac:dyDescent="0.25">
      <c r="A6" s="14">
        <v>2</v>
      </c>
      <c r="B6" s="1" t="s">
        <v>13</v>
      </c>
      <c r="C6" s="14" t="s">
        <v>94</v>
      </c>
      <c r="D6" s="9">
        <v>1123.2</v>
      </c>
      <c r="E6" s="7" t="s">
        <v>54</v>
      </c>
      <c r="F6" s="17" t="s">
        <v>61</v>
      </c>
    </row>
    <row r="7" spans="1:6" x14ac:dyDescent="0.25">
      <c r="A7" s="14">
        <v>3</v>
      </c>
      <c r="B7" s="1" t="s">
        <v>15</v>
      </c>
      <c r="C7" s="14" t="s">
        <v>94</v>
      </c>
      <c r="D7" s="9">
        <v>850</v>
      </c>
      <c r="E7" s="7" t="s">
        <v>55</v>
      </c>
      <c r="F7" s="17" t="s">
        <v>61</v>
      </c>
    </row>
    <row r="8" spans="1:6" x14ac:dyDescent="0.25">
      <c r="A8" s="14">
        <v>4</v>
      </c>
      <c r="B8" s="1" t="s">
        <v>106</v>
      </c>
      <c r="C8" s="14" t="s">
        <v>94</v>
      </c>
      <c r="D8" s="9">
        <v>953.33333333333326</v>
      </c>
      <c r="E8" s="7" t="s">
        <v>55</v>
      </c>
      <c r="F8" s="17" t="s">
        <v>61</v>
      </c>
    </row>
    <row r="9" spans="1:6" x14ac:dyDescent="0.25">
      <c r="A9" s="14">
        <v>5</v>
      </c>
      <c r="B9" s="1" t="s">
        <v>19</v>
      </c>
      <c r="C9" s="14" t="s">
        <v>94</v>
      </c>
      <c r="D9" s="9">
        <v>900</v>
      </c>
      <c r="E9" s="7" t="s">
        <v>55</v>
      </c>
      <c r="F9" s="17" t="s">
        <v>61</v>
      </c>
    </row>
    <row r="10" spans="1:6" x14ac:dyDescent="0.25">
      <c r="A10" s="14">
        <v>6</v>
      </c>
      <c r="B10" s="1" t="s">
        <v>20</v>
      </c>
      <c r="C10" s="14" t="s">
        <v>94</v>
      </c>
      <c r="D10" s="9">
        <v>850</v>
      </c>
      <c r="E10" s="7" t="s">
        <v>55</v>
      </c>
      <c r="F10" s="17" t="s">
        <v>61</v>
      </c>
    </row>
    <row r="11" spans="1:6" x14ac:dyDescent="0.25">
      <c r="A11" s="14">
        <v>7</v>
      </c>
      <c r="B11" s="1" t="s">
        <v>22</v>
      </c>
      <c r="C11" s="14" t="s">
        <v>94</v>
      </c>
      <c r="D11" s="9">
        <v>365</v>
      </c>
      <c r="E11" s="7" t="s">
        <v>11</v>
      </c>
      <c r="F11" s="17" t="s">
        <v>61</v>
      </c>
    </row>
    <row r="12" spans="1:6" x14ac:dyDescent="0.25">
      <c r="A12" s="14">
        <v>8</v>
      </c>
      <c r="B12" s="1" t="s">
        <v>24</v>
      </c>
      <c r="C12" s="14" t="s">
        <v>94</v>
      </c>
      <c r="D12" s="9">
        <v>809</v>
      </c>
      <c r="E12" s="7" t="s">
        <v>11</v>
      </c>
      <c r="F12" s="17" t="s">
        <v>61</v>
      </c>
    </row>
    <row r="13" spans="1:6" x14ac:dyDescent="0.25">
      <c r="A13" s="14">
        <v>9</v>
      </c>
      <c r="B13" s="1" t="s">
        <v>26</v>
      </c>
      <c r="C13" s="14" t="s">
        <v>94</v>
      </c>
      <c r="D13" s="9">
        <v>500</v>
      </c>
      <c r="E13" s="7" t="s">
        <v>11</v>
      </c>
      <c r="F13" s="17" t="s">
        <v>61</v>
      </c>
    </row>
    <row r="14" spans="1:6" x14ac:dyDescent="0.25">
      <c r="A14" s="14">
        <v>10</v>
      </c>
      <c r="B14" s="1" t="s">
        <v>28</v>
      </c>
      <c r="C14" s="14" t="s">
        <v>94</v>
      </c>
      <c r="D14" s="9">
        <v>775</v>
      </c>
      <c r="E14" s="7" t="s">
        <v>11</v>
      </c>
      <c r="F14" s="17" t="s">
        <v>61</v>
      </c>
    </row>
    <row r="15" spans="1:6" ht="25.5" x14ac:dyDescent="0.25">
      <c r="A15" s="14">
        <v>11</v>
      </c>
      <c r="B15" s="1" t="s">
        <v>37</v>
      </c>
      <c r="C15" s="14" t="s">
        <v>94</v>
      </c>
      <c r="D15" s="9">
        <v>680</v>
      </c>
      <c r="E15" s="7" t="s">
        <v>11</v>
      </c>
      <c r="F15" s="17" t="s">
        <v>61</v>
      </c>
    </row>
    <row r="16" spans="1:6" ht="25.5" x14ac:dyDescent="0.25">
      <c r="A16" s="14">
        <v>12</v>
      </c>
      <c r="B16" s="1" t="s">
        <v>39</v>
      </c>
      <c r="C16" s="14" t="s">
        <v>94</v>
      </c>
      <c r="D16" s="9">
        <v>630</v>
      </c>
      <c r="E16" s="7" t="s">
        <v>11</v>
      </c>
      <c r="F16" s="17" t="s">
        <v>61</v>
      </c>
    </row>
    <row r="17" spans="1:6" ht="24" x14ac:dyDescent="0.25">
      <c r="A17" s="14">
        <v>13</v>
      </c>
      <c r="B17" s="5" t="s">
        <v>101</v>
      </c>
      <c r="C17" s="14" t="s">
        <v>94</v>
      </c>
      <c r="D17" s="9">
        <v>415</v>
      </c>
      <c r="E17" s="7" t="s">
        <v>11</v>
      </c>
      <c r="F17" s="17" t="s">
        <v>61</v>
      </c>
    </row>
    <row r="18" spans="1:6" x14ac:dyDescent="0.25">
      <c r="A18" s="14">
        <v>14</v>
      </c>
      <c r="B18" s="1" t="s">
        <v>41</v>
      </c>
      <c r="C18" s="14" t="s">
        <v>94</v>
      </c>
      <c r="D18" s="9">
        <v>600</v>
      </c>
      <c r="E18" s="7" t="s">
        <v>11</v>
      </c>
      <c r="F18" s="17" t="s">
        <v>61</v>
      </c>
    </row>
    <row r="19" spans="1:6" x14ac:dyDescent="0.25">
      <c r="A19" s="14">
        <v>15</v>
      </c>
      <c r="B19" s="1" t="s">
        <v>102</v>
      </c>
      <c r="C19" s="14" t="s">
        <v>94</v>
      </c>
      <c r="D19" s="9">
        <v>550</v>
      </c>
      <c r="E19" s="7" t="s">
        <v>11</v>
      </c>
      <c r="F19" s="17" t="s">
        <v>61</v>
      </c>
    </row>
    <row r="20" spans="1:6" x14ac:dyDescent="0.25">
      <c r="A20" s="14">
        <v>16</v>
      </c>
      <c r="B20" s="1" t="s">
        <v>43</v>
      </c>
      <c r="C20" s="14" t="s">
        <v>94</v>
      </c>
      <c r="D20" s="9">
        <v>475</v>
      </c>
      <c r="E20" s="7" t="s">
        <v>11</v>
      </c>
      <c r="F20" s="17" t="s">
        <v>61</v>
      </c>
    </row>
    <row r="21" spans="1:6" ht="25.5" x14ac:dyDescent="0.25">
      <c r="A21" s="14">
        <v>17</v>
      </c>
      <c r="B21" s="1" t="s">
        <v>103</v>
      </c>
      <c r="C21" s="14" t="s">
        <v>94</v>
      </c>
      <c r="D21" s="9">
        <v>425</v>
      </c>
      <c r="E21" s="7" t="s">
        <v>11</v>
      </c>
      <c r="F21" s="17" t="s">
        <v>61</v>
      </c>
    </row>
    <row r="22" spans="1:6" ht="25.5" x14ac:dyDescent="0.25">
      <c r="A22" s="14">
        <v>18</v>
      </c>
      <c r="B22" s="1" t="s">
        <v>47</v>
      </c>
      <c r="C22" s="14" t="s">
        <v>94</v>
      </c>
      <c r="D22" s="9">
        <v>600</v>
      </c>
      <c r="E22" s="7" t="s">
        <v>11</v>
      </c>
      <c r="F22" s="17" t="s">
        <v>61</v>
      </c>
    </row>
    <row r="23" spans="1:6" ht="25.5" x14ac:dyDescent="0.25">
      <c r="A23" s="14">
        <v>19</v>
      </c>
      <c r="B23" s="1" t="s">
        <v>49</v>
      </c>
      <c r="C23" s="14" t="s">
        <v>94</v>
      </c>
      <c r="D23" s="9">
        <v>525</v>
      </c>
      <c r="E23" s="7" t="s">
        <v>11</v>
      </c>
      <c r="F23" s="17" t="s">
        <v>61</v>
      </c>
    </row>
    <row r="24" spans="1:6" ht="25.5" x14ac:dyDescent="0.25">
      <c r="A24" s="14">
        <v>20</v>
      </c>
      <c r="B24" s="1" t="s">
        <v>92</v>
      </c>
      <c r="C24" s="14" t="s">
        <v>94</v>
      </c>
      <c r="D24" s="9">
        <v>400</v>
      </c>
      <c r="E24" s="7" t="s">
        <v>11</v>
      </c>
      <c r="F24" s="17" t="s">
        <v>61</v>
      </c>
    </row>
    <row r="25" spans="1:6" x14ac:dyDescent="0.25">
      <c r="A25" s="14">
        <v>21</v>
      </c>
      <c r="B25" s="1" t="s">
        <v>96</v>
      </c>
      <c r="C25" s="14" t="s">
        <v>94</v>
      </c>
      <c r="D25" s="9">
        <v>450</v>
      </c>
      <c r="E25" s="7" t="s">
        <v>11</v>
      </c>
      <c r="F25" s="17" t="s">
        <v>61</v>
      </c>
    </row>
    <row r="26" spans="1:6" ht="25.5" x14ac:dyDescent="0.25">
      <c r="A26" s="14">
        <v>22</v>
      </c>
      <c r="B26" s="29" t="s">
        <v>68</v>
      </c>
      <c r="C26" s="14" t="s">
        <v>94</v>
      </c>
      <c r="D26" s="9">
        <v>500</v>
      </c>
      <c r="E26" s="7" t="s">
        <v>11</v>
      </c>
      <c r="F26" s="17" t="s">
        <v>61</v>
      </c>
    </row>
    <row r="27" spans="1:6" ht="25.5" x14ac:dyDescent="0.25">
      <c r="A27" s="14">
        <v>23</v>
      </c>
      <c r="B27" s="1" t="s">
        <v>57</v>
      </c>
      <c r="C27" s="14" t="s">
        <v>94</v>
      </c>
      <c r="D27" s="9">
        <v>525</v>
      </c>
      <c r="E27" s="7" t="s">
        <v>11</v>
      </c>
      <c r="F27" s="17" t="s">
        <v>61</v>
      </c>
    </row>
    <row r="28" spans="1:6" ht="25.5" x14ac:dyDescent="0.25">
      <c r="A28" s="14">
        <v>24</v>
      </c>
      <c r="B28" s="1" t="s">
        <v>59</v>
      </c>
      <c r="C28" s="14" t="s">
        <v>94</v>
      </c>
      <c r="D28" s="9">
        <v>500</v>
      </c>
      <c r="E28" s="7" t="s">
        <v>11</v>
      </c>
      <c r="F28" s="17" t="s">
        <v>61</v>
      </c>
    </row>
    <row r="29" spans="1:6" ht="25.5" x14ac:dyDescent="0.25">
      <c r="A29" s="14">
        <v>25</v>
      </c>
      <c r="B29" s="1" t="s">
        <v>107</v>
      </c>
      <c r="C29" s="14" t="s">
        <v>94</v>
      </c>
      <c r="D29" s="9">
        <v>500</v>
      </c>
      <c r="E29" s="7" t="s">
        <v>11</v>
      </c>
      <c r="F29" s="17" t="s">
        <v>61</v>
      </c>
    </row>
    <row r="30" spans="1:6" x14ac:dyDescent="0.25">
      <c r="A30" s="14">
        <v>26</v>
      </c>
      <c r="B30" s="1" t="s">
        <v>97</v>
      </c>
      <c r="C30" s="14" t="s">
        <v>94</v>
      </c>
      <c r="D30" s="9">
        <v>500</v>
      </c>
      <c r="E30" s="7" t="s">
        <v>11</v>
      </c>
      <c r="F30" s="17" t="s">
        <v>61</v>
      </c>
    </row>
    <row r="31" spans="1:6" ht="25.5" x14ac:dyDescent="0.25">
      <c r="A31" s="14">
        <v>27</v>
      </c>
      <c r="B31" s="1" t="s">
        <v>70</v>
      </c>
      <c r="C31" s="14" t="s">
        <v>94</v>
      </c>
      <c r="D31" s="9">
        <v>400</v>
      </c>
      <c r="E31" s="7" t="s">
        <v>11</v>
      </c>
      <c r="F31" s="17" t="s">
        <v>61</v>
      </c>
    </row>
    <row r="32" spans="1:6" ht="25.5" x14ac:dyDescent="0.25">
      <c r="A32" s="14">
        <v>28</v>
      </c>
      <c r="B32" s="1" t="s">
        <v>71</v>
      </c>
      <c r="C32" s="14" t="s">
        <v>94</v>
      </c>
      <c r="D32" s="9">
        <v>600</v>
      </c>
      <c r="E32" s="7" t="s">
        <v>11</v>
      </c>
      <c r="F32" s="17" t="s">
        <v>61</v>
      </c>
    </row>
    <row r="33" spans="1:6" ht="25.5" x14ac:dyDescent="0.25">
      <c r="A33" s="14">
        <v>29</v>
      </c>
      <c r="B33" s="1" t="s">
        <v>72</v>
      </c>
      <c r="C33" s="14" t="s">
        <v>94</v>
      </c>
      <c r="D33" s="9">
        <v>205.33333333333334</v>
      </c>
      <c r="E33" s="7" t="s">
        <v>11</v>
      </c>
      <c r="F33" s="17" t="s">
        <v>61</v>
      </c>
    </row>
    <row r="34" spans="1:6" x14ac:dyDescent="0.25">
      <c r="A34" s="14">
        <v>30</v>
      </c>
      <c r="B34" s="1" t="s">
        <v>73</v>
      </c>
      <c r="C34" s="14" t="s">
        <v>94</v>
      </c>
      <c r="D34" s="9">
        <v>680</v>
      </c>
      <c r="E34" s="7" t="s">
        <v>11</v>
      </c>
      <c r="F34" s="17" t="s">
        <v>61</v>
      </c>
    </row>
    <row r="35" spans="1:6" ht="25.5" x14ac:dyDescent="0.25">
      <c r="A35" s="14">
        <v>31</v>
      </c>
      <c r="B35" s="1" t="s">
        <v>74</v>
      </c>
      <c r="C35" s="14" t="s">
        <v>94</v>
      </c>
      <c r="D35" s="9">
        <v>550</v>
      </c>
      <c r="E35" s="7" t="s">
        <v>11</v>
      </c>
      <c r="F35" s="17" t="s">
        <v>61</v>
      </c>
    </row>
    <row r="36" spans="1:6" ht="25.5" x14ac:dyDescent="0.25">
      <c r="A36" s="14">
        <v>32</v>
      </c>
      <c r="B36" s="1" t="s">
        <v>74</v>
      </c>
      <c r="C36" s="14" t="s">
        <v>94</v>
      </c>
      <c r="D36" s="9">
        <v>365</v>
      </c>
      <c r="E36" s="7" t="s">
        <v>11</v>
      </c>
      <c r="F36" s="17" t="s">
        <v>61</v>
      </c>
    </row>
    <row r="37" spans="1:6" ht="25.5" x14ac:dyDescent="0.25">
      <c r="A37" s="14">
        <v>33</v>
      </c>
      <c r="B37" s="1" t="s">
        <v>75</v>
      </c>
      <c r="C37" s="14" t="s">
        <v>94</v>
      </c>
      <c r="D37" s="9">
        <v>520</v>
      </c>
      <c r="E37" s="7" t="s">
        <v>11</v>
      </c>
      <c r="F37" s="17" t="s">
        <v>61</v>
      </c>
    </row>
    <row r="38" spans="1:6" x14ac:dyDescent="0.25">
      <c r="A38" s="14">
        <v>34</v>
      </c>
      <c r="B38" s="1" t="s">
        <v>76</v>
      </c>
      <c r="C38" s="14" t="s">
        <v>94</v>
      </c>
      <c r="D38" s="9">
        <v>365</v>
      </c>
      <c r="E38" s="7" t="s">
        <v>11</v>
      </c>
      <c r="F38" s="17" t="s">
        <v>61</v>
      </c>
    </row>
    <row r="39" spans="1:6" ht="25.5" x14ac:dyDescent="0.25">
      <c r="A39" s="14">
        <v>35</v>
      </c>
      <c r="B39" s="1" t="s">
        <v>77</v>
      </c>
      <c r="C39" s="14" t="s">
        <v>94</v>
      </c>
      <c r="D39" s="9">
        <v>500</v>
      </c>
      <c r="E39" s="7" t="s">
        <v>11</v>
      </c>
      <c r="F39" s="17" t="s">
        <v>61</v>
      </c>
    </row>
    <row r="40" spans="1:6" ht="25.5" x14ac:dyDescent="0.25">
      <c r="A40" s="14">
        <v>36</v>
      </c>
      <c r="B40" s="1" t="s">
        <v>109</v>
      </c>
      <c r="C40" s="14" t="s">
        <v>94</v>
      </c>
      <c r="D40" s="9">
        <v>400</v>
      </c>
      <c r="E40" s="7" t="s">
        <v>11</v>
      </c>
      <c r="F40" s="17" t="s">
        <v>61</v>
      </c>
    </row>
    <row r="41" spans="1:6" ht="25.5" x14ac:dyDescent="0.25">
      <c r="A41" s="14">
        <v>37</v>
      </c>
      <c r="B41" s="1" t="s">
        <v>74</v>
      </c>
      <c r="C41" s="14" t="s">
        <v>94</v>
      </c>
      <c r="D41" s="9">
        <v>365</v>
      </c>
      <c r="E41" s="7" t="s">
        <v>11</v>
      </c>
      <c r="F41" s="17" t="s">
        <v>61</v>
      </c>
    </row>
    <row r="42" spans="1:6" x14ac:dyDescent="0.25">
      <c r="A42" s="14">
        <v>38</v>
      </c>
      <c r="B42" s="1" t="s">
        <v>104</v>
      </c>
      <c r="C42" s="14" t="s">
        <v>94</v>
      </c>
      <c r="D42" s="9">
        <v>365</v>
      </c>
      <c r="E42" s="7" t="s">
        <v>11</v>
      </c>
      <c r="F42" s="17" t="s">
        <v>61</v>
      </c>
    </row>
    <row r="43" spans="1:6" ht="25.5" x14ac:dyDescent="0.25">
      <c r="A43" s="14">
        <v>39</v>
      </c>
      <c r="B43" s="1" t="s">
        <v>78</v>
      </c>
      <c r="C43" s="14" t="s">
        <v>94</v>
      </c>
      <c r="D43" s="9">
        <v>380</v>
      </c>
      <c r="E43" s="7" t="s">
        <v>11</v>
      </c>
      <c r="F43" s="17" t="s">
        <v>61</v>
      </c>
    </row>
    <row r="44" spans="1:6" ht="25.5" x14ac:dyDescent="0.25">
      <c r="A44" s="14">
        <v>40</v>
      </c>
      <c r="B44" s="1" t="s">
        <v>79</v>
      </c>
      <c r="C44" s="14" t="s">
        <v>94</v>
      </c>
      <c r="D44" s="9">
        <v>365</v>
      </c>
      <c r="E44" s="7" t="s">
        <v>11</v>
      </c>
      <c r="F44" s="17" t="s">
        <v>61</v>
      </c>
    </row>
    <row r="45" spans="1:6" ht="38.25" x14ac:dyDescent="0.25">
      <c r="A45" s="14">
        <v>41</v>
      </c>
      <c r="B45" s="1" t="s">
        <v>80</v>
      </c>
      <c r="C45" s="14" t="s">
        <v>94</v>
      </c>
      <c r="D45" s="9">
        <v>450</v>
      </c>
      <c r="E45" s="7" t="s">
        <v>11</v>
      </c>
      <c r="F45" s="17" t="s">
        <v>61</v>
      </c>
    </row>
    <row r="46" spans="1:6" x14ac:dyDescent="0.25">
      <c r="A46" s="14">
        <v>42</v>
      </c>
      <c r="B46" s="1" t="s">
        <v>81</v>
      </c>
      <c r="C46" s="14" t="s">
        <v>94</v>
      </c>
      <c r="D46" s="9">
        <v>380</v>
      </c>
      <c r="E46" s="7" t="s">
        <v>11</v>
      </c>
      <c r="F46" s="17" t="s">
        <v>61</v>
      </c>
    </row>
    <row r="47" spans="1:6" ht="25.5" x14ac:dyDescent="0.25">
      <c r="A47" s="14">
        <v>43</v>
      </c>
      <c r="B47" s="1" t="s">
        <v>82</v>
      </c>
      <c r="C47" s="14" t="s">
        <v>94</v>
      </c>
      <c r="D47" s="9">
        <v>365</v>
      </c>
      <c r="E47" s="7" t="s">
        <v>11</v>
      </c>
      <c r="F47" s="17" t="s">
        <v>61</v>
      </c>
    </row>
    <row r="48" spans="1:6" ht="25.5" x14ac:dyDescent="0.25">
      <c r="A48" s="14">
        <v>44</v>
      </c>
      <c r="B48" s="1" t="s">
        <v>83</v>
      </c>
      <c r="C48" s="14" t="s">
        <v>94</v>
      </c>
      <c r="D48" s="9">
        <v>375</v>
      </c>
      <c r="E48" s="7" t="s">
        <v>11</v>
      </c>
      <c r="F48" s="17" t="s">
        <v>61</v>
      </c>
    </row>
    <row r="49" spans="1:6" ht="25.5" x14ac:dyDescent="0.25">
      <c r="A49" s="14">
        <v>45</v>
      </c>
      <c r="B49" s="1" t="s">
        <v>83</v>
      </c>
      <c r="C49" s="14" t="s">
        <v>94</v>
      </c>
      <c r="D49" s="9">
        <v>375</v>
      </c>
      <c r="E49" s="7" t="s">
        <v>11</v>
      </c>
      <c r="F49" s="17" t="s">
        <v>61</v>
      </c>
    </row>
    <row r="50" spans="1:6" ht="25.5" x14ac:dyDescent="0.25">
      <c r="A50" s="14">
        <v>46</v>
      </c>
      <c r="B50" s="1" t="s">
        <v>84</v>
      </c>
      <c r="C50" s="14" t="s">
        <v>94</v>
      </c>
      <c r="D50" s="9">
        <v>365</v>
      </c>
      <c r="E50" s="7" t="s">
        <v>11</v>
      </c>
      <c r="F50" s="17" t="s">
        <v>61</v>
      </c>
    </row>
    <row r="51" spans="1:6" ht="25.5" x14ac:dyDescent="0.25">
      <c r="A51" s="14">
        <v>47</v>
      </c>
      <c r="B51" s="1" t="s">
        <v>84</v>
      </c>
      <c r="C51" s="14" t="s">
        <v>94</v>
      </c>
      <c r="D51" s="9">
        <v>365</v>
      </c>
      <c r="E51" s="7" t="s">
        <v>11</v>
      </c>
      <c r="F51" s="17" t="s">
        <v>61</v>
      </c>
    </row>
    <row r="52" spans="1:6" ht="25.5" x14ac:dyDescent="0.25">
      <c r="A52" s="14">
        <v>48</v>
      </c>
      <c r="B52" s="1" t="s">
        <v>84</v>
      </c>
      <c r="C52" s="14" t="s">
        <v>94</v>
      </c>
      <c r="D52" s="9">
        <v>365</v>
      </c>
      <c r="E52" s="7" t="s">
        <v>11</v>
      </c>
      <c r="F52" s="17" t="s">
        <v>61</v>
      </c>
    </row>
    <row r="53" spans="1:6" x14ac:dyDescent="0.25">
      <c r="A53" s="14">
        <v>49</v>
      </c>
      <c r="B53" s="1" t="s">
        <v>85</v>
      </c>
      <c r="C53" s="14" t="s">
        <v>94</v>
      </c>
      <c r="D53" s="9">
        <v>380</v>
      </c>
      <c r="E53" s="7" t="s">
        <v>11</v>
      </c>
      <c r="F53" s="17" t="s">
        <v>61</v>
      </c>
    </row>
    <row r="54" spans="1:6" x14ac:dyDescent="0.25">
      <c r="A54" s="14">
        <v>50</v>
      </c>
      <c r="B54" s="1" t="s">
        <v>86</v>
      </c>
      <c r="C54" s="14" t="s">
        <v>94</v>
      </c>
      <c r="D54" s="9">
        <v>365</v>
      </c>
      <c r="E54" s="7" t="s">
        <v>11</v>
      </c>
      <c r="F54" s="17" t="s">
        <v>61</v>
      </c>
    </row>
    <row r="55" spans="1:6" ht="25.5" x14ac:dyDescent="0.25">
      <c r="A55" s="14">
        <v>51</v>
      </c>
      <c r="B55" s="1" t="s">
        <v>87</v>
      </c>
      <c r="C55" s="14" t="s">
        <v>94</v>
      </c>
      <c r="D55" s="9">
        <v>365</v>
      </c>
      <c r="E55" s="7" t="s">
        <v>11</v>
      </c>
      <c r="F55" s="17" t="s">
        <v>61</v>
      </c>
    </row>
    <row r="56" spans="1:6" ht="25.5" x14ac:dyDescent="0.25">
      <c r="A56" s="14">
        <v>53</v>
      </c>
      <c r="B56" s="1" t="s">
        <v>88</v>
      </c>
      <c r="C56" s="14" t="s">
        <v>94</v>
      </c>
      <c r="D56" s="9">
        <v>365</v>
      </c>
      <c r="E56" s="7" t="s">
        <v>11</v>
      </c>
      <c r="F56" s="17" t="s">
        <v>61</v>
      </c>
    </row>
    <row r="57" spans="1:6" ht="25.5" x14ac:dyDescent="0.25">
      <c r="A57" s="14">
        <v>54</v>
      </c>
      <c r="B57" s="1" t="s">
        <v>89</v>
      </c>
      <c r="C57" s="14" t="s">
        <v>94</v>
      </c>
      <c r="D57" s="9">
        <v>365</v>
      </c>
      <c r="E57" s="7" t="s">
        <v>11</v>
      </c>
      <c r="F57" s="17" t="s">
        <v>61</v>
      </c>
    </row>
    <row r="58" spans="1:6" x14ac:dyDescent="0.25">
      <c r="A58" s="37"/>
      <c r="B58" s="38"/>
      <c r="C58" s="97"/>
      <c r="D58" s="39"/>
      <c r="E58" s="98"/>
      <c r="F58" s="99"/>
    </row>
    <row r="59" spans="1:6" x14ac:dyDescent="0.25">
      <c r="A59" s="91" t="s">
        <v>8</v>
      </c>
      <c r="B59" s="92"/>
      <c r="C59" s="93"/>
      <c r="D59" s="15">
        <f>SUM(D5:D58)</f>
        <v>28815.866666666665</v>
      </c>
      <c r="E59" s="11"/>
      <c r="F59" s="12"/>
    </row>
    <row r="60" spans="1:6" x14ac:dyDescent="0.25">
      <c r="A60" s="35"/>
      <c r="B60" s="35"/>
      <c r="C60" s="35"/>
      <c r="D60" s="35"/>
      <c r="E60" s="35"/>
      <c r="F60" s="35"/>
    </row>
  </sheetData>
  <mergeCells count="4">
    <mergeCell ref="A1:F1"/>
    <mergeCell ref="A2:F2"/>
    <mergeCell ref="A3:F3"/>
    <mergeCell ref="A59:C59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59"/>
  <sheetViews>
    <sheetView tabSelected="1" workbookViewId="0">
      <selection activeCell="F63" sqref="F63"/>
    </sheetView>
  </sheetViews>
  <sheetFormatPr baseColWidth="10" defaultRowHeight="15" x14ac:dyDescent="0.25"/>
  <cols>
    <col min="1" max="1" width="4" customWidth="1"/>
    <col min="2" max="2" width="11.85546875" customWidth="1"/>
    <col min="3" max="3" width="21.5703125" customWidth="1"/>
    <col min="4" max="4" width="15.5703125" customWidth="1"/>
    <col min="5" max="5" width="18.7109375" customWidth="1"/>
    <col min="6" max="6" width="19.28515625" customWidth="1"/>
  </cols>
  <sheetData>
    <row r="1" spans="1:6" ht="15.75" customHeight="1" x14ac:dyDescent="0.25">
      <c r="A1" s="90" t="s">
        <v>0</v>
      </c>
      <c r="B1" s="90"/>
      <c r="C1" s="90"/>
      <c r="D1" s="90"/>
      <c r="E1" s="90"/>
      <c r="F1" s="90"/>
    </row>
    <row r="2" spans="1:6" ht="15.75" customHeight="1" x14ac:dyDescent="0.25">
      <c r="A2" s="90" t="s">
        <v>9</v>
      </c>
      <c r="B2" s="90"/>
      <c r="C2" s="90"/>
      <c r="D2" s="90"/>
      <c r="E2" s="90"/>
      <c r="F2" s="90"/>
    </row>
    <row r="3" spans="1:6" ht="15.75" customHeight="1" x14ac:dyDescent="0.25">
      <c r="A3" s="100" t="s">
        <v>110</v>
      </c>
      <c r="B3" s="100"/>
      <c r="C3" s="100"/>
      <c r="D3" s="100"/>
      <c r="E3" s="100"/>
      <c r="F3" s="100"/>
    </row>
    <row r="4" spans="1:6" ht="25.5" x14ac:dyDescent="0.25">
      <c r="A4" s="68" t="s">
        <v>1</v>
      </c>
      <c r="B4" s="68" t="s">
        <v>91</v>
      </c>
      <c r="C4" s="68" t="s">
        <v>3</v>
      </c>
      <c r="D4" s="68" t="s">
        <v>4</v>
      </c>
      <c r="E4" s="36" t="s">
        <v>10</v>
      </c>
      <c r="F4" s="36" t="s">
        <v>5</v>
      </c>
    </row>
    <row r="5" spans="1:6" ht="21.75" customHeight="1" x14ac:dyDescent="0.25">
      <c r="A5" s="14">
        <v>1</v>
      </c>
      <c r="B5" s="14" t="s">
        <v>94</v>
      </c>
      <c r="C5" s="1" t="s">
        <v>7</v>
      </c>
      <c r="D5" s="9">
        <v>2475</v>
      </c>
      <c r="E5" s="7" t="s">
        <v>54</v>
      </c>
      <c r="F5" s="17" t="s">
        <v>61</v>
      </c>
    </row>
    <row r="6" spans="1:6" x14ac:dyDescent="0.25">
      <c r="A6" s="14">
        <v>2</v>
      </c>
      <c r="B6" s="14" t="s">
        <v>94</v>
      </c>
      <c r="C6" s="1" t="s">
        <v>13</v>
      </c>
      <c r="D6" s="9">
        <v>1123.2</v>
      </c>
      <c r="E6" s="7" t="s">
        <v>54</v>
      </c>
      <c r="F6" s="17" t="s">
        <v>61</v>
      </c>
    </row>
    <row r="7" spans="1:6" x14ac:dyDescent="0.25">
      <c r="A7" s="14">
        <v>3</v>
      </c>
      <c r="B7" s="14" t="s">
        <v>94</v>
      </c>
      <c r="C7" s="1" t="s">
        <v>15</v>
      </c>
      <c r="D7" s="9">
        <v>850</v>
      </c>
      <c r="E7" s="7" t="s">
        <v>55</v>
      </c>
      <c r="F7" s="17" t="s">
        <v>61</v>
      </c>
    </row>
    <row r="8" spans="1:6" x14ac:dyDescent="0.25">
      <c r="A8" s="14">
        <v>4</v>
      </c>
      <c r="B8" s="14" t="s">
        <v>94</v>
      </c>
      <c r="C8" s="1" t="s">
        <v>106</v>
      </c>
      <c r="D8" s="9">
        <v>1100</v>
      </c>
      <c r="E8" s="7" t="s">
        <v>55</v>
      </c>
      <c r="F8" s="17" t="s">
        <v>61</v>
      </c>
    </row>
    <row r="9" spans="1:6" x14ac:dyDescent="0.25">
      <c r="A9" s="14">
        <v>5</v>
      </c>
      <c r="B9" s="14" t="s">
        <v>94</v>
      </c>
      <c r="C9" s="1" t="s">
        <v>19</v>
      </c>
      <c r="D9" s="9">
        <v>900</v>
      </c>
      <c r="E9" s="7" t="s">
        <v>55</v>
      </c>
      <c r="F9" s="17" t="s">
        <v>61</v>
      </c>
    </row>
    <row r="10" spans="1:6" x14ac:dyDescent="0.25">
      <c r="A10" s="14">
        <v>6</v>
      </c>
      <c r="B10" s="14" t="s">
        <v>94</v>
      </c>
      <c r="C10" s="1" t="s">
        <v>20</v>
      </c>
      <c r="D10" s="9">
        <v>850</v>
      </c>
      <c r="E10" s="7" t="s">
        <v>55</v>
      </c>
      <c r="F10" s="17" t="s">
        <v>61</v>
      </c>
    </row>
    <row r="11" spans="1:6" x14ac:dyDescent="0.25">
      <c r="A11" s="14">
        <v>7</v>
      </c>
      <c r="B11" s="14" t="s">
        <v>94</v>
      </c>
      <c r="C11" s="1" t="s">
        <v>22</v>
      </c>
      <c r="D11" s="9">
        <v>365</v>
      </c>
      <c r="E11" s="7" t="s">
        <v>11</v>
      </c>
      <c r="F11" s="17" t="s">
        <v>61</v>
      </c>
    </row>
    <row r="12" spans="1:6" x14ac:dyDescent="0.25">
      <c r="A12" s="14">
        <v>8</v>
      </c>
      <c r="B12" s="14" t="s">
        <v>94</v>
      </c>
      <c r="C12" s="1" t="s">
        <v>24</v>
      </c>
      <c r="D12" s="9">
        <v>809</v>
      </c>
      <c r="E12" s="7" t="s">
        <v>11</v>
      </c>
      <c r="F12" s="17" t="s">
        <v>61</v>
      </c>
    </row>
    <row r="13" spans="1:6" x14ac:dyDescent="0.25">
      <c r="A13" s="14">
        <v>9</v>
      </c>
      <c r="B13" s="14" t="s">
        <v>94</v>
      </c>
      <c r="C13" s="1" t="s">
        <v>26</v>
      </c>
      <c r="D13" s="9">
        <v>500</v>
      </c>
      <c r="E13" s="7" t="s">
        <v>11</v>
      </c>
      <c r="F13" s="17" t="s">
        <v>61</v>
      </c>
    </row>
    <row r="14" spans="1:6" ht="25.5" x14ac:dyDescent="0.25">
      <c r="A14" s="14">
        <v>10</v>
      </c>
      <c r="B14" s="14" t="s">
        <v>94</v>
      </c>
      <c r="C14" s="1" t="s">
        <v>28</v>
      </c>
      <c r="D14" s="9">
        <v>775</v>
      </c>
      <c r="E14" s="7" t="s">
        <v>11</v>
      </c>
      <c r="F14" s="17" t="s">
        <v>61</v>
      </c>
    </row>
    <row r="15" spans="1:6" ht="25.5" x14ac:dyDescent="0.25">
      <c r="A15" s="14">
        <v>11</v>
      </c>
      <c r="B15" s="14" t="s">
        <v>94</v>
      </c>
      <c r="C15" s="1" t="s">
        <v>37</v>
      </c>
      <c r="D15" s="9">
        <v>680</v>
      </c>
      <c r="E15" s="7" t="s">
        <v>11</v>
      </c>
      <c r="F15" s="17" t="s">
        <v>61</v>
      </c>
    </row>
    <row r="16" spans="1:6" ht="25.5" x14ac:dyDescent="0.25">
      <c r="A16" s="14">
        <v>12</v>
      </c>
      <c r="B16" s="14" t="s">
        <v>94</v>
      </c>
      <c r="C16" s="1" t="s">
        <v>39</v>
      </c>
      <c r="D16" s="9">
        <v>630</v>
      </c>
      <c r="E16" s="7" t="s">
        <v>11</v>
      </c>
      <c r="F16" s="17" t="s">
        <v>61</v>
      </c>
    </row>
    <row r="17" spans="1:6" ht="24" x14ac:dyDescent="0.25">
      <c r="A17" s="14">
        <v>13</v>
      </c>
      <c r="B17" s="14" t="s">
        <v>94</v>
      </c>
      <c r="C17" s="5" t="s">
        <v>101</v>
      </c>
      <c r="D17" s="9">
        <v>415</v>
      </c>
      <c r="E17" s="7" t="s">
        <v>11</v>
      </c>
      <c r="F17" s="17" t="s">
        <v>61</v>
      </c>
    </row>
    <row r="18" spans="1:6" ht="25.5" x14ac:dyDescent="0.25">
      <c r="A18" s="14">
        <v>14</v>
      </c>
      <c r="B18" s="14" t="s">
        <v>94</v>
      </c>
      <c r="C18" s="1" t="s">
        <v>41</v>
      </c>
      <c r="D18" s="9">
        <v>600</v>
      </c>
      <c r="E18" s="7" t="s">
        <v>11</v>
      </c>
      <c r="F18" s="17" t="s">
        <v>61</v>
      </c>
    </row>
    <row r="19" spans="1:6" x14ac:dyDescent="0.25">
      <c r="A19" s="14">
        <v>15</v>
      </c>
      <c r="B19" s="14" t="s">
        <v>94</v>
      </c>
      <c r="C19" s="1" t="s">
        <v>102</v>
      </c>
      <c r="D19" s="9">
        <v>550</v>
      </c>
      <c r="E19" s="7" t="s">
        <v>11</v>
      </c>
      <c r="F19" s="17" t="s">
        <v>61</v>
      </c>
    </row>
    <row r="20" spans="1:6" x14ac:dyDescent="0.25">
      <c r="A20" s="14">
        <v>16</v>
      </c>
      <c r="B20" s="14" t="s">
        <v>94</v>
      </c>
      <c r="C20" s="1" t="s">
        <v>43</v>
      </c>
      <c r="D20" s="9">
        <v>475</v>
      </c>
      <c r="E20" s="7" t="s">
        <v>11</v>
      </c>
      <c r="F20" s="17" t="s">
        <v>61</v>
      </c>
    </row>
    <row r="21" spans="1:6" ht="25.5" x14ac:dyDescent="0.25">
      <c r="A21" s="14">
        <v>17</v>
      </c>
      <c r="B21" s="14" t="s">
        <v>94</v>
      </c>
      <c r="C21" s="1" t="s">
        <v>103</v>
      </c>
      <c r="D21" s="9">
        <v>383.87096774193549</v>
      </c>
      <c r="E21" s="7" t="s">
        <v>11</v>
      </c>
      <c r="F21" s="17" t="s">
        <v>61</v>
      </c>
    </row>
    <row r="22" spans="1:6" ht="25.5" x14ac:dyDescent="0.25">
      <c r="A22" s="14">
        <v>18</v>
      </c>
      <c r="B22" s="14" t="s">
        <v>94</v>
      </c>
      <c r="C22" s="1" t="s">
        <v>47</v>
      </c>
      <c r="D22" s="9">
        <v>600</v>
      </c>
      <c r="E22" s="7" t="s">
        <v>11</v>
      </c>
      <c r="F22" s="17" t="s">
        <v>61</v>
      </c>
    </row>
    <row r="23" spans="1:6" ht="25.5" x14ac:dyDescent="0.25">
      <c r="A23" s="14">
        <v>19</v>
      </c>
      <c r="B23" s="14" t="s">
        <v>94</v>
      </c>
      <c r="C23" s="1" t="s">
        <v>49</v>
      </c>
      <c r="D23" s="9">
        <v>525</v>
      </c>
      <c r="E23" s="7" t="s">
        <v>11</v>
      </c>
      <c r="F23" s="17" t="s">
        <v>61</v>
      </c>
    </row>
    <row r="24" spans="1:6" ht="25.5" x14ac:dyDescent="0.25">
      <c r="A24" s="14">
        <v>20</v>
      </c>
      <c r="B24" s="14" t="s">
        <v>94</v>
      </c>
      <c r="C24" s="1" t="s">
        <v>92</v>
      </c>
      <c r="D24" s="9">
        <v>400</v>
      </c>
      <c r="E24" s="7" t="s">
        <v>11</v>
      </c>
      <c r="F24" s="17" t="s">
        <v>61</v>
      </c>
    </row>
    <row r="25" spans="1:6" x14ac:dyDescent="0.25">
      <c r="A25" s="14">
        <v>21</v>
      </c>
      <c r="B25" s="14" t="s">
        <v>94</v>
      </c>
      <c r="C25" s="1" t="s">
        <v>96</v>
      </c>
      <c r="D25" s="9">
        <v>450</v>
      </c>
      <c r="E25" s="7" t="s">
        <v>11</v>
      </c>
      <c r="F25" s="17" t="s">
        <v>61</v>
      </c>
    </row>
    <row r="26" spans="1:6" ht="25.5" x14ac:dyDescent="0.25">
      <c r="A26" s="14">
        <v>22</v>
      </c>
      <c r="B26" s="14" t="s">
        <v>94</v>
      </c>
      <c r="C26" s="29" t="s">
        <v>68</v>
      </c>
      <c r="D26" s="9">
        <v>500</v>
      </c>
      <c r="E26" s="7" t="s">
        <v>11</v>
      </c>
      <c r="F26" s="17" t="s">
        <v>61</v>
      </c>
    </row>
    <row r="27" spans="1:6" ht="25.5" x14ac:dyDescent="0.25">
      <c r="A27" s="14">
        <v>23</v>
      </c>
      <c r="B27" s="14" t="s">
        <v>94</v>
      </c>
      <c r="C27" s="1" t="s">
        <v>57</v>
      </c>
      <c r="D27" s="9">
        <v>525</v>
      </c>
      <c r="E27" s="7" t="s">
        <v>11</v>
      </c>
      <c r="F27" s="17" t="s">
        <v>61</v>
      </c>
    </row>
    <row r="28" spans="1:6" ht="25.5" x14ac:dyDescent="0.25">
      <c r="A28" s="14">
        <v>24</v>
      </c>
      <c r="B28" s="14" t="s">
        <v>94</v>
      </c>
      <c r="C28" s="1" t="s">
        <v>59</v>
      </c>
      <c r="D28" s="9">
        <v>500</v>
      </c>
      <c r="E28" s="7" t="s">
        <v>11</v>
      </c>
      <c r="F28" s="17" t="s">
        <v>61</v>
      </c>
    </row>
    <row r="29" spans="1:6" ht="25.5" x14ac:dyDescent="0.25">
      <c r="A29" s="14">
        <v>25</v>
      </c>
      <c r="B29" s="14" t="s">
        <v>94</v>
      </c>
      <c r="C29" s="1" t="s">
        <v>107</v>
      </c>
      <c r="D29" s="9">
        <v>500</v>
      </c>
      <c r="E29" s="7" t="s">
        <v>11</v>
      </c>
      <c r="F29" s="17" t="s">
        <v>61</v>
      </c>
    </row>
    <row r="30" spans="1:6" ht="25.5" x14ac:dyDescent="0.25">
      <c r="A30" s="14">
        <v>26</v>
      </c>
      <c r="B30" s="14" t="s">
        <v>94</v>
      </c>
      <c r="C30" s="1" t="s">
        <v>97</v>
      </c>
      <c r="D30" s="9">
        <v>500</v>
      </c>
      <c r="E30" s="7" t="s">
        <v>11</v>
      </c>
      <c r="F30" s="17" t="s">
        <v>61</v>
      </c>
    </row>
    <row r="31" spans="1:6" ht="25.5" x14ac:dyDescent="0.25">
      <c r="A31" s="14">
        <v>27</v>
      </c>
      <c r="B31" s="14" t="s">
        <v>94</v>
      </c>
      <c r="C31" s="1" t="s">
        <v>70</v>
      </c>
      <c r="D31" s="9">
        <v>400</v>
      </c>
      <c r="E31" s="7" t="s">
        <v>11</v>
      </c>
      <c r="F31" s="17" t="s">
        <v>61</v>
      </c>
    </row>
    <row r="32" spans="1:6" ht="25.5" x14ac:dyDescent="0.25">
      <c r="A32" s="14">
        <v>28</v>
      </c>
      <c r="B32" s="14" t="s">
        <v>94</v>
      </c>
      <c r="C32" s="1" t="s">
        <v>71</v>
      </c>
      <c r="D32" s="9">
        <v>600</v>
      </c>
      <c r="E32" s="7" t="s">
        <v>11</v>
      </c>
      <c r="F32" s="17" t="s">
        <v>61</v>
      </c>
    </row>
    <row r="33" spans="1:6" ht="25.5" x14ac:dyDescent="0.25">
      <c r="A33" s="14">
        <v>29</v>
      </c>
      <c r="B33" s="14" t="s">
        <v>94</v>
      </c>
      <c r="C33" s="1" t="s">
        <v>72</v>
      </c>
      <c r="D33" s="9">
        <v>385</v>
      </c>
      <c r="E33" s="7" t="s">
        <v>11</v>
      </c>
      <c r="F33" s="17" t="s">
        <v>61</v>
      </c>
    </row>
    <row r="34" spans="1:6" ht="25.5" x14ac:dyDescent="0.25">
      <c r="A34" s="14">
        <v>30</v>
      </c>
      <c r="B34" s="14" t="s">
        <v>94</v>
      </c>
      <c r="C34" s="1" t="s">
        <v>73</v>
      </c>
      <c r="D34" s="9">
        <v>680</v>
      </c>
      <c r="E34" s="7" t="s">
        <v>11</v>
      </c>
      <c r="F34" s="17" t="s">
        <v>61</v>
      </c>
    </row>
    <row r="35" spans="1:6" ht="25.5" x14ac:dyDescent="0.25">
      <c r="A35" s="14">
        <v>31</v>
      </c>
      <c r="B35" s="14" t="s">
        <v>94</v>
      </c>
      <c r="C35" s="1" t="s">
        <v>74</v>
      </c>
      <c r="D35" s="9">
        <v>550</v>
      </c>
      <c r="E35" s="7" t="s">
        <v>11</v>
      </c>
      <c r="F35" s="17" t="s">
        <v>61</v>
      </c>
    </row>
    <row r="36" spans="1:6" ht="25.5" x14ac:dyDescent="0.25">
      <c r="A36" s="14">
        <v>32</v>
      </c>
      <c r="B36" s="14" t="s">
        <v>94</v>
      </c>
      <c r="C36" s="1" t="s">
        <v>74</v>
      </c>
      <c r="D36" s="9">
        <v>365</v>
      </c>
      <c r="E36" s="7" t="s">
        <v>11</v>
      </c>
      <c r="F36" s="17" t="s">
        <v>61</v>
      </c>
    </row>
    <row r="37" spans="1:6" ht="25.5" x14ac:dyDescent="0.25">
      <c r="A37" s="14">
        <v>33</v>
      </c>
      <c r="B37" s="14" t="s">
        <v>94</v>
      </c>
      <c r="C37" s="1" t="s">
        <v>75</v>
      </c>
      <c r="D37" s="9">
        <v>520</v>
      </c>
      <c r="E37" s="7" t="s">
        <v>11</v>
      </c>
      <c r="F37" s="17" t="s">
        <v>61</v>
      </c>
    </row>
    <row r="38" spans="1:6" x14ac:dyDescent="0.25">
      <c r="A38" s="14">
        <v>34</v>
      </c>
      <c r="B38" s="14" t="s">
        <v>94</v>
      </c>
      <c r="C38" s="1" t="s">
        <v>76</v>
      </c>
      <c r="D38" s="9">
        <v>365</v>
      </c>
      <c r="E38" s="7" t="s">
        <v>11</v>
      </c>
      <c r="F38" s="17" t="s">
        <v>61</v>
      </c>
    </row>
    <row r="39" spans="1:6" ht="25.5" x14ac:dyDescent="0.25">
      <c r="A39" s="14">
        <v>35</v>
      </c>
      <c r="B39" s="14" t="s">
        <v>94</v>
      </c>
      <c r="C39" s="1" t="s">
        <v>77</v>
      </c>
      <c r="D39" s="9">
        <v>500</v>
      </c>
      <c r="E39" s="7" t="s">
        <v>11</v>
      </c>
      <c r="F39" s="17" t="s">
        <v>61</v>
      </c>
    </row>
    <row r="40" spans="1:6" ht="25.5" x14ac:dyDescent="0.25">
      <c r="A40" s="14">
        <v>36</v>
      </c>
      <c r="B40" s="14" t="s">
        <v>94</v>
      </c>
      <c r="C40" s="1" t="s">
        <v>109</v>
      </c>
      <c r="D40" s="9">
        <v>400</v>
      </c>
      <c r="E40" s="7" t="s">
        <v>11</v>
      </c>
      <c r="F40" s="17" t="s">
        <v>61</v>
      </c>
    </row>
    <row r="41" spans="1:6" ht="25.5" x14ac:dyDescent="0.25">
      <c r="A41" s="14">
        <v>37</v>
      </c>
      <c r="B41" s="14" t="s">
        <v>94</v>
      </c>
      <c r="C41" s="1" t="s">
        <v>74</v>
      </c>
      <c r="D41" s="9">
        <v>365</v>
      </c>
      <c r="E41" s="7" t="s">
        <v>11</v>
      </c>
      <c r="F41" s="17" t="s">
        <v>61</v>
      </c>
    </row>
    <row r="42" spans="1:6" x14ac:dyDescent="0.25">
      <c r="A42" s="14">
        <v>38</v>
      </c>
      <c r="B42" s="14" t="s">
        <v>94</v>
      </c>
      <c r="C42" s="1" t="s">
        <v>104</v>
      </c>
      <c r="D42" s="9">
        <v>365</v>
      </c>
      <c r="E42" s="7" t="s">
        <v>11</v>
      </c>
      <c r="F42" s="17" t="s">
        <v>61</v>
      </c>
    </row>
    <row r="43" spans="1:6" ht="25.5" x14ac:dyDescent="0.25">
      <c r="A43" s="14">
        <v>39</v>
      </c>
      <c r="B43" s="14" t="s">
        <v>94</v>
      </c>
      <c r="C43" s="1" t="s">
        <v>78</v>
      </c>
      <c r="D43" s="9">
        <v>380</v>
      </c>
      <c r="E43" s="7" t="s">
        <v>11</v>
      </c>
      <c r="F43" s="17" t="s">
        <v>61</v>
      </c>
    </row>
    <row r="44" spans="1:6" ht="25.5" x14ac:dyDescent="0.25">
      <c r="A44" s="14">
        <v>40</v>
      </c>
      <c r="B44" s="14" t="s">
        <v>94</v>
      </c>
      <c r="C44" s="1" t="s">
        <v>79</v>
      </c>
      <c r="D44" s="9">
        <v>365</v>
      </c>
      <c r="E44" s="7" t="s">
        <v>11</v>
      </c>
      <c r="F44" s="17" t="s">
        <v>61</v>
      </c>
    </row>
    <row r="45" spans="1:6" ht="38.25" x14ac:dyDescent="0.25">
      <c r="A45" s="14">
        <v>41</v>
      </c>
      <c r="B45" s="14" t="s">
        <v>94</v>
      </c>
      <c r="C45" s="1" t="s">
        <v>80</v>
      </c>
      <c r="D45" s="9">
        <v>450</v>
      </c>
      <c r="E45" s="7" t="s">
        <v>11</v>
      </c>
      <c r="F45" s="17" t="s">
        <v>61</v>
      </c>
    </row>
    <row r="46" spans="1:6" x14ac:dyDescent="0.25">
      <c r="A46" s="14">
        <v>42</v>
      </c>
      <c r="B46" s="14" t="s">
        <v>94</v>
      </c>
      <c r="C46" s="1" t="s">
        <v>81</v>
      </c>
      <c r="D46" s="9">
        <v>380</v>
      </c>
      <c r="E46" s="7" t="s">
        <v>11</v>
      </c>
      <c r="F46" s="17" t="s">
        <v>61</v>
      </c>
    </row>
    <row r="47" spans="1:6" ht="25.5" x14ac:dyDescent="0.25">
      <c r="A47" s="14">
        <v>43</v>
      </c>
      <c r="B47" s="14" t="s">
        <v>94</v>
      </c>
      <c r="C47" s="1" t="s">
        <v>82</v>
      </c>
      <c r="D47" s="9">
        <v>365</v>
      </c>
      <c r="E47" s="7" t="s">
        <v>11</v>
      </c>
      <c r="F47" s="17" t="s">
        <v>61</v>
      </c>
    </row>
    <row r="48" spans="1:6" ht="25.5" x14ac:dyDescent="0.25">
      <c r="A48" s="14">
        <v>44</v>
      </c>
      <c r="B48" s="14" t="s">
        <v>94</v>
      </c>
      <c r="C48" s="1" t="s">
        <v>83</v>
      </c>
      <c r="D48" s="9">
        <v>375</v>
      </c>
      <c r="E48" s="7" t="s">
        <v>11</v>
      </c>
      <c r="F48" s="17" t="s">
        <v>61</v>
      </c>
    </row>
    <row r="49" spans="1:6" ht="25.5" x14ac:dyDescent="0.25">
      <c r="A49" s="14">
        <v>45</v>
      </c>
      <c r="B49" s="14" t="s">
        <v>94</v>
      </c>
      <c r="C49" s="1" t="s">
        <v>83</v>
      </c>
      <c r="D49" s="9">
        <v>375</v>
      </c>
      <c r="E49" s="7" t="s">
        <v>11</v>
      </c>
      <c r="F49" s="17" t="s">
        <v>61</v>
      </c>
    </row>
    <row r="50" spans="1:6" ht="25.5" x14ac:dyDescent="0.25">
      <c r="A50" s="14">
        <v>46</v>
      </c>
      <c r="B50" s="14" t="s">
        <v>94</v>
      </c>
      <c r="C50" s="1" t="s">
        <v>84</v>
      </c>
      <c r="D50" s="9">
        <v>365</v>
      </c>
      <c r="E50" s="7" t="s">
        <v>11</v>
      </c>
      <c r="F50" s="17" t="s">
        <v>61</v>
      </c>
    </row>
    <row r="51" spans="1:6" ht="25.5" x14ac:dyDescent="0.25">
      <c r="A51" s="14">
        <v>47</v>
      </c>
      <c r="B51" s="14" t="s">
        <v>94</v>
      </c>
      <c r="C51" s="1" t="s">
        <v>84</v>
      </c>
      <c r="D51" s="9">
        <v>365</v>
      </c>
      <c r="E51" s="7" t="s">
        <v>11</v>
      </c>
      <c r="F51" s="17" t="s">
        <v>61</v>
      </c>
    </row>
    <row r="52" spans="1:6" ht="25.5" x14ac:dyDescent="0.25">
      <c r="A52" s="14">
        <v>48</v>
      </c>
      <c r="B52" s="14" t="s">
        <v>94</v>
      </c>
      <c r="C52" s="1" t="s">
        <v>84</v>
      </c>
      <c r="D52" s="9">
        <v>365</v>
      </c>
      <c r="E52" s="7" t="s">
        <v>11</v>
      </c>
      <c r="F52" s="17" t="s">
        <v>61</v>
      </c>
    </row>
    <row r="53" spans="1:6" ht="25.5" x14ac:dyDescent="0.25">
      <c r="A53" s="14">
        <v>49</v>
      </c>
      <c r="B53" s="14" t="s">
        <v>94</v>
      </c>
      <c r="C53" s="1" t="s">
        <v>89</v>
      </c>
      <c r="D53" s="9">
        <v>365</v>
      </c>
      <c r="E53" s="7" t="s">
        <v>11</v>
      </c>
      <c r="F53" s="17" t="s">
        <v>61</v>
      </c>
    </row>
    <row r="54" spans="1:6" ht="25.5" x14ac:dyDescent="0.25">
      <c r="A54" s="14">
        <v>50</v>
      </c>
      <c r="B54" s="14" t="s">
        <v>94</v>
      </c>
      <c r="C54" s="1" t="s">
        <v>85</v>
      </c>
      <c r="D54" s="9">
        <v>380</v>
      </c>
      <c r="E54" s="7" t="s">
        <v>11</v>
      </c>
      <c r="F54" s="17" t="s">
        <v>61</v>
      </c>
    </row>
    <row r="55" spans="1:6" x14ac:dyDescent="0.25">
      <c r="A55" s="14">
        <v>51</v>
      </c>
      <c r="B55" s="14" t="s">
        <v>94</v>
      </c>
      <c r="C55" s="1" t="s">
        <v>86</v>
      </c>
      <c r="D55" s="9">
        <v>365</v>
      </c>
      <c r="E55" s="7" t="s">
        <v>11</v>
      </c>
      <c r="F55" s="17" t="s">
        <v>61</v>
      </c>
    </row>
    <row r="56" spans="1:6" ht="25.5" x14ac:dyDescent="0.25">
      <c r="A56" s="14">
        <v>53</v>
      </c>
      <c r="B56" s="14" t="s">
        <v>94</v>
      </c>
      <c r="C56" s="1" t="s">
        <v>111</v>
      </c>
      <c r="D56" s="9">
        <v>365</v>
      </c>
      <c r="E56" s="7" t="s">
        <v>11</v>
      </c>
      <c r="F56" s="17" t="s">
        <v>61</v>
      </c>
    </row>
    <row r="57" spans="1:6" ht="25.5" x14ac:dyDescent="0.25">
      <c r="A57" s="14">
        <v>54</v>
      </c>
      <c r="B57" s="14" t="s">
        <v>94</v>
      </c>
      <c r="C57" s="1" t="s">
        <v>88</v>
      </c>
      <c r="D57" s="9">
        <v>365</v>
      </c>
      <c r="E57" s="7" t="s">
        <v>11</v>
      </c>
      <c r="F57" s="17" t="s">
        <v>61</v>
      </c>
    </row>
    <row r="58" spans="1:6" ht="16.5" customHeight="1" x14ac:dyDescent="0.25">
      <c r="A58" s="71" t="s">
        <v>8</v>
      </c>
      <c r="B58" s="72"/>
      <c r="C58" s="73"/>
      <c r="D58" s="15">
        <f>SUM(D5:D57)</f>
        <v>29101.070967741936</v>
      </c>
      <c r="E58" s="11"/>
      <c r="F58" s="12"/>
    </row>
    <row r="59" spans="1:6" x14ac:dyDescent="0.25">
      <c r="A59" s="13"/>
      <c r="B59" s="13"/>
      <c r="C59" s="13"/>
      <c r="D59" s="13"/>
      <c r="E59" s="13"/>
      <c r="F59" s="13"/>
    </row>
  </sheetData>
  <mergeCells count="4">
    <mergeCell ref="A1:F1"/>
    <mergeCell ref="A2:F2"/>
    <mergeCell ref="A3:F3"/>
    <mergeCell ref="A58:C58"/>
  </mergeCells>
  <pageMargins left="0.25" right="0.25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30"/>
  <sheetViews>
    <sheetView workbookViewId="0">
      <selection activeCell="E30" sqref="E30"/>
    </sheetView>
  </sheetViews>
  <sheetFormatPr baseColWidth="10" defaultRowHeight="15" x14ac:dyDescent="0.25"/>
  <cols>
    <col min="1" max="1" width="3.140625" customWidth="1"/>
    <col min="2" max="2" width="31.85546875" customWidth="1"/>
    <col min="3" max="3" width="26" customWidth="1"/>
    <col min="4" max="4" width="18.7109375" customWidth="1"/>
    <col min="5" max="5" width="19" customWidth="1"/>
    <col min="6" max="6" width="19.85546875" customWidth="1"/>
  </cols>
  <sheetData>
    <row r="1" spans="1:6" ht="18.75" x14ac:dyDescent="0.25">
      <c r="A1" s="79" t="s">
        <v>0</v>
      </c>
      <c r="B1" s="79"/>
      <c r="C1" s="79"/>
      <c r="D1" s="79"/>
      <c r="E1" s="79"/>
      <c r="F1" s="79"/>
    </row>
    <row r="2" spans="1:6" ht="15.75" x14ac:dyDescent="0.25">
      <c r="A2" s="74" t="s">
        <v>9</v>
      </c>
      <c r="B2" s="74"/>
      <c r="C2" s="74"/>
      <c r="D2" s="74"/>
      <c r="E2" s="74"/>
      <c r="F2" s="74"/>
    </row>
    <row r="3" spans="1:6" ht="15.75" x14ac:dyDescent="0.25">
      <c r="A3" s="74" t="s">
        <v>62</v>
      </c>
      <c r="B3" s="74"/>
      <c r="C3" s="74"/>
      <c r="D3" s="74"/>
      <c r="E3" s="74"/>
      <c r="F3" s="74"/>
    </row>
    <row r="4" spans="1:6" x14ac:dyDescent="0.25">
      <c r="A4" s="75" t="s">
        <v>1</v>
      </c>
      <c r="B4" s="75" t="s">
        <v>2</v>
      </c>
      <c r="C4" s="75" t="s">
        <v>3</v>
      </c>
      <c r="D4" s="75" t="s">
        <v>4</v>
      </c>
      <c r="E4" s="77" t="s">
        <v>10</v>
      </c>
      <c r="F4" s="77" t="s">
        <v>5</v>
      </c>
    </row>
    <row r="5" spans="1:6" ht="3.75" customHeight="1" x14ac:dyDescent="0.25">
      <c r="A5" s="76"/>
      <c r="B5" s="76"/>
      <c r="C5" s="76"/>
      <c r="D5" s="76"/>
      <c r="E5" s="78"/>
      <c r="F5" s="78"/>
    </row>
    <row r="6" spans="1:6" x14ac:dyDescent="0.25">
      <c r="A6" s="8">
        <v>1</v>
      </c>
      <c r="B6" s="1" t="s">
        <v>63</v>
      </c>
      <c r="C6" s="1" t="s">
        <v>64</v>
      </c>
      <c r="D6" s="9">
        <f>2475</f>
        <v>2475</v>
      </c>
      <c r="E6" s="7" t="s">
        <v>54</v>
      </c>
      <c r="F6" s="10" t="s">
        <v>61</v>
      </c>
    </row>
    <row r="7" spans="1:6" x14ac:dyDescent="0.25">
      <c r="A7" s="8">
        <f>A6+1</f>
        <v>2</v>
      </c>
      <c r="B7" s="1" t="s">
        <v>12</v>
      </c>
      <c r="C7" s="1" t="s">
        <v>13</v>
      </c>
      <c r="D7" s="9">
        <v>1123.2</v>
      </c>
      <c r="E7" s="7" t="s">
        <v>54</v>
      </c>
      <c r="F7" s="10" t="s">
        <v>61</v>
      </c>
    </row>
    <row r="8" spans="1:6" x14ac:dyDescent="0.25">
      <c r="A8" s="8">
        <f>A7+1</f>
        <v>3</v>
      </c>
      <c r="B8" s="1" t="s">
        <v>14</v>
      </c>
      <c r="C8" s="1" t="s">
        <v>15</v>
      </c>
      <c r="D8" s="9">
        <v>1700</v>
      </c>
      <c r="E8" s="7" t="s">
        <v>55</v>
      </c>
      <c r="F8" s="10" t="s">
        <v>61</v>
      </c>
    </row>
    <row r="9" spans="1:6" x14ac:dyDescent="0.25">
      <c r="A9" s="8">
        <f t="shared" ref="A9:A29" si="0">A8+1</f>
        <v>4</v>
      </c>
      <c r="B9" s="1" t="s">
        <v>16</v>
      </c>
      <c r="C9" s="1" t="s">
        <v>17</v>
      </c>
      <c r="D9" s="9">
        <v>1200</v>
      </c>
      <c r="E9" s="7" t="s">
        <v>55</v>
      </c>
      <c r="F9" s="10" t="s">
        <v>61</v>
      </c>
    </row>
    <row r="10" spans="1:6" x14ac:dyDescent="0.25">
      <c r="A10" s="8">
        <f t="shared" si="0"/>
        <v>5</v>
      </c>
      <c r="B10" s="1" t="s">
        <v>18</v>
      </c>
      <c r="C10" s="1" t="s">
        <v>19</v>
      </c>
      <c r="D10" s="9">
        <v>900</v>
      </c>
      <c r="E10" s="7" t="s">
        <v>55</v>
      </c>
      <c r="F10" s="10" t="s">
        <v>61</v>
      </c>
    </row>
    <row r="11" spans="1:6" x14ac:dyDescent="0.25">
      <c r="A11" s="8">
        <f t="shared" si="0"/>
        <v>6</v>
      </c>
      <c r="B11" s="1" t="s">
        <v>25</v>
      </c>
      <c r="C11" s="1" t="s">
        <v>20</v>
      </c>
      <c r="D11" s="9">
        <v>850</v>
      </c>
      <c r="E11" s="7" t="s">
        <v>55</v>
      </c>
      <c r="F11" s="10" t="s">
        <v>61</v>
      </c>
    </row>
    <row r="12" spans="1:6" x14ac:dyDescent="0.25">
      <c r="A12" s="8">
        <f t="shared" si="0"/>
        <v>7</v>
      </c>
      <c r="B12" s="1" t="s">
        <v>21</v>
      </c>
      <c r="C12" s="1" t="s">
        <v>22</v>
      </c>
      <c r="D12" s="9">
        <v>350</v>
      </c>
      <c r="E12" s="7" t="s">
        <v>11</v>
      </c>
      <c r="F12" s="10" t="s">
        <v>61</v>
      </c>
    </row>
    <row r="13" spans="1:6" x14ac:dyDescent="0.25">
      <c r="A13" s="8">
        <f t="shared" si="0"/>
        <v>8</v>
      </c>
      <c r="B13" s="1" t="s">
        <v>23</v>
      </c>
      <c r="C13" s="1" t="s">
        <v>24</v>
      </c>
      <c r="D13" s="9">
        <v>809</v>
      </c>
      <c r="E13" s="7" t="s">
        <v>11</v>
      </c>
      <c r="F13" s="10" t="s">
        <v>61</v>
      </c>
    </row>
    <row r="14" spans="1:6" ht="25.5" x14ac:dyDescent="0.25">
      <c r="A14" s="8">
        <f>A13+1</f>
        <v>9</v>
      </c>
      <c r="B14" s="1" t="s">
        <v>53</v>
      </c>
      <c r="C14" s="1" t="s">
        <v>26</v>
      </c>
      <c r="D14" s="9">
        <v>500</v>
      </c>
      <c r="E14" s="7" t="s">
        <v>11</v>
      </c>
      <c r="F14" s="10" t="s">
        <v>61</v>
      </c>
    </row>
    <row r="15" spans="1:6" x14ac:dyDescent="0.25">
      <c r="A15" s="8">
        <f t="shared" si="0"/>
        <v>10</v>
      </c>
      <c r="B15" s="1" t="s">
        <v>27</v>
      </c>
      <c r="C15" s="1" t="s">
        <v>28</v>
      </c>
      <c r="D15" s="9">
        <v>775</v>
      </c>
      <c r="E15" s="7" t="s">
        <v>11</v>
      </c>
      <c r="F15" s="10" t="s">
        <v>61</v>
      </c>
    </row>
    <row r="16" spans="1:6" x14ac:dyDescent="0.25">
      <c r="A16" s="8">
        <f t="shared" si="0"/>
        <v>11</v>
      </c>
      <c r="B16" s="1" t="s">
        <v>29</v>
      </c>
      <c r="C16" s="4" t="s">
        <v>30</v>
      </c>
      <c r="D16" s="9">
        <f>500</f>
        <v>500</v>
      </c>
      <c r="E16" s="7" t="s">
        <v>11</v>
      </c>
      <c r="F16" s="10" t="s">
        <v>61</v>
      </c>
    </row>
    <row r="17" spans="1:6" x14ac:dyDescent="0.25">
      <c r="A17" s="8">
        <f t="shared" si="0"/>
        <v>12</v>
      </c>
      <c r="B17" s="1" t="s">
        <v>31</v>
      </c>
      <c r="C17" s="1" t="s">
        <v>32</v>
      </c>
      <c r="D17" s="9">
        <f>415</f>
        <v>415</v>
      </c>
      <c r="E17" s="7" t="s">
        <v>11</v>
      </c>
      <c r="F17" s="10" t="s">
        <v>61</v>
      </c>
    </row>
    <row r="18" spans="1:6" x14ac:dyDescent="0.25">
      <c r="A18" s="8">
        <f t="shared" si="0"/>
        <v>13</v>
      </c>
      <c r="B18" s="1" t="s">
        <v>34</v>
      </c>
      <c r="C18" s="1" t="s">
        <v>35</v>
      </c>
      <c r="D18" s="9">
        <v>678</v>
      </c>
      <c r="E18" s="7" t="s">
        <v>11</v>
      </c>
      <c r="F18" s="10" t="s">
        <v>61</v>
      </c>
    </row>
    <row r="19" spans="1:6" ht="24" x14ac:dyDescent="0.25">
      <c r="A19" s="8">
        <f t="shared" si="0"/>
        <v>14</v>
      </c>
      <c r="B19" s="1" t="s">
        <v>36</v>
      </c>
      <c r="C19" s="5" t="s">
        <v>37</v>
      </c>
      <c r="D19" s="9">
        <v>680</v>
      </c>
      <c r="E19" s="7" t="s">
        <v>11</v>
      </c>
      <c r="F19" s="10" t="s">
        <v>61</v>
      </c>
    </row>
    <row r="20" spans="1:6" ht="25.5" x14ac:dyDescent="0.25">
      <c r="A20" s="8">
        <f t="shared" si="0"/>
        <v>15</v>
      </c>
      <c r="B20" s="1" t="s">
        <v>38</v>
      </c>
      <c r="C20" s="1" t="s">
        <v>39</v>
      </c>
      <c r="D20" s="9">
        <f>630</f>
        <v>630</v>
      </c>
      <c r="E20" s="7" t="s">
        <v>11</v>
      </c>
      <c r="F20" s="10" t="s">
        <v>61</v>
      </c>
    </row>
    <row r="21" spans="1:6" x14ac:dyDescent="0.25">
      <c r="A21" s="8">
        <f t="shared" si="0"/>
        <v>16</v>
      </c>
      <c r="B21" s="1" t="s">
        <v>40</v>
      </c>
      <c r="C21" s="1" t="s">
        <v>41</v>
      </c>
      <c r="D21" s="9">
        <f>600*0</f>
        <v>0</v>
      </c>
      <c r="E21" s="7" t="s">
        <v>11</v>
      </c>
      <c r="F21" s="10" t="s">
        <v>61</v>
      </c>
    </row>
    <row r="22" spans="1:6" x14ac:dyDescent="0.25">
      <c r="A22" s="8">
        <f t="shared" si="0"/>
        <v>17</v>
      </c>
      <c r="B22" s="1" t="s">
        <v>42</v>
      </c>
      <c r="C22" s="1" t="s">
        <v>43</v>
      </c>
      <c r="D22" s="9">
        <f>400</f>
        <v>400</v>
      </c>
      <c r="E22" s="7" t="s">
        <v>11</v>
      </c>
      <c r="F22" s="10" t="s">
        <v>61</v>
      </c>
    </row>
    <row r="23" spans="1:6" ht="25.5" x14ac:dyDescent="0.25">
      <c r="A23" s="8">
        <f t="shared" si="0"/>
        <v>18</v>
      </c>
      <c r="B23" s="1" t="s">
        <v>44</v>
      </c>
      <c r="C23" s="1" t="s">
        <v>45</v>
      </c>
      <c r="D23" s="9">
        <v>475</v>
      </c>
      <c r="E23" s="7" t="s">
        <v>11</v>
      </c>
      <c r="F23" s="10" t="s">
        <v>61</v>
      </c>
    </row>
    <row r="24" spans="1:6" ht="25.5" x14ac:dyDescent="0.25">
      <c r="A24" s="8">
        <f t="shared" si="0"/>
        <v>19</v>
      </c>
      <c r="B24" s="1" t="s">
        <v>46</v>
      </c>
      <c r="C24" s="1" t="s">
        <v>47</v>
      </c>
      <c r="D24" s="9">
        <f>600</f>
        <v>600</v>
      </c>
      <c r="E24" s="7" t="s">
        <v>11</v>
      </c>
      <c r="F24" s="10" t="s">
        <v>61</v>
      </c>
    </row>
    <row r="25" spans="1:6" ht="25.5" x14ac:dyDescent="0.25">
      <c r="A25" s="8">
        <f t="shared" si="0"/>
        <v>20</v>
      </c>
      <c r="B25" s="1" t="s">
        <v>48</v>
      </c>
      <c r="C25" s="1" t="s">
        <v>49</v>
      </c>
      <c r="D25" s="9">
        <v>525</v>
      </c>
      <c r="E25" s="7" t="s">
        <v>11</v>
      </c>
      <c r="F25" s="10" t="s">
        <v>61</v>
      </c>
    </row>
    <row r="26" spans="1:6" ht="25.5" x14ac:dyDescent="0.25">
      <c r="A26" s="8">
        <f t="shared" si="0"/>
        <v>21</v>
      </c>
      <c r="B26" s="6" t="s">
        <v>50</v>
      </c>
      <c r="C26" s="1" t="s">
        <v>33</v>
      </c>
      <c r="D26" s="9">
        <v>500</v>
      </c>
      <c r="E26" s="7" t="s">
        <v>11</v>
      </c>
      <c r="F26" s="10" t="s">
        <v>61</v>
      </c>
    </row>
    <row r="27" spans="1:6" ht="25.5" x14ac:dyDescent="0.25">
      <c r="A27" s="8">
        <f t="shared" si="0"/>
        <v>22</v>
      </c>
      <c r="B27" s="6" t="s">
        <v>51</v>
      </c>
      <c r="C27" s="1" t="s">
        <v>52</v>
      </c>
      <c r="D27" s="9">
        <v>400</v>
      </c>
      <c r="E27" s="7" t="s">
        <v>11</v>
      </c>
      <c r="F27" s="10" t="s">
        <v>61</v>
      </c>
    </row>
    <row r="28" spans="1:6" ht="25.5" x14ac:dyDescent="0.25">
      <c r="A28" s="8">
        <f t="shared" si="0"/>
        <v>23</v>
      </c>
      <c r="B28" s="1" t="s">
        <v>56</v>
      </c>
      <c r="C28" s="1" t="s">
        <v>57</v>
      </c>
      <c r="D28" s="9">
        <v>525</v>
      </c>
      <c r="E28" s="7" t="s">
        <v>11</v>
      </c>
      <c r="F28" s="10" t="s">
        <v>61</v>
      </c>
    </row>
    <row r="29" spans="1:6" ht="25.5" x14ac:dyDescent="0.25">
      <c r="A29" s="8">
        <f t="shared" si="0"/>
        <v>24</v>
      </c>
      <c r="B29" s="1" t="s">
        <v>58</v>
      </c>
      <c r="C29" s="1" t="s">
        <v>59</v>
      </c>
      <c r="D29" s="9">
        <f>500</f>
        <v>500</v>
      </c>
      <c r="E29" s="7" t="s">
        <v>11</v>
      </c>
      <c r="F29" s="10" t="s">
        <v>61</v>
      </c>
    </row>
    <row r="30" spans="1:6" x14ac:dyDescent="0.25">
      <c r="A30" s="71" t="s">
        <v>8</v>
      </c>
      <c r="B30" s="72"/>
      <c r="C30" s="73"/>
      <c r="D30" s="15">
        <f>SUM(D6:D29)</f>
        <v>17510.2</v>
      </c>
      <c r="E30" s="11"/>
      <c r="F30" s="12"/>
    </row>
  </sheetData>
  <mergeCells count="10">
    <mergeCell ref="A30:C30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0"/>
  <sheetViews>
    <sheetView workbookViewId="0">
      <selection activeCell="B9" sqref="B9"/>
    </sheetView>
  </sheetViews>
  <sheetFormatPr baseColWidth="10" defaultRowHeight="15" x14ac:dyDescent="0.25"/>
  <cols>
    <col min="1" max="1" width="3.42578125" customWidth="1"/>
    <col min="2" max="2" width="42.42578125" customWidth="1"/>
    <col min="3" max="3" width="24.28515625" customWidth="1"/>
    <col min="4" max="4" width="12.7109375" bestFit="1" customWidth="1"/>
    <col min="5" max="5" width="21.28515625" customWidth="1"/>
    <col min="6" max="6" width="20.85546875" customWidth="1"/>
  </cols>
  <sheetData>
    <row r="1" spans="1:6" ht="18.75" x14ac:dyDescent="0.25">
      <c r="A1" s="83" t="s">
        <v>0</v>
      </c>
      <c r="B1" s="83"/>
      <c r="C1" s="83"/>
      <c r="D1" s="83"/>
      <c r="E1" s="83"/>
      <c r="F1" s="83"/>
    </row>
    <row r="2" spans="1:6" ht="15.75" x14ac:dyDescent="0.25">
      <c r="A2" s="84" t="s">
        <v>9</v>
      </c>
      <c r="B2" s="84"/>
      <c r="C2" s="84"/>
      <c r="D2" s="84"/>
      <c r="E2" s="84"/>
      <c r="F2" s="84"/>
    </row>
    <row r="3" spans="1:6" ht="15.75" x14ac:dyDescent="0.25">
      <c r="A3" s="84" t="s">
        <v>65</v>
      </c>
      <c r="B3" s="84"/>
      <c r="C3" s="84"/>
      <c r="D3" s="84"/>
      <c r="E3" s="84"/>
      <c r="F3" s="84"/>
    </row>
    <row r="4" spans="1:6" x14ac:dyDescent="0.25">
      <c r="A4" s="85" t="s">
        <v>1</v>
      </c>
      <c r="B4" s="85" t="s">
        <v>2</v>
      </c>
      <c r="C4" s="85" t="s">
        <v>3</v>
      </c>
      <c r="D4" s="85" t="s">
        <v>4</v>
      </c>
      <c r="E4" s="87" t="s">
        <v>10</v>
      </c>
      <c r="F4" s="87" t="s">
        <v>5</v>
      </c>
    </row>
    <row r="5" spans="1:6" ht="6.75" customHeight="1" x14ac:dyDescent="0.25">
      <c r="A5" s="86"/>
      <c r="B5" s="86"/>
      <c r="C5" s="86"/>
      <c r="D5" s="86"/>
      <c r="E5" s="88"/>
      <c r="F5" s="88"/>
    </row>
    <row r="6" spans="1:6" x14ac:dyDescent="0.25">
      <c r="A6" s="18">
        <v>1</v>
      </c>
      <c r="B6" s="19" t="s">
        <v>6</v>
      </c>
      <c r="C6" s="19" t="s">
        <v>7</v>
      </c>
      <c r="D6" s="20">
        <f>2475</f>
        <v>2475</v>
      </c>
      <c r="E6" s="21" t="s">
        <v>54</v>
      </c>
      <c r="F6" s="22" t="s">
        <v>61</v>
      </c>
    </row>
    <row r="7" spans="1:6" x14ac:dyDescent="0.25">
      <c r="A7" s="18">
        <f>A6+1</f>
        <v>2</v>
      </c>
      <c r="B7" s="19" t="s">
        <v>12</v>
      </c>
      <c r="C7" s="19" t="s">
        <v>13</v>
      </c>
      <c r="D7" s="20">
        <v>1123.2</v>
      </c>
      <c r="E7" s="21" t="s">
        <v>54</v>
      </c>
      <c r="F7" s="22" t="s">
        <v>61</v>
      </c>
    </row>
    <row r="8" spans="1:6" x14ac:dyDescent="0.25">
      <c r="A8" s="18">
        <f>A7+1</f>
        <v>3</v>
      </c>
      <c r="B8" s="19" t="s">
        <v>14</v>
      </c>
      <c r="C8" s="19" t="s">
        <v>15</v>
      </c>
      <c r="D8" s="20">
        <v>1700</v>
      </c>
      <c r="E8" s="21" t="s">
        <v>55</v>
      </c>
      <c r="F8" s="22" t="s">
        <v>61</v>
      </c>
    </row>
    <row r="9" spans="1:6" x14ac:dyDescent="0.25">
      <c r="A9" s="18">
        <f t="shared" ref="A9:A29" si="0">A8+1</f>
        <v>4</v>
      </c>
      <c r="B9" s="19" t="s">
        <v>16</v>
      </c>
      <c r="C9" s="19" t="s">
        <v>17</v>
      </c>
      <c r="D9" s="20">
        <v>1200</v>
      </c>
      <c r="E9" s="21" t="s">
        <v>55</v>
      </c>
      <c r="F9" s="22" t="s">
        <v>61</v>
      </c>
    </row>
    <row r="10" spans="1:6" x14ac:dyDescent="0.25">
      <c r="A10" s="18">
        <f t="shared" si="0"/>
        <v>5</v>
      </c>
      <c r="B10" s="19" t="s">
        <v>18</v>
      </c>
      <c r="C10" s="19" t="s">
        <v>19</v>
      </c>
      <c r="D10" s="20">
        <v>900</v>
      </c>
      <c r="E10" s="21" t="s">
        <v>55</v>
      </c>
      <c r="F10" s="22" t="s">
        <v>61</v>
      </c>
    </row>
    <row r="11" spans="1:6" x14ac:dyDescent="0.25">
      <c r="A11" s="18">
        <f t="shared" si="0"/>
        <v>6</v>
      </c>
      <c r="B11" s="19" t="s">
        <v>25</v>
      </c>
      <c r="C11" s="19" t="s">
        <v>20</v>
      </c>
      <c r="D11" s="20">
        <v>850</v>
      </c>
      <c r="E11" s="21" t="s">
        <v>55</v>
      </c>
      <c r="F11" s="22" t="s">
        <v>61</v>
      </c>
    </row>
    <row r="12" spans="1:6" x14ac:dyDescent="0.25">
      <c r="A12" s="18">
        <f t="shared" si="0"/>
        <v>7</v>
      </c>
      <c r="B12" s="19" t="s">
        <v>21</v>
      </c>
      <c r="C12" s="19" t="s">
        <v>22</v>
      </c>
      <c r="D12" s="20">
        <v>350</v>
      </c>
      <c r="E12" s="21" t="s">
        <v>11</v>
      </c>
      <c r="F12" s="22" t="s">
        <v>61</v>
      </c>
    </row>
    <row r="13" spans="1:6" x14ac:dyDescent="0.25">
      <c r="A13" s="18">
        <f t="shared" si="0"/>
        <v>8</v>
      </c>
      <c r="B13" s="19" t="s">
        <v>23</v>
      </c>
      <c r="C13" s="19" t="s">
        <v>24</v>
      </c>
      <c r="D13" s="20">
        <v>809</v>
      </c>
      <c r="E13" s="21" t="s">
        <v>11</v>
      </c>
      <c r="F13" s="22" t="s">
        <v>61</v>
      </c>
    </row>
    <row r="14" spans="1:6" x14ac:dyDescent="0.25">
      <c r="A14" s="18">
        <f>A13+1</f>
        <v>9</v>
      </c>
      <c r="B14" s="19" t="s">
        <v>53</v>
      </c>
      <c r="C14" s="19" t="s">
        <v>26</v>
      </c>
      <c r="D14" s="20">
        <v>500</v>
      </c>
      <c r="E14" s="21" t="s">
        <v>11</v>
      </c>
      <c r="F14" s="22" t="s">
        <v>61</v>
      </c>
    </row>
    <row r="15" spans="1:6" ht="16.5" customHeight="1" x14ac:dyDescent="0.25">
      <c r="A15" s="18">
        <f t="shared" si="0"/>
        <v>10</v>
      </c>
      <c r="B15" s="19" t="s">
        <v>27</v>
      </c>
      <c r="C15" s="19" t="s">
        <v>28</v>
      </c>
      <c r="D15" s="20">
        <v>775</v>
      </c>
      <c r="E15" s="21" t="s">
        <v>11</v>
      </c>
      <c r="F15" s="22" t="s">
        <v>61</v>
      </c>
    </row>
    <row r="16" spans="1:6" x14ac:dyDescent="0.25">
      <c r="A16" s="18">
        <f t="shared" si="0"/>
        <v>11</v>
      </c>
      <c r="B16" s="19" t="s">
        <v>29</v>
      </c>
      <c r="C16" s="23" t="s">
        <v>30</v>
      </c>
      <c r="D16" s="20">
        <f>500</f>
        <v>500</v>
      </c>
      <c r="E16" s="21" t="s">
        <v>11</v>
      </c>
      <c r="F16" s="22" t="s">
        <v>61</v>
      </c>
    </row>
    <row r="17" spans="1:6" x14ac:dyDescent="0.25">
      <c r="A17" s="18">
        <f t="shared" si="0"/>
        <v>12</v>
      </c>
      <c r="B17" s="19" t="s">
        <v>31</v>
      </c>
      <c r="C17" s="19" t="s">
        <v>32</v>
      </c>
      <c r="D17" s="20">
        <f>415</f>
        <v>415</v>
      </c>
      <c r="E17" s="21" t="s">
        <v>11</v>
      </c>
      <c r="F17" s="22" t="s">
        <v>61</v>
      </c>
    </row>
    <row r="18" spans="1:6" x14ac:dyDescent="0.25">
      <c r="A18" s="18">
        <f t="shared" si="0"/>
        <v>13</v>
      </c>
      <c r="B18" s="19" t="s">
        <v>34</v>
      </c>
      <c r="C18" s="19" t="s">
        <v>35</v>
      </c>
      <c r="D18" s="20">
        <v>678</v>
      </c>
      <c r="E18" s="21" t="s">
        <v>11</v>
      </c>
      <c r="F18" s="22" t="s">
        <v>61</v>
      </c>
    </row>
    <row r="19" spans="1:6" ht="24" x14ac:dyDescent="0.25">
      <c r="A19" s="18">
        <f t="shared" si="0"/>
        <v>14</v>
      </c>
      <c r="B19" s="19" t="s">
        <v>36</v>
      </c>
      <c r="C19" s="24" t="s">
        <v>37</v>
      </c>
      <c r="D19" s="20">
        <v>680</v>
      </c>
      <c r="E19" s="21" t="s">
        <v>11</v>
      </c>
      <c r="F19" s="22" t="s">
        <v>61</v>
      </c>
    </row>
    <row r="20" spans="1:6" ht="25.5" x14ac:dyDescent="0.25">
      <c r="A20" s="18">
        <f t="shared" si="0"/>
        <v>15</v>
      </c>
      <c r="B20" s="19" t="s">
        <v>38</v>
      </c>
      <c r="C20" s="19" t="s">
        <v>39</v>
      </c>
      <c r="D20" s="20">
        <f>630</f>
        <v>630</v>
      </c>
      <c r="E20" s="21" t="s">
        <v>11</v>
      </c>
      <c r="F20" s="22" t="s">
        <v>61</v>
      </c>
    </row>
    <row r="21" spans="1:6" x14ac:dyDescent="0.25">
      <c r="A21" s="18">
        <f t="shared" si="0"/>
        <v>16</v>
      </c>
      <c r="B21" s="19" t="s">
        <v>40</v>
      </c>
      <c r="C21" s="19" t="s">
        <v>41</v>
      </c>
      <c r="D21" s="20">
        <f>600*0</f>
        <v>0</v>
      </c>
      <c r="E21" s="21" t="s">
        <v>11</v>
      </c>
      <c r="F21" s="22" t="s">
        <v>61</v>
      </c>
    </row>
    <row r="22" spans="1:6" x14ac:dyDescent="0.25">
      <c r="A22" s="18">
        <f t="shared" si="0"/>
        <v>17</v>
      </c>
      <c r="B22" s="19" t="s">
        <v>42</v>
      </c>
      <c r="C22" s="19" t="s">
        <v>43</v>
      </c>
      <c r="D22" s="20">
        <f>400</f>
        <v>400</v>
      </c>
      <c r="E22" s="21" t="s">
        <v>11</v>
      </c>
      <c r="F22" s="22" t="s">
        <v>61</v>
      </c>
    </row>
    <row r="23" spans="1:6" ht="25.5" x14ac:dyDescent="0.25">
      <c r="A23" s="18">
        <f t="shared" si="0"/>
        <v>18</v>
      </c>
      <c r="B23" s="19" t="s">
        <v>44</v>
      </c>
      <c r="C23" s="19" t="s">
        <v>45</v>
      </c>
      <c r="D23" s="20">
        <v>475</v>
      </c>
      <c r="E23" s="21" t="s">
        <v>11</v>
      </c>
      <c r="F23" s="22" t="s">
        <v>61</v>
      </c>
    </row>
    <row r="24" spans="1:6" ht="25.5" x14ac:dyDescent="0.25">
      <c r="A24" s="18">
        <f t="shared" si="0"/>
        <v>19</v>
      </c>
      <c r="B24" s="19" t="s">
        <v>46</v>
      </c>
      <c r="C24" s="19" t="s">
        <v>47</v>
      </c>
      <c r="D24" s="20">
        <f>600</f>
        <v>600</v>
      </c>
      <c r="E24" s="21" t="s">
        <v>11</v>
      </c>
      <c r="F24" s="22" t="s">
        <v>61</v>
      </c>
    </row>
    <row r="25" spans="1:6" ht="25.5" x14ac:dyDescent="0.25">
      <c r="A25" s="18">
        <f t="shared" si="0"/>
        <v>20</v>
      </c>
      <c r="B25" s="19" t="s">
        <v>48</v>
      </c>
      <c r="C25" s="19" t="s">
        <v>49</v>
      </c>
      <c r="D25" s="20">
        <v>525</v>
      </c>
      <c r="E25" s="21" t="s">
        <v>11</v>
      </c>
      <c r="F25" s="22" t="s">
        <v>61</v>
      </c>
    </row>
    <row r="26" spans="1:6" ht="25.5" x14ac:dyDescent="0.25">
      <c r="A26" s="18">
        <f t="shared" si="0"/>
        <v>21</v>
      </c>
      <c r="B26" s="25" t="s">
        <v>50</v>
      </c>
      <c r="C26" s="19" t="s">
        <v>33</v>
      </c>
      <c r="D26" s="20">
        <v>500</v>
      </c>
      <c r="E26" s="21" t="s">
        <v>11</v>
      </c>
      <c r="F26" s="22" t="s">
        <v>61</v>
      </c>
    </row>
    <row r="27" spans="1:6" ht="25.5" x14ac:dyDescent="0.25">
      <c r="A27" s="18">
        <f t="shared" si="0"/>
        <v>22</v>
      </c>
      <c r="B27" s="25" t="s">
        <v>51</v>
      </c>
      <c r="C27" s="19" t="s">
        <v>52</v>
      </c>
      <c r="D27" s="20">
        <v>400</v>
      </c>
      <c r="E27" s="21" t="s">
        <v>11</v>
      </c>
      <c r="F27" s="22" t="s">
        <v>61</v>
      </c>
    </row>
    <row r="28" spans="1:6" ht="25.5" x14ac:dyDescent="0.25">
      <c r="A28" s="18">
        <f t="shared" si="0"/>
        <v>23</v>
      </c>
      <c r="B28" s="19" t="s">
        <v>56</v>
      </c>
      <c r="C28" s="19" t="s">
        <v>57</v>
      </c>
      <c r="D28" s="20">
        <v>525</v>
      </c>
      <c r="E28" s="21" t="s">
        <v>11</v>
      </c>
      <c r="F28" s="22" t="s">
        <v>61</v>
      </c>
    </row>
    <row r="29" spans="1:6" ht="25.5" x14ac:dyDescent="0.25">
      <c r="A29" s="18">
        <f t="shared" si="0"/>
        <v>24</v>
      </c>
      <c r="B29" s="19" t="s">
        <v>58</v>
      </c>
      <c r="C29" s="19" t="s">
        <v>59</v>
      </c>
      <c r="D29" s="20">
        <f>500</f>
        <v>500</v>
      </c>
      <c r="E29" s="21" t="s">
        <v>11</v>
      </c>
      <c r="F29" s="22" t="s">
        <v>61</v>
      </c>
    </row>
    <row r="30" spans="1:6" x14ac:dyDescent="0.25">
      <c r="A30" s="80" t="s">
        <v>8</v>
      </c>
      <c r="B30" s="81"/>
      <c r="C30" s="82"/>
      <c r="D30" s="26">
        <f>SUM(D6:D29)</f>
        <v>17510.2</v>
      </c>
      <c r="E30" s="27"/>
      <c r="F30" s="28"/>
    </row>
  </sheetData>
  <mergeCells count="10">
    <mergeCell ref="A30:C30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29"/>
  <sheetViews>
    <sheetView workbookViewId="0">
      <selection activeCell="C7" sqref="C7"/>
    </sheetView>
  </sheetViews>
  <sheetFormatPr baseColWidth="10" defaultRowHeight="15" x14ac:dyDescent="0.25"/>
  <cols>
    <col min="1" max="1" width="3.28515625" customWidth="1"/>
    <col min="2" max="2" width="36.28515625" customWidth="1"/>
    <col min="3" max="3" width="35.7109375" customWidth="1"/>
    <col min="4" max="4" width="13.5703125" customWidth="1"/>
    <col min="5" max="5" width="17.5703125" customWidth="1"/>
    <col min="6" max="6" width="20.7109375" customWidth="1"/>
  </cols>
  <sheetData>
    <row r="1" spans="1:6" ht="20.100000000000001" customHeight="1" x14ac:dyDescent="0.25">
      <c r="A1" s="79" t="s">
        <v>0</v>
      </c>
      <c r="B1" s="79"/>
      <c r="C1" s="79"/>
      <c r="D1" s="79"/>
      <c r="E1" s="79"/>
      <c r="F1" s="79"/>
    </row>
    <row r="2" spans="1:6" ht="20.100000000000001" customHeight="1" x14ac:dyDescent="0.25">
      <c r="A2" s="74" t="s">
        <v>9</v>
      </c>
      <c r="B2" s="74"/>
      <c r="C2" s="74"/>
      <c r="D2" s="74"/>
      <c r="E2" s="74"/>
      <c r="F2" s="74"/>
    </row>
    <row r="3" spans="1:6" ht="20.100000000000001" customHeight="1" x14ac:dyDescent="0.25">
      <c r="A3" s="74" t="s">
        <v>66</v>
      </c>
      <c r="B3" s="74"/>
      <c r="C3" s="74"/>
      <c r="D3" s="74"/>
      <c r="E3" s="74"/>
      <c r="F3" s="74"/>
    </row>
    <row r="4" spans="1:6" ht="20.100000000000001" customHeight="1" x14ac:dyDescent="0.25">
      <c r="A4" s="45" t="s">
        <v>1</v>
      </c>
      <c r="B4" s="45" t="s">
        <v>2</v>
      </c>
      <c r="C4" s="45" t="s">
        <v>3</v>
      </c>
      <c r="D4" s="45" t="s">
        <v>4</v>
      </c>
      <c r="E4" s="46" t="s">
        <v>10</v>
      </c>
      <c r="F4" s="46" t="s">
        <v>5</v>
      </c>
    </row>
    <row r="5" spans="1:6" ht="20.100000000000001" customHeight="1" x14ac:dyDescent="0.25">
      <c r="A5" s="8">
        <v>1</v>
      </c>
      <c r="B5" s="1" t="s">
        <v>6</v>
      </c>
      <c r="C5" s="1" t="s">
        <v>7</v>
      </c>
      <c r="D5" s="9">
        <f>2475</f>
        <v>2475</v>
      </c>
      <c r="E5" s="16" t="s">
        <v>54</v>
      </c>
      <c r="F5" s="17" t="s">
        <v>61</v>
      </c>
    </row>
    <row r="6" spans="1:6" ht="20.100000000000001" customHeight="1" x14ac:dyDescent="0.25">
      <c r="A6" s="8">
        <f>A5+1</f>
        <v>2</v>
      </c>
      <c r="B6" s="1" t="s">
        <v>12</v>
      </c>
      <c r="C6" s="1" t="s">
        <v>13</v>
      </c>
      <c r="D6" s="9">
        <v>1123.2</v>
      </c>
      <c r="E6" s="16" t="s">
        <v>54</v>
      </c>
      <c r="F6" s="17" t="s">
        <v>61</v>
      </c>
    </row>
    <row r="7" spans="1:6" ht="20.100000000000001" customHeight="1" x14ac:dyDescent="0.25">
      <c r="A7" s="8">
        <f>A6+1</f>
        <v>3</v>
      </c>
      <c r="B7" s="1" t="s">
        <v>14</v>
      </c>
      <c r="C7" s="1" t="s">
        <v>15</v>
      </c>
      <c r="D7" s="9">
        <f>1700/30*24</f>
        <v>1360</v>
      </c>
      <c r="E7" s="16" t="s">
        <v>55</v>
      </c>
      <c r="F7" s="17" t="s">
        <v>61</v>
      </c>
    </row>
    <row r="8" spans="1:6" ht="20.100000000000001" customHeight="1" x14ac:dyDescent="0.25">
      <c r="A8" s="8">
        <f t="shared" ref="A8:A28" si="0">A7+1</f>
        <v>4</v>
      </c>
      <c r="B8" s="1" t="s">
        <v>16</v>
      </c>
      <c r="C8" s="1" t="s">
        <v>17</v>
      </c>
      <c r="D8" s="9">
        <f>1200/30*24</f>
        <v>960</v>
      </c>
      <c r="E8" s="16" t="s">
        <v>55</v>
      </c>
      <c r="F8" s="17" t="s">
        <v>61</v>
      </c>
    </row>
    <row r="9" spans="1:6" ht="20.100000000000001" customHeight="1" x14ac:dyDescent="0.25">
      <c r="A9" s="8">
        <f t="shared" si="0"/>
        <v>5</v>
      </c>
      <c r="B9" s="1" t="s">
        <v>18</v>
      </c>
      <c r="C9" s="1" t="s">
        <v>19</v>
      </c>
      <c r="D9" s="9">
        <v>900</v>
      </c>
      <c r="E9" s="16" t="s">
        <v>55</v>
      </c>
      <c r="F9" s="17" t="s">
        <v>61</v>
      </c>
    </row>
    <row r="10" spans="1:6" ht="20.100000000000001" customHeight="1" x14ac:dyDescent="0.25">
      <c r="A10" s="8">
        <f t="shared" si="0"/>
        <v>6</v>
      </c>
      <c r="B10" s="1" t="s">
        <v>25</v>
      </c>
      <c r="C10" s="1" t="s">
        <v>20</v>
      </c>
      <c r="D10" s="9">
        <v>850</v>
      </c>
      <c r="E10" s="16" t="s">
        <v>55</v>
      </c>
      <c r="F10" s="17" t="s">
        <v>61</v>
      </c>
    </row>
    <row r="11" spans="1:6" ht="20.100000000000001" customHeight="1" x14ac:dyDescent="0.25">
      <c r="A11" s="8">
        <f t="shared" si="0"/>
        <v>7</v>
      </c>
      <c r="B11" s="1" t="s">
        <v>21</v>
      </c>
      <c r="C11" s="1" t="s">
        <v>22</v>
      </c>
      <c r="D11" s="9">
        <v>350</v>
      </c>
      <c r="E11" s="16" t="s">
        <v>11</v>
      </c>
      <c r="F11" s="17" t="s">
        <v>61</v>
      </c>
    </row>
    <row r="12" spans="1:6" ht="20.100000000000001" customHeight="1" x14ac:dyDescent="0.25">
      <c r="A12" s="8">
        <f t="shared" si="0"/>
        <v>8</v>
      </c>
      <c r="B12" s="1" t="s">
        <v>23</v>
      </c>
      <c r="C12" s="1" t="s">
        <v>24</v>
      </c>
      <c r="D12" s="9">
        <v>809</v>
      </c>
      <c r="E12" s="16" t="s">
        <v>11</v>
      </c>
      <c r="F12" s="17" t="s">
        <v>61</v>
      </c>
    </row>
    <row r="13" spans="1:6" ht="20.100000000000001" customHeight="1" x14ac:dyDescent="0.25">
      <c r="A13" s="8">
        <f>A12+1</f>
        <v>9</v>
      </c>
      <c r="B13" s="1" t="s">
        <v>53</v>
      </c>
      <c r="C13" s="1" t="s">
        <v>26</v>
      </c>
      <c r="D13" s="9">
        <v>500</v>
      </c>
      <c r="E13" s="16" t="s">
        <v>11</v>
      </c>
      <c r="F13" s="17" t="s">
        <v>61</v>
      </c>
    </row>
    <row r="14" spans="1:6" ht="20.100000000000001" customHeight="1" x14ac:dyDescent="0.25">
      <c r="A14" s="8">
        <f t="shared" si="0"/>
        <v>10</v>
      </c>
      <c r="B14" s="1" t="s">
        <v>27</v>
      </c>
      <c r="C14" s="1" t="s">
        <v>28</v>
      </c>
      <c r="D14" s="9">
        <v>775</v>
      </c>
      <c r="E14" s="16" t="s">
        <v>11</v>
      </c>
      <c r="F14" s="17" t="s">
        <v>61</v>
      </c>
    </row>
    <row r="15" spans="1:6" ht="20.100000000000001" customHeight="1" x14ac:dyDescent="0.25">
      <c r="A15" s="8">
        <f t="shared" si="0"/>
        <v>11</v>
      </c>
      <c r="B15" s="1" t="s">
        <v>29</v>
      </c>
      <c r="C15" s="4" t="s">
        <v>30</v>
      </c>
      <c r="D15" s="9">
        <f>500</f>
        <v>500</v>
      </c>
      <c r="E15" s="16" t="s">
        <v>11</v>
      </c>
      <c r="F15" s="17" t="s">
        <v>61</v>
      </c>
    </row>
    <row r="16" spans="1:6" ht="20.100000000000001" customHeight="1" x14ac:dyDescent="0.25">
      <c r="A16" s="8">
        <f t="shared" si="0"/>
        <v>12</v>
      </c>
      <c r="B16" s="1" t="s">
        <v>31</v>
      </c>
      <c r="C16" s="1" t="s">
        <v>32</v>
      </c>
      <c r="D16" s="9">
        <f>415</f>
        <v>415</v>
      </c>
      <c r="E16" s="16" t="s">
        <v>11</v>
      </c>
      <c r="F16" s="17" t="s">
        <v>61</v>
      </c>
    </row>
    <row r="17" spans="1:6" ht="20.100000000000001" customHeight="1" x14ac:dyDescent="0.25">
      <c r="A17" s="8">
        <f t="shared" si="0"/>
        <v>13</v>
      </c>
      <c r="B17" s="1" t="s">
        <v>34</v>
      </c>
      <c r="C17" s="1" t="s">
        <v>35</v>
      </c>
      <c r="D17" s="9">
        <v>678</v>
      </c>
      <c r="E17" s="16" t="s">
        <v>11</v>
      </c>
      <c r="F17" s="17" t="s">
        <v>61</v>
      </c>
    </row>
    <row r="18" spans="1:6" ht="20.100000000000001" customHeight="1" x14ac:dyDescent="0.25">
      <c r="A18" s="8">
        <f t="shared" si="0"/>
        <v>14</v>
      </c>
      <c r="B18" s="1" t="s">
        <v>36</v>
      </c>
      <c r="C18" s="5" t="s">
        <v>37</v>
      </c>
      <c r="D18" s="9">
        <v>680</v>
      </c>
      <c r="E18" s="16" t="s">
        <v>11</v>
      </c>
      <c r="F18" s="17" t="s">
        <v>61</v>
      </c>
    </row>
    <row r="19" spans="1:6" ht="20.100000000000001" customHeight="1" x14ac:dyDescent="0.25">
      <c r="A19" s="8">
        <f t="shared" si="0"/>
        <v>15</v>
      </c>
      <c r="B19" s="1" t="s">
        <v>38</v>
      </c>
      <c r="C19" s="1" t="s">
        <v>39</v>
      </c>
      <c r="D19" s="9">
        <f>630</f>
        <v>630</v>
      </c>
      <c r="E19" s="16" t="s">
        <v>11</v>
      </c>
      <c r="F19" s="17" t="s">
        <v>61</v>
      </c>
    </row>
    <row r="20" spans="1:6" ht="20.100000000000001" customHeight="1" x14ac:dyDescent="0.25">
      <c r="A20" s="8">
        <f t="shared" si="0"/>
        <v>16</v>
      </c>
      <c r="B20" s="1" t="s">
        <v>40</v>
      </c>
      <c r="C20" s="1" t="s">
        <v>41</v>
      </c>
      <c r="D20" s="9">
        <f>600*0</f>
        <v>0</v>
      </c>
      <c r="E20" s="16" t="s">
        <v>11</v>
      </c>
      <c r="F20" s="17" t="s">
        <v>61</v>
      </c>
    </row>
    <row r="21" spans="1:6" ht="20.100000000000001" customHeight="1" x14ac:dyDescent="0.25">
      <c r="A21" s="8">
        <f t="shared" si="0"/>
        <v>17</v>
      </c>
      <c r="B21" s="1" t="s">
        <v>42</v>
      </c>
      <c r="C21" s="1" t="s">
        <v>43</v>
      </c>
      <c r="D21" s="9">
        <f>400</f>
        <v>400</v>
      </c>
      <c r="E21" s="16" t="s">
        <v>11</v>
      </c>
      <c r="F21" s="17" t="s">
        <v>61</v>
      </c>
    </row>
    <row r="22" spans="1:6" ht="20.100000000000001" customHeight="1" x14ac:dyDescent="0.25">
      <c r="A22" s="8">
        <f t="shared" si="0"/>
        <v>18</v>
      </c>
      <c r="B22" s="1" t="s">
        <v>44</v>
      </c>
      <c r="C22" s="1" t="s">
        <v>45</v>
      </c>
      <c r="D22" s="9">
        <v>475</v>
      </c>
      <c r="E22" s="16" t="s">
        <v>11</v>
      </c>
      <c r="F22" s="17" t="s">
        <v>61</v>
      </c>
    </row>
    <row r="23" spans="1:6" ht="20.100000000000001" customHeight="1" x14ac:dyDescent="0.25">
      <c r="A23" s="8">
        <f t="shared" si="0"/>
        <v>19</v>
      </c>
      <c r="B23" s="1" t="s">
        <v>46</v>
      </c>
      <c r="C23" s="1" t="s">
        <v>47</v>
      </c>
      <c r="D23" s="9">
        <f>600</f>
        <v>600</v>
      </c>
      <c r="E23" s="16" t="s">
        <v>11</v>
      </c>
      <c r="F23" s="17" t="s">
        <v>61</v>
      </c>
    </row>
    <row r="24" spans="1:6" ht="27.75" customHeight="1" x14ac:dyDescent="0.25">
      <c r="A24" s="8">
        <f t="shared" si="0"/>
        <v>20</v>
      </c>
      <c r="B24" s="1" t="s">
        <v>48</v>
      </c>
      <c r="C24" s="1" t="s">
        <v>49</v>
      </c>
      <c r="D24" s="9">
        <v>525</v>
      </c>
      <c r="E24" s="16" t="s">
        <v>11</v>
      </c>
      <c r="F24" s="17" t="s">
        <v>61</v>
      </c>
    </row>
    <row r="25" spans="1:6" ht="20.100000000000001" customHeight="1" x14ac:dyDescent="0.25">
      <c r="A25" s="8">
        <f t="shared" si="0"/>
        <v>21</v>
      </c>
      <c r="B25" s="6" t="s">
        <v>50</v>
      </c>
      <c r="C25" s="1" t="s">
        <v>33</v>
      </c>
      <c r="D25" s="9">
        <v>500</v>
      </c>
      <c r="E25" s="16" t="s">
        <v>11</v>
      </c>
      <c r="F25" s="17" t="s">
        <v>61</v>
      </c>
    </row>
    <row r="26" spans="1:6" ht="20.100000000000001" customHeight="1" x14ac:dyDescent="0.25">
      <c r="A26" s="8">
        <f t="shared" si="0"/>
        <v>22</v>
      </c>
      <c r="B26" s="6" t="s">
        <v>51</v>
      </c>
      <c r="C26" s="1" t="s">
        <v>52</v>
      </c>
      <c r="D26" s="9">
        <v>400</v>
      </c>
      <c r="E26" s="16" t="s">
        <v>11</v>
      </c>
      <c r="F26" s="17" t="s">
        <v>61</v>
      </c>
    </row>
    <row r="27" spans="1:6" ht="20.100000000000001" customHeight="1" x14ac:dyDescent="0.25">
      <c r="A27" s="8">
        <f t="shared" si="0"/>
        <v>23</v>
      </c>
      <c r="B27" s="1" t="s">
        <v>56</v>
      </c>
      <c r="C27" s="1" t="s">
        <v>57</v>
      </c>
      <c r="D27" s="9">
        <v>525</v>
      </c>
      <c r="E27" s="16" t="s">
        <v>11</v>
      </c>
      <c r="F27" s="17" t="s">
        <v>61</v>
      </c>
    </row>
    <row r="28" spans="1:6" ht="30" customHeight="1" x14ac:dyDescent="0.25">
      <c r="A28" s="8">
        <f t="shared" si="0"/>
        <v>24</v>
      </c>
      <c r="B28" s="1" t="s">
        <v>58</v>
      </c>
      <c r="C28" s="1" t="s">
        <v>59</v>
      </c>
      <c r="D28" s="9">
        <f>500</f>
        <v>500</v>
      </c>
      <c r="E28" s="16" t="s">
        <v>11</v>
      </c>
      <c r="F28" s="17" t="s">
        <v>61</v>
      </c>
    </row>
    <row r="29" spans="1:6" ht="20.100000000000001" customHeight="1" x14ac:dyDescent="0.25">
      <c r="A29" s="71" t="s">
        <v>8</v>
      </c>
      <c r="B29" s="72"/>
      <c r="C29" s="73"/>
      <c r="D29" s="15">
        <f>SUM(D5:D28)</f>
        <v>16930.2</v>
      </c>
      <c r="E29" s="11"/>
      <c r="F29" s="12"/>
    </row>
  </sheetData>
  <mergeCells count="4">
    <mergeCell ref="A29:C29"/>
    <mergeCell ref="A1:F1"/>
    <mergeCell ref="A2:F2"/>
    <mergeCell ref="A3:F3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workbookViewId="0">
      <selection activeCell="B4" sqref="B4"/>
    </sheetView>
  </sheetViews>
  <sheetFormatPr baseColWidth="10" defaultRowHeight="15" x14ac:dyDescent="0.25"/>
  <cols>
    <col min="1" max="1" width="4.140625" customWidth="1"/>
    <col min="2" max="2" width="29.7109375" customWidth="1"/>
    <col min="3" max="3" width="10" customWidth="1"/>
    <col min="4" max="4" width="15.42578125" customWidth="1"/>
    <col min="5" max="5" width="17" customWidth="1"/>
    <col min="6" max="6" width="19.42578125" customWidth="1"/>
  </cols>
  <sheetData>
    <row r="1" spans="1:6" x14ac:dyDescent="0.25">
      <c r="A1" s="89" t="s">
        <v>0</v>
      </c>
      <c r="B1" s="89"/>
      <c r="C1" s="89"/>
      <c r="D1" s="89"/>
      <c r="E1" s="89"/>
      <c r="F1" s="89"/>
    </row>
    <row r="2" spans="1:6" x14ac:dyDescent="0.25">
      <c r="A2" s="89" t="s">
        <v>9</v>
      </c>
      <c r="B2" s="89"/>
      <c r="C2" s="89"/>
      <c r="D2" s="89"/>
      <c r="E2" s="89"/>
      <c r="F2" s="89"/>
    </row>
    <row r="3" spans="1:6" x14ac:dyDescent="0.25">
      <c r="A3" s="89" t="s">
        <v>67</v>
      </c>
      <c r="B3" s="89"/>
      <c r="C3" s="89"/>
      <c r="D3" s="89"/>
      <c r="E3" s="89"/>
      <c r="F3" s="89"/>
    </row>
    <row r="4" spans="1:6" ht="27.75" customHeight="1" x14ac:dyDescent="0.25">
      <c r="A4" s="45" t="s">
        <v>1</v>
      </c>
      <c r="B4" s="45" t="s">
        <v>3</v>
      </c>
      <c r="C4" s="45" t="s">
        <v>91</v>
      </c>
      <c r="D4" s="45" t="s">
        <v>4</v>
      </c>
      <c r="E4" s="46" t="s">
        <v>10</v>
      </c>
      <c r="F4" s="46" t="s">
        <v>5</v>
      </c>
    </row>
    <row r="5" spans="1:6" x14ac:dyDescent="0.25">
      <c r="A5" s="8">
        <v>1</v>
      </c>
      <c r="B5" s="1" t="s">
        <v>7</v>
      </c>
      <c r="C5" s="14" t="s">
        <v>94</v>
      </c>
      <c r="D5" s="9">
        <f>2475</f>
        <v>2475</v>
      </c>
      <c r="E5" s="16" t="s">
        <v>54</v>
      </c>
      <c r="F5" s="17" t="s">
        <v>61</v>
      </c>
    </row>
    <row r="6" spans="1:6" x14ac:dyDescent="0.25">
      <c r="A6" s="8">
        <f>A5+1</f>
        <v>2</v>
      </c>
      <c r="B6" s="1" t="s">
        <v>13</v>
      </c>
      <c r="C6" s="14" t="s">
        <v>94</v>
      </c>
      <c r="D6" s="9">
        <v>1123.2</v>
      </c>
      <c r="E6" s="16" t="s">
        <v>54</v>
      </c>
      <c r="F6" s="17" t="s">
        <v>61</v>
      </c>
    </row>
    <row r="7" spans="1:6" x14ac:dyDescent="0.25">
      <c r="A7" s="8">
        <f>A6+1</f>
        <v>3</v>
      </c>
      <c r="B7" s="1" t="s">
        <v>15</v>
      </c>
      <c r="C7" s="14" t="s">
        <v>94</v>
      </c>
      <c r="D7" s="9">
        <v>1700</v>
      </c>
      <c r="E7" s="16" t="s">
        <v>55</v>
      </c>
      <c r="F7" s="17" t="s">
        <v>61</v>
      </c>
    </row>
    <row r="8" spans="1:6" x14ac:dyDescent="0.25">
      <c r="A8" s="8">
        <f t="shared" ref="A8:A57" si="0">A7+1</f>
        <v>4</v>
      </c>
      <c r="B8" s="1" t="s">
        <v>17</v>
      </c>
      <c r="C8" s="14" t="s">
        <v>94</v>
      </c>
      <c r="D8" s="9">
        <v>900</v>
      </c>
      <c r="E8" s="16" t="s">
        <v>55</v>
      </c>
      <c r="F8" s="17" t="s">
        <v>61</v>
      </c>
    </row>
    <row r="9" spans="1:6" x14ac:dyDescent="0.25">
      <c r="A9" s="8">
        <f t="shared" si="0"/>
        <v>5</v>
      </c>
      <c r="B9" s="1" t="s">
        <v>19</v>
      </c>
      <c r="C9" s="14" t="s">
        <v>94</v>
      </c>
      <c r="D9" s="9">
        <v>900</v>
      </c>
      <c r="E9" s="16" t="s">
        <v>55</v>
      </c>
      <c r="F9" s="17" t="s">
        <v>61</v>
      </c>
    </row>
    <row r="10" spans="1:6" x14ac:dyDescent="0.25">
      <c r="A10" s="8">
        <f t="shared" si="0"/>
        <v>6</v>
      </c>
      <c r="B10" s="1" t="s">
        <v>20</v>
      </c>
      <c r="C10" s="14" t="s">
        <v>94</v>
      </c>
      <c r="D10" s="9">
        <v>850</v>
      </c>
      <c r="E10" s="16" t="s">
        <v>55</v>
      </c>
      <c r="F10" s="17" t="s">
        <v>61</v>
      </c>
    </row>
    <row r="11" spans="1:6" x14ac:dyDescent="0.25">
      <c r="A11" s="8">
        <f t="shared" si="0"/>
        <v>7</v>
      </c>
      <c r="B11" s="1" t="s">
        <v>22</v>
      </c>
      <c r="C11" s="14" t="s">
        <v>94</v>
      </c>
      <c r="D11" s="9">
        <v>350</v>
      </c>
      <c r="E11" s="16" t="s">
        <v>11</v>
      </c>
      <c r="F11" s="17" t="s">
        <v>61</v>
      </c>
    </row>
    <row r="12" spans="1:6" x14ac:dyDescent="0.25">
      <c r="A12" s="8">
        <f t="shared" si="0"/>
        <v>8</v>
      </c>
      <c r="B12" s="1" t="s">
        <v>24</v>
      </c>
      <c r="C12" s="14" t="s">
        <v>94</v>
      </c>
      <c r="D12" s="9">
        <v>809</v>
      </c>
      <c r="E12" s="16" t="s">
        <v>11</v>
      </c>
      <c r="F12" s="17" t="s">
        <v>61</v>
      </c>
    </row>
    <row r="13" spans="1:6" x14ac:dyDescent="0.25">
      <c r="A13" s="8">
        <f>A12+1</f>
        <v>9</v>
      </c>
      <c r="B13" s="1" t="s">
        <v>26</v>
      </c>
      <c r="C13" s="14" t="s">
        <v>94</v>
      </c>
      <c r="D13" s="9">
        <v>500</v>
      </c>
      <c r="E13" s="16" t="s">
        <v>11</v>
      </c>
      <c r="F13" s="17" t="s">
        <v>61</v>
      </c>
    </row>
    <row r="14" spans="1:6" x14ac:dyDescent="0.25">
      <c r="A14" s="8">
        <f t="shared" si="0"/>
        <v>10</v>
      </c>
      <c r="B14" s="1" t="s">
        <v>28</v>
      </c>
      <c r="C14" s="14" t="s">
        <v>94</v>
      </c>
      <c r="D14" s="9">
        <v>775</v>
      </c>
      <c r="E14" s="16" t="s">
        <v>11</v>
      </c>
      <c r="F14" s="17" t="s">
        <v>61</v>
      </c>
    </row>
    <row r="15" spans="1:6" x14ac:dyDescent="0.25">
      <c r="A15" s="8">
        <f t="shared" si="0"/>
        <v>11</v>
      </c>
      <c r="B15" s="4" t="s">
        <v>30</v>
      </c>
      <c r="C15" s="14" t="s">
        <v>94</v>
      </c>
      <c r="D15" s="9">
        <f>500/31*13</f>
        <v>209.67741935483872</v>
      </c>
      <c r="E15" s="16" t="s">
        <v>11</v>
      </c>
      <c r="F15" s="17" t="s">
        <v>61</v>
      </c>
    </row>
    <row r="16" spans="1:6" x14ac:dyDescent="0.25">
      <c r="A16" s="8">
        <f t="shared" si="0"/>
        <v>12</v>
      </c>
      <c r="B16" s="1" t="s">
        <v>32</v>
      </c>
      <c r="C16" s="14" t="s">
        <v>94</v>
      </c>
      <c r="D16" s="9">
        <f>415</f>
        <v>415</v>
      </c>
      <c r="E16" s="16" t="s">
        <v>11</v>
      </c>
      <c r="F16" s="17" t="s">
        <v>61</v>
      </c>
    </row>
    <row r="17" spans="1:6" x14ac:dyDescent="0.25">
      <c r="A17" s="8">
        <f t="shared" si="0"/>
        <v>13</v>
      </c>
      <c r="B17" s="1" t="s">
        <v>35</v>
      </c>
      <c r="C17" s="14" t="s">
        <v>94</v>
      </c>
      <c r="D17" s="9">
        <v>678</v>
      </c>
      <c r="E17" s="16" t="s">
        <v>11</v>
      </c>
      <c r="F17" s="17" t="s">
        <v>61</v>
      </c>
    </row>
    <row r="18" spans="1:6" ht="28.5" customHeight="1" x14ac:dyDescent="0.25">
      <c r="A18" s="8">
        <f t="shared" si="0"/>
        <v>14</v>
      </c>
      <c r="B18" s="5" t="s">
        <v>37</v>
      </c>
      <c r="C18" s="14" t="s">
        <v>94</v>
      </c>
      <c r="D18" s="9">
        <v>680</v>
      </c>
      <c r="E18" s="16" t="s">
        <v>11</v>
      </c>
      <c r="F18" s="17" t="s">
        <v>61</v>
      </c>
    </row>
    <row r="19" spans="1:6" ht="29.25" customHeight="1" x14ac:dyDescent="0.25">
      <c r="A19" s="8">
        <f t="shared" si="0"/>
        <v>15</v>
      </c>
      <c r="B19" s="1" t="s">
        <v>39</v>
      </c>
      <c r="C19" s="14" t="s">
        <v>94</v>
      </c>
      <c r="D19" s="9">
        <f>630</f>
        <v>630</v>
      </c>
      <c r="E19" s="16" t="s">
        <v>11</v>
      </c>
      <c r="F19" s="17" t="s">
        <v>61</v>
      </c>
    </row>
    <row r="20" spans="1:6" x14ac:dyDescent="0.25">
      <c r="A20" s="8">
        <f t="shared" si="0"/>
        <v>16</v>
      </c>
      <c r="B20" s="1" t="s">
        <v>41</v>
      </c>
      <c r="C20" s="14" t="s">
        <v>94</v>
      </c>
      <c r="D20" s="9">
        <f>600/31*29</f>
        <v>561.29032258064512</v>
      </c>
      <c r="E20" s="16" t="s">
        <v>11</v>
      </c>
      <c r="F20" s="17" t="s">
        <v>61</v>
      </c>
    </row>
    <row r="21" spans="1:6" x14ac:dyDescent="0.25">
      <c r="A21" s="8">
        <f t="shared" si="0"/>
        <v>17</v>
      </c>
      <c r="B21" s="1" t="s">
        <v>43</v>
      </c>
      <c r="C21" s="14" t="s">
        <v>94</v>
      </c>
      <c r="D21" s="9">
        <f>400</f>
        <v>400</v>
      </c>
      <c r="E21" s="16" t="s">
        <v>11</v>
      </c>
      <c r="F21" s="17" t="s">
        <v>61</v>
      </c>
    </row>
    <row r="22" spans="1:6" x14ac:dyDescent="0.25">
      <c r="A22" s="8">
        <f t="shared" si="0"/>
        <v>18</v>
      </c>
      <c r="B22" s="1" t="s">
        <v>45</v>
      </c>
      <c r="C22" s="14" t="s">
        <v>94</v>
      </c>
      <c r="D22" s="9">
        <v>475</v>
      </c>
      <c r="E22" s="16" t="s">
        <v>11</v>
      </c>
      <c r="F22" s="17" t="s">
        <v>61</v>
      </c>
    </row>
    <row r="23" spans="1:6" x14ac:dyDescent="0.25">
      <c r="A23" s="8">
        <f t="shared" si="0"/>
        <v>19</v>
      </c>
      <c r="B23" s="1" t="s">
        <v>47</v>
      </c>
      <c r="C23" s="14" t="s">
        <v>94</v>
      </c>
      <c r="D23" s="9">
        <f>600</f>
        <v>600</v>
      </c>
      <c r="E23" s="16" t="s">
        <v>11</v>
      </c>
      <c r="F23" s="17" t="s">
        <v>61</v>
      </c>
    </row>
    <row r="24" spans="1:6" ht="25.5" x14ac:dyDescent="0.25">
      <c r="A24" s="8">
        <f t="shared" si="0"/>
        <v>20</v>
      </c>
      <c r="B24" s="1" t="s">
        <v>49</v>
      </c>
      <c r="C24" s="14" t="s">
        <v>94</v>
      </c>
      <c r="D24" s="9">
        <v>525</v>
      </c>
      <c r="E24" s="16" t="s">
        <v>11</v>
      </c>
      <c r="F24" s="17" t="s">
        <v>61</v>
      </c>
    </row>
    <row r="25" spans="1:6" x14ac:dyDescent="0.25">
      <c r="A25" s="8">
        <f t="shared" si="0"/>
        <v>21</v>
      </c>
      <c r="B25" s="29" t="s">
        <v>68</v>
      </c>
      <c r="C25" s="14" t="s">
        <v>94</v>
      </c>
      <c r="D25" s="9">
        <v>500</v>
      </c>
      <c r="E25" s="16" t="s">
        <v>11</v>
      </c>
      <c r="F25" s="17" t="s">
        <v>61</v>
      </c>
    </row>
    <row r="26" spans="1:6" x14ac:dyDescent="0.25">
      <c r="A26" s="8">
        <f t="shared" si="0"/>
        <v>22</v>
      </c>
      <c r="B26" s="1" t="s">
        <v>52</v>
      </c>
      <c r="C26" s="14" t="s">
        <v>94</v>
      </c>
      <c r="D26" s="9">
        <v>400</v>
      </c>
      <c r="E26" s="16" t="s">
        <v>11</v>
      </c>
      <c r="F26" s="17" t="s">
        <v>61</v>
      </c>
    </row>
    <row r="27" spans="1:6" ht="25.5" x14ac:dyDescent="0.25">
      <c r="A27" s="8">
        <f t="shared" si="0"/>
        <v>23</v>
      </c>
      <c r="B27" s="1" t="s">
        <v>57</v>
      </c>
      <c r="C27" s="14" t="s">
        <v>94</v>
      </c>
      <c r="D27" s="9">
        <v>525</v>
      </c>
      <c r="E27" s="16" t="s">
        <v>11</v>
      </c>
      <c r="F27" s="17" t="s">
        <v>61</v>
      </c>
    </row>
    <row r="28" spans="1:6" ht="25.5" x14ac:dyDescent="0.25">
      <c r="A28" s="8">
        <f t="shared" si="0"/>
        <v>24</v>
      </c>
      <c r="B28" s="1" t="s">
        <v>59</v>
      </c>
      <c r="C28" s="14" t="s">
        <v>94</v>
      </c>
      <c r="D28" s="9">
        <f>500</f>
        <v>500</v>
      </c>
      <c r="E28" s="16" t="s">
        <v>11</v>
      </c>
      <c r="F28" s="17" t="s">
        <v>61</v>
      </c>
    </row>
    <row r="29" spans="1:6" x14ac:dyDescent="0.25">
      <c r="A29" s="8">
        <f t="shared" si="0"/>
        <v>25</v>
      </c>
      <c r="B29" s="1" t="s">
        <v>69</v>
      </c>
      <c r="C29" s="14" t="s">
        <v>94</v>
      </c>
      <c r="D29" s="9">
        <v>500</v>
      </c>
      <c r="E29" s="16" t="s">
        <v>11</v>
      </c>
      <c r="F29" s="17" t="s">
        <v>61</v>
      </c>
    </row>
    <row r="30" spans="1:6" x14ac:dyDescent="0.25">
      <c r="A30" s="8">
        <f t="shared" si="0"/>
        <v>26</v>
      </c>
      <c r="B30" s="1" t="s">
        <v>70</v>
      </c>
      <c r="C30" s="14" t="s">
        <v>94</v>
      </c>
      <c r="D30" s="9">
        <v>400</v>
      </c>
      <c r="E30" s="16" t="s">
        <v>11</v>
      </c>
      <c r="F30" s="17" t="s">
        <v>61</v>
      </c>
    </row>
    <row r="31" spans="1:6" ht="25.5" x14ac:dyDescent="0.25">
      <c r="A31" s="8">
        <f t="shared" si="0"/>
        <v>27</v>
      </c>
      <c r="B31" s="1" t="s">
        <v>71</v>
      </c>
      <c r="C31" s="14" t="s">
        <v>94</v>
      </c>
      <c r="D31" s="9">
        <v>600</v>
      </c>
      <c r="E31" s="16" t="s">
        <v>11</v>
      </c>
      <c r="F31" s="17" t="s">
        <v>61</v>
      </c>
    </row>
    <row r="32" spans="1:6" x14ac:dyDescent="0.25">
      <c r="A32" s="8">
        <f t="shared" si="0"/>
        <v>28</v>
      </c>
      <c r="B32" s="1" t="s">
        <v>72</v>
      </c>
      <c r="C32" s="14" t="s">
        <v>94</v>
      </c>
      <c r="D32" s="9">
        <f>385</f>
        <v>385</v>
      </c>
      <c r="E32" s="16" t="s">
        <v>11</v>
      </c>
      <c r="F32" s="17" t="s">
        <v>61</v>
      </c>
    </row>
    <row r="33" spans="1:6" x14ac:dyDescent="0.25">
      <c r="A33" s="8">
        <f t="shared" si="0"/>
        <v>29</v>
      </c>
      <c r="B33" s="1" t="s">
        <v>73</v>
      </c>
      <c r="C33" s="14" t="s">
        <v>94</v>
      </c>
      <c r="D33" s="9">
        <f>680*0</f>
        <v>0</v>
      </c>
      <c r="E33" s="16" t="s">
        <v>11</v>
      </c>
      <c r="F33" s="17" t="s">
        <v>61</v>
      </c>
    </row>
    <row r="34" spans="1:6" x14ac:dyDescent="0.25">
      <c r="A34" s="8">
        <f t="shared" si="0"/>
        <v>30</v>
      </c>
      <c r="B34" s="1" t="s">
        <v>74</v>
      </c>
      <c r="C34" s="14" t="s">
        <v>94</v>
      </c>
      <c r="D34" s="9">
        <v>550</v>
      </c>
      <c r="E34" s="16" t="s">
        <v>11</v>
      </c>
      <c r="F34" s="17" t="s">
        <v>61</v>
      </c>
    </row>
    <row r="35" spans="1:6" x14ac:dyDescent="0.25">
      <c r="A35" s="8">
        <f t="shared" si="0"/>
        <v>31</v>
      </c>
      <c r="B35" s="1" t="s">
        <v>74</v>
      </c>
      <c r="C35" s="14" t="s">
        <v>94</v>
      </c>
      <c r="D35" s="9">
        <v>330</v>
      </c>
      <c r="E35" s="16" t="s">
        <v>11</v>
      </c>
      <c r="F35" s="17" t="s">
        <v>61</v>
      </c>
    </row>
    <row r="36" spans="1:6" x14ac:dyDescent="0.25">
      <c r="A36" s="8">
        <f t="shared" si="0"/>
        <v>32</v>
      </c>
      <c r="B36" s="1" t="s">
        <v>74</v>
      </c>
      <c r="C36" s="14" t="s">
        <v>94</v>
      </c>
      <c r="D36" s="9">
        <f>330/31</f>
        <v>10.64516129032258</v>
      </c>
      <c r="E36" s="16" t="s">
        <v>11</v>
      </c>
      <c r="F36" s="17" t="s">
        <v>61</v>
      </c>
    </row>
    <row r="37" spans="1:6" ht="25.5" x14ac:dyDescent="0.25">
      <c r="A37" s="8">
        <f t="shared" si="0"/>
        <v>33</v>
      </c>
      <c r="B37" s="1" t="s">
        <v>75</v>
      </c>
      <c r="C37" s="14" t="s">
        <v>94</v>
      </c>
      <c r="D37" s="9">
        <f>520</f>
        <v>520</v>
      </c>
      <c r="E37" s="16" t="s">
        <v>11</v>
      </c>
      <c r="F37" s="17" t="s">
        <v>61</v>
      </c>
    </row>
    <row r="38" spans="1:6" x14ac:dyDescent="0.25">
      <c r="A38" s="8">
        <f t="shared" si="0"/>
        <v>34</v>
      </c>
      <c r="B38" s="1" t="s">
        <v>76</v>
      </c>
      <c r="C38" s="14" t="s">
        <v>94</v>
      </c>
      <c r="D38" s="9">
        <f>330</f>
        <v>330</v>
      </c>
      <c r="E38" s="16" t="s">
        <v>11</v>
      </c>
      <c r="F38" s="17" t="s">
        <v>61</v>
      </c>
    </row>
    <row r="39" spans="1:6" x14ac:dyDescent="0.25">
      <c r="A39" s="8">
        <f t="shared" si="0"/>
        <v>35</v>
      </c>
      <c r="B39" s="1" t="s">
        <v>77</v>
      </c>
      <c r="C39" s="14" t="s">
        <v>94</v>
      </c>
      <c r="D39" s="9">
        <f>500</f>
        <v>500</v>
      </c>
      <c r="E39" s="16" t="s">
        <v>11</v>
      </c>
      <c r="F39" s="17" t="s">
        <v>61</v>
      </c>
    </row>
    <row r="40" spans="1:6" x14ac:dyDescent="0.25">
      <c r="A40" s="8">
        <f t="shared" si="0"/>
        <v>36</v>
      </c>
      <c r="B40" s="1" t="s">
        <v>78</v>
      </c>
      <c r="C40" s="14" t="s">
        <v>94</v>
      </c>
      <c r="D40" s="9">
        <v>380</v>
      </c>
      <c r="E40" s="16" t="s">
        <v>11</v>
      </c>
      <c r="F40" s="17" t="s">
        <v>61</v>
      </c>
    </row>
    <row r="41" spans="1:6" x14ac:dyDescent="0.25">
      <c r="A41" s="8">
        <f t="shared" si="0"/>
        <v>37</v>
      </c>
      <c r="B41" s="1" t="s">
        <v>79</v>
      </c>
      <c r="C41" s="14" t="s">
        <v>94</v>
      </c>
      <c r="D41" s="9">
        <v>350</v>
      </c>
      <c r="E41" s="16" t="s">
        <v>11</v>
      </c>
      <c r="F41" s="17" t="s">
        <v>61</v>
      </c>
    </row>
    <row r="42" spans="1:6" ht="25.5" x14ac:dyDescent="0.25">
      <c r="A42" s="8">
        <f t="shared" si="0"/>
        <v>38</v>
      </c>
      <c r="B42" s="1" t="s">
        <v>80</v>
      </c>
      <c r="C42" s="14" t="s">
        <v>94</v>
      </c>
      <c r="D42" s="9">
        <f>450</f>
        <v>450</v>
      </c>
      <c r="E42" s="16" t="s">
        <v>11</v>
      </c>
      <c r="F42" s="17" t="s">
        <v>61</v>
      </c>
    </row>
    <row r="43" spans="1:6" x14ac:dyDescent="0.25">
      <c r="A43" s="8">
        <f t="shared" si="0"/>
        <v>39</v>
      </c>
      <c r="B43" s="1" t="s">
        <v>81</v>
      </c>
      <c r="C43" s="14" t="s">
        <v>94</v>
      </c>
      <c r="D43" s="9">
        <v>380</v>
      </c>
      <c r="E43" s="16" t="s">
        <v>11</v>
      </c>
      <c r="F43" s="17" t="s">
        <v>61</v>
      </c>
    </row>
    <row r="44" spans="1:6" ht="25.5" x14ac:dyDescent="0.25">
      <c r="A44" s="8">
        <f t="shared" si="0"/>
        <v>40</v>
      </c>
      <c r="B44" s="1" t="s">
        <v>82</v>
      </c>
      <c r="C44" s="14" t="s">
        <v>94</v>
      </c>
      <c r="D44" s="9">
        <v>330</v>
      </c>
      <c r="E44" s="16" t="s">
        <v>11</v>
      </c>
      <c r="F44" s="17" t="s">
        <v>61</v>
      </c>
    </row>
    <row r="45" spans="1:6" x14ac:dyDescent="0.25">
      <c r="A45" s="8">
        <f t="shared" si="0"/>
        <v>41</v>
      </c>
      <c r="B45" s="1" t="s">
        <v>74</v>
      </c>
      <c r="C45" s="14" t="s">
        <v>94</v>
      </c>
      <c r="D45" s="9">
        <v>330</v>
      </c>
      <c r="E45" s="16" t="s">
        <v>11</v>
      </c>
      <c r="F45" s="17" t="s">
        <v>61</v>
      </c>
    </row>
    <row r="46" spans="1:6" x14ac:dyDescent="0.25">
      <c r="A46" s="8">
        <f t="shared" si="0"/>
        <v>42</v>
      </c>
      <c r="B46" s="1" t="s">
        <v>83</v>
      </c>
      <c r="C46" s="14" t="s">
        <v>94</v>
      </c>
      <c r="D46" s="9">
        <v>375</v>
      </c>
      <c r="E46" s="16" t="s">
        <v>11</v>
      </c>
      <c r="F46" s="17" t="s">
        <v>61</v>
      </c>
    </row>
    <row r="47" spans="1:6" x14ac:dyDescent="0.25">
      <c r="A47" s="8">
        <f t="shared" si="0"/>
        <v>43</v>
      </c>
      <c r="B47" s="1" t="s">
        <v>83</v>
      </c>
      <c r="C47" s="14" t="s">
        <v>94</v>
      </c>
      <c r="D47" s="9">
        <v>375</v>
      </c>
      <c r="E47" s="16" t="s">
        <v>11</v>
      </c>
      <c r="F47" s="17" t="s">
        <v>61</v>
      </c>
    </row>
    <row r="48" spans="1:6" x14ac:dyDescent="0.25">
      <c r="A48" s="8">
        <f t="shared" si="0"/>
        <v>44</v>
      </c>
      <c r="B48" s="1" t="s">
        <v>84</v>
      </c>
      <c r="C48" s="14" t="s">
        <v>94</v>
      </c>
      <c r="D48" s="9">
        <v>360</v>
      </c>
      <c r="E48" s="16" t="s">
        <v>11</v>
      </c>
      <c r="F48" s="17" t="s">
        <v>61</v>
      </c>
    </row>
    <row r="49" spans="1:6" x14ac:dyDescent="0.25">
      <c r="A49" s="8">
        <f t="shared" si="0"/>
        <v>45</v>
      </c>
      <c r="B49" s="1" t="s">
        <v>84</v>
      </c>
      <c r="C49" s="14" t="s">
        <v>94</v>
      </c>
      <c r="D49" s="9">
        <f>360/31*11</f>
        <v>127.74193548387098</v>
      </c>
      <c r="E49" s="16" t="s">
        <v>11</v>
      </c>
      <c r="F49" s="17" t="s">
        <v>61</v>
      </c>
    </row>
    <row r="50" spans="1:6" x14ac:dyDescent="0.25">
      <c r="A50" s="8">
        <f t="shared" si="0"/>
        <v>46</v>
      </c>
      <c r="B50" s="1" t="s">
        <v>84</v>
      </c>
      <c r="C50" s="14" t="s">
        <v>94</v>
      </c>
      <c r="D50" s="9">
        <f>360/31*11</f>
        <v>127.74193548387098</v>
      </c>
      <c r="E50" s="16" t="s">
        <v>11</v>
      </c>
      <c r="F50" s="17" t="s">
        <v>61</v>
      </c>
    </row>
    <row r="51" spans="1:6" x14ac:dyDescent="0.25">
      <c r="A51" s="8">
        <f t="shared" si="0"/>
        <v>47</v>
      </c>
      <c r="B51" s="1" t="s">
        <v>84</v>
      </c>
      <c r="C51" s="14" t="s">
        <v>94</v>
      </c>
      <c r="D51" s="9">
        <v>305</v>
      </c>
      <c r="E51" s="16" t="s">
        <v>11</v>
      </c>
      <c r="F51" s="17" t="s">
        <v>61</v>
      </c>
    </row>
    <row r="52" spans="1:6" x14ac:dyDescent="0.25">
      <c r="A52" s="8">
        <f t="shared" si="0"/>
        <v>48</v>
      </c>
      <c r="B52" s="1" t="s">
        <v>85</v>
      </c>
      <c r="C52" s="14" t="s">
        <v>94</v>
      </c>
      <c r="D52" s="9">
        <v>380</v>
      </c>
      <c r="E52" s="16" t="s">
        <v>11</v>
      </c>
      <c r="F52" s="17" t="s">
        <v>61</v>
      </c>
    </row>
    <row r="53" spans="1:6" x14ac:dyDescent="0.25">
      <c r="A53" s="8">
        <f t="shared" si="0"/>
        <v>49</v>
      </c>
      <c r="B53" s="1" t="s">
        <v>86</v>
      </c>
      <c r="C53" s="14" t="s">
        <v>94</v>
      </c>
      <c r="D53" s="9">
        <v>330</v>
      </c>
      <c r="E53" s="16" t="s">
        <v>11</v>
      </c>
      <c r="F53" s="17" t="s">
        <v>61</v>
      </c>
    </row>
    <row r="54" spans="1:6" x14ac:dyDescent="0.25">
      <c r="A54" s="8">
        <f t="shared" si="0"/>
        <v>50</v>
      </c>
      <c r="B54" s="1" t="s">
        <v>74</v>
      </c>
      <c r="C54" s="14" t="s">
        <v>94</v>
      </c>
      <c r="D54" s="9">
        <v>330</v>
      </c>
      <c r="E54" s="16" t="s">
        <v>11</v>
      </c>
      <c r="F54" s="17" t="s">
        <v>61</v>
      </c>
    </row>
    <row r="55" spans="1:6" x14ac:dyDescent="0.25">
      <c r="A55" s="8">
        <f t="shared" si="0"/>
        <v>51</v>
      </c>
      <c r="B55" s="1" t="s">
        <v>87</v>
      </c>
      <c r="C55" s="14" t="s">
        <v>94</v>
      </c>
      <c r="D55" s="9">
        <v>350</v>
      </c>
      <c r="E55" s="16" t="s">
        <v>11</v>
      </c>
      <c r="F55" s="17" t="s">
        <v>61</v>
      </c>
    </row>
    <row r="56" spans="1:6" x14ac:dyDescent="0.25">
      <c r="A56" s="8">
        <f t="shared" si="0"/>
        <v>52</v>
      </c>
      <c r="B56" s="1" t="s">
        <v>88</v>
      </c>
      <c r="C56" s="14" t="s">
        <v>94</v>
      </c>
      <c r="D56" s="9">
        <v>330</v>
      </c>
      <c r="E56" s="16" t="s">
        <v>11</v>
      </c>
      <c r="F56" s="17" t="s">
        <v>61</v>
      </c>
    </row>
    <row r="57" spans="1:6" ht="25.5" x14ac:dyDescent="0.25">
      <c r="A57" s="8">
        <f t="shared" si="0"/>
        <v>53</v>
      </c>
      <c r="B57" s="1" t="s">
        <v>89</v>
      </c>
      <c r="C57" s="14" t="s">
        <v>94</v>
      </c>
      <c r="D57" s="9">
        <v>305</v>
      </c>
      <c r="E57" s="16" t="s">
        <v>11</v>
      </c>
      <c r="F57" s="17" t="s">
        <v>61</v>
      </c>
    </row>
    <row r="58" spans="1:6" ht="21.75" customHeight="1" x14ac:dyDescent="0.25">
      <c r="A58" s="71" t="s">
        <v>8</v>
      </c>
      <c r="B58" s="73"/>
      <c r="C58" s="44"/>
      <c r="D58" s="15">
        <f>SUM(D5:D57)</f>
        <v>27522.29677419355</v>
      </c>
      <c r="E58" s="11"/>
      <c r="F58" s="12"/>
    </row>
    <row r="59" spans="1:6" x14ac:dyDescent="0.25">
      <c r="A59" s="34"/>
      <c r="B59" s="34"/>
      <c r="C59" s="34"/>
      <c r="D59" s="34"/>
      <c r="E59" s="34"/>
      <c r="F59" s="34"/>
    </row>
    <row r="60" spans="1:6" x14ac:dyDescent="0.25">
      <c r="A60" s="13"/>
      <c r="B60" s="13"/>
      <c r="C60" s="13"/>
      <c r="D60" s="13"/>
      <c r="E60" s="13"/>
      <c r="F60" s="13"/>
    </row>
  </sheetData>
  <mergeCells count="4">
    <mergeCell ref="A58:B58"/>
    <mergeCell ref="A1:F1"/>
    <mergeCell ref="A2:F2"/>
    <mergeCell ref="A3:F3"/>
  </mergeCells>
  <pageMargins left="0.25" right="0.25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57"/>
  <sheetViews>
    <sheetView workbookViewId="0">
      <selection activeCell="D4" sqref="D4"/>
    </sheetView>
  </sheetViews>
  <sheetFormatPr baseColWidth="10" defaultRowHeight="15" x14ac:dyDescent="0.25"/>
  <cols>
    <col min="1" max="1" width="4.7109375" customWidth="1"/>
    <col min="2" max="2" width="27.42578125" customWidth="1"/>
    <col min="3" max="3" width="10" customWidth="1"/>
    <col min="4" max="4" width="13.42578125" customWidth="1"/>
    <col min="5" max="5" width="20.140625" customWidth="1"/>
    <col min="6" max="6" width="19.28515625" customWidth="1"/>
  </cols>
  <sheetData>
    <row r="1" spans="1:6" ht="15.75" x14ac:dyDescent="0.25">
      <c r="A1" s="74" t="s">
        <v>0</v>
      </c>
      <c r="B1" s="74"/>
      <c r="C1" s="74"/>
      <c r="D1" s="74"/>
      <c r="E1" s="74"/>
      <c r="F1" s="74"/>
    </row>
    <row r="2" spans="1:6" ht="15.75" x14ac:dyDescent="0.25">
      <c r="A2" s="74" t="s">
        <v>9</v>
      </c>
      <c r="B2" s="74"/>
      <c r="C2" s="74"/>
      <c r="D2" s="74"/>
      <c r="E2" s="74"/>
      <c r="F2" s="74"/>
    </row>
    <row r="3" spans="1:6" ht="15.75" x14ac:dyDescent="0.25">
      <c r="A3" s="74" t="s">
        <v>90</v>
      </c>
      <c r="B3" s="74"/>
      <c r="C3" s="74"/>
      <c r="D3" s="74"/>
      <c r="E3" s="74"/>
      <c r="F3" s="74"/>
    </row>
    <row r="4" spans="1:6" ht="25.5" x14ac:dyDescent="0.25">
      <c r="A4" s="45" t="s">
        <v>1</v>
      </c>
      <c r="B4" s="45" t="s">
        <v>3</v>
      </c>
      <c r="C4" s="45" t="s">
        <v>91</v>
      </c>
      <c r="D4" s="45" t="s">
        <v>4</v>
      </c>
      <c r="E4" s="36" t="s">
        <v>10</v>
      </c>
      <c r="F4" s="36" t="s">
        <v>5</v>
      </c>
    </row>
    <row r="5" spans="1:6" x14ac:dyDescent="0.25">
      <c r="A5" s="14">
        <v>1</v>
      </c>
      <c r="B5" s="31" t="s">
        <v>7</v>
      </c>
      <c r="C5" s="14" t="s">
        <v>94</v>
      </c>
      <c r="D5" s="30">
        <f>2475</f>
        <v>2475</v>
      </c>
      <c r="E5" s="16" t="s">
        <v>54</v>
      </c>
      <c r="F5" s="17" t="s">
        <v>61</v>
      </c>
    </row>
    <row r="6" spans="1:6" x14ac:dyDescent="0.25">
      <c r="A6" s="14">
        <f>A5+1</f>
        <v>2</v>
      </c>
      <c r="B6" s="31" t="s">
        <v>13</v>
      </c>
      <c r="C6" s="14" t="s">
        <v>94</v>
      </c>
      <c r="D6" s="30">
        <v>1123.2</v>
      </c>
      <c r="E6" s="16" t="s">
        <v>54</v>
      </c>
      <c r="F6" s="17" t="s">
        <v>61</v>
      </c>
    </row>
    <row r="7" spans="1:6" x14ac:dyDescent="0.25">
      <c r="A7" s="14">
        <f t="shared" ref="A7:A53" si="0">A6+1</f>
        <v>3</v>
      </c>
      <c r="B7" s="31" t="s">
        <v>15</v>
      </c>
      <c r="C7" s="14" t="s">
        <v>94</v>
      </c>
      <c r="D7" s="30">
        <f>1700</f>
        <v>1700</v>
      </c>
      <c r="E7" s="16" t="s">
        <v>55</v>
      </c>
      <c r="F7" s="17" t="s">
        <v>61</v>
      </c>
    </row>
    <row r="8" spans="1:6" x14ac:dyDescent="0.25">
      <c r="A8" s="14">
        <f t="shared" si="0"/>
        <v>4</v>
      </c>
      <c r="B8" s="31" t="s">
        <v>17</v>
      </c>
      <c r="C8" s="14" t="s">
        <v>94</v>
      </c>
      <c r="D8" s="30">
        <v>900</v>
      </c>
      <c r="E8" s="16" t="s">
        <v>55</v>
      </c>
      <c r="F8" s="17" t="s">
        <v>61</v>
      </c>
    </row>
    <row r="9" spans="1:6" x14ac:dyDescent="0.25">
      <c r="A9" s="14">
        <f t="shared" si="0"/>
        <v>5</v>
      </c>
      <c r="B9" s="31" t="s">
        <v>19</v>
      </c>
      <c r="C9" s="14" t="s">
        <v>94</v>
      </c>
      <c r="D9" s="30">
        <v>900</v>
      </c>
      <c r="E9" s="16" t="s">
        <v>55</v>
      </c>
      <c r="F9" s="17" t="s">
        <v>61</v>
      </c>
    </row>
    <row r="10" spans="1:6" x14ac:dyDescent="0.25">
      <c r="A10" s="14">
        <f t="shared" si="0"/>
        <v>6</v>
      </c>
      <c r="B10" s="31" t="s">
        <v>20</v>
      </c>
      <c r="C10" s="14" t="s">
        <v>94</v>
      </c>
      <c r="D10" s="30">
        <v>850</v>
      </c>
      <c r="E10" s="16" t="s">
        <v>55</v>
      </c>
      <c r="F10" s="17" t="s">
        <v>61</v>
      </c>
    </row>
    <row r="11" spans="1:6" x14ac:dyDescent="0.25">
      <c r="A11" s="14">
        <f t="shared" si="0"/>
        <v>7</v>
      </c>
      <c r="B11" s="31" t="s">
        <v>22</v>
      </c>
      <c r="C11" s="14" t="s">
        <v>94</v>
      </c>
      <c r="D11" s="30">
        <v>350</v>
      </c>
      <c r="E11" s="16" t="s">
        <v>11</v>
      </c>
      <c r="F11" s="17" t="s">
        <v>61</v>
      </c>
    </row>
    <row r="12" spans="1:6" x14ac:dyDescent="0.25">
      <c r="A12" s="14">
        <f t="shared" si="0"/>
        <v>8</v>
      </c>
      <c r="B12" s="31" t="s">
        <v>24</v>
      </c>
      <c r="C12" s="14" t="s">
        <v>94</v>
      </c>
      <c r="D12" s="30">
        <v>809</v>
      </c>
      <c r="E12" s="16" t="s">
        <v>11</v>
      </c>
      <c r="F12" s="17" t="s">
        <v>61</v>
      </c>
    </row>
    <row r="13" spans="1:6" x14ac:dyDescent="0.25">
      <c r="A13" s="14">
        <f t="shared" si="0"/>
        <v>9</v>
      </c>
      <c r="B13" s="31" t="s">
        <v>26</v>
      </c>
      <c r="C13" s="14" t="s">
        <v>94</v>
      </c>
      <c r="D13" s="30">
        <v>500</v>
      </c>
      <c r="E13" s="16" t="s">
        <v>11</v>
      </c>
      <c r="F13" s="17" t="s">
        <v>61</v>
      </c>
    </row>
    <row r="14" spans="1:6" x14ac:dyDescent="0.25">
      <c r="A14" s="14">
        <f t="shared" si="0"/>
        <v>10</v>
      </c>
      <c r="B14" s="31" t="s">
        <v>28</v>
      </c>
      <c r="C14" s="14" t="s">
        <v>94</v>
      </c>
      <c r="D14" s="30">
        <v>775</v>
      </c>
      <c r="E14" s="16" t="s">
        <v>11</v>
      </c>
      <c r="F14" s="17" t="s">
        <v>61</v>
      </c>
    </row>
    <row r="15" spans="1:6" x14ac:dyDescent="0.25">
      <c r="A15" s="14">
        <f t="shared" si="0"/>
        <v>11</v>
      </c>
      <c r="B15" s="31" t="s">
        <v>32</v>
      </c>
      <c r="C15" s="14" t="s">
        <v>94</v>
      </c>
      <c r="D15" s="30">
        <f>415</f>
        <v>415</v>
      </c>
      <c r="E15" s="16" t="s">
        <v>11</v>
      </c>
      <c r="F15" s="17" t="s">
        <v>61</v>
      </c>
    </row>
    <row r="16" spans="1:6" x14ac:dyDescent="0.25">
      <c r="A16" s="14">
        <f t="shared" si="0"/>
        <v>12</v>
      </c>
      <c r="B16" s="31" t="s">
        <v>35</v>
      </c>
      <c r="C16" s="14" t="s">
        <v>94</v>
      </c>
      <c r="D16" s="30">
        <v>678</v>
      </c>
      <c r="E16" s="16" t="s">
        <v>11</v>
      </c>
      <c r="F16" s="17" t="s">
        <v>61</v>
      </c>
    </row>
    <row r="17" spans="1:6" ht="24" x14ac:dyDescent="0.25">
      <c r="A17" s="14">
        <f t="shared" si="0"/>
        <v>13</v>
      </c>
      <c r="B17" s="32" t="s">
        <v>37</v>
      </c>
      <c r="C17" s="14" t="s">
        <v>94</v>
      </c>
      <c r="D17" s="30">
        <v>680</v>
      </c>
      <c r="E17" s="16" t="s">
        <v>11</v>
      </c>
      <c r="F17" s="17" t="s">
        <v>61</v>
      </c>
    </row>
    <row r="18" spans="1:6" ht="25.5" x14ac:dyDescent="0.25">
      <c r="A18" s="14">
        <f t="shared" si="0"/>
        <v>14</v>
      </c>
      <c r="B18" s="31" t="s">
        <v>39</v>
      </c>
      <c r="C18" s="14" t="s">
        <v>94</v>
      </c>
      <c r="D18" s="30">
        <f>630</f>
        <v>630</v>
      </c>
      <c r="E18" s="16" t="s">
        <v>11</v>
      </c>
      <c r="F18" s="17" t="s">
        <v>61</v>
      </c>
    </row>
    <row r="19" spans="1:6" x14ac:dyDescent="0.25">
      <c r="A19" s="14">
        <f t="shared" si="0"/>
        <v>15</v>
      </c>
      <c r="B19" s="31" t="s">
        <v>41</v>
      </c>
      <c r="C19" s="14" t="s">
        <v>94</v>
      </c>
      <c r="D19" s="30">
        <f>600</f>
        <v>600</v>
      </c>
      <c r="E19" s="16" t="s">
        <v>11</v>
      </c>
      <c r="F19" s="17" t="s">
        <v>61</v>
      </c>
    </row>
    <row r="20" spans="1:6" x14ac:dyDescent="0.25">
      <c r="A20" s="14">
        <f t="shared" si="0"/>
        <v>16</v>
      </c>
      <c r="B20" s="31" t="s">
        <v>43</v>
      </c>
      <c r="C20" s="14" t="s">
        <v>94</v>
      </c>
      <c r="D20" s="30">
        <f>400</f>
        <v>400</v>
      </c>
      <c r="E20" s="16" t="s">
        <v>11</v>
      </c>
      <c r="F20" s="17" t="s">
        <v>61</v>
      </c>
    </row>
    <row r="21" spans="1:6" ht="25.5" x14ac:dyDescent="0.25">
      <c r="A21" s="14">
        <f t="shared" si="0"/>
        <v>17</v>
      </c>
      <c r="B21" s="31" t="s">
        <v>45</v>
      </c>
      <c r="C21" s="14" t="s">
        <v>94</v>
      </c>
      <c r="D21" s="30">
        <v>475</v>
      </c>
      <c r="E21" s="16" t="s">
        <v>11</v>
      </c>
      <c r="F21" s="17" t="s">
        <v>61</v>
      </c>
    </row>
    <row r="22" spans="1:6" ht="25.5" x14ac:dyDescent="0.25">
      <c r="A22" s="14">
        <f t="shared" si="0"/>
        <v>18</v>
      </c>
      <c r="B22" s="31" t="s">
        <v>47</v>
      </c>
      <c r="C22" s="14" t="s">
        <v>94</v>
      </c>
      <c r="D22" s="30">
        <f>600</f>
        <v>600</v>
      </c>
      <c r="E22" s="16" t="s">
        <v>11</v>
      </c>
      <c r="F22" s="17" t="s">
        <v>61</v>
      </c>
    </row>
    <row r="23" spans="1:6" ht="25.5" x14ac:dyDescent="0.25">
      <c r="A23" s="14">
        <f t="shared" si="0"/>
        <v>19</v>
      </c>
      <c r="B23" s="31" t="s">
        <v>49</v>
      </c>
      <c r="C23" s="14" t="s">
        <v>94</v>
      </c>
      <c r="D23" s="30">
        <v>525</v>
      </c>
      <c r="E23" s="16" t="s">
        <v>11</v>
      </c>
      <c r="F23" s="17" t="s">
        <v>61</v>
      </c>
    </row>
    <row r="24" spans="1:6" ht="25.5" x14ac:dyDescent="0.25">
      <c r="A24" s="14">
        <f t="shared" si="0"/>
        <v>20</v>
      </c>
      <c r="B24" s="31" t="s">
        <v>92</v>
      </c>
      <c r="C24" s="14" t="s">
        <v>94</v>
      </c>
      <c r="D24" s="30">
        <v>400</v>
      </c>
      <c r="E24" s="16" t="s">
        <v>11</v>
      </c>
      <c r="F24" s="17" t="s">
        <v>61</v>
      </c>
    </row>
    <row r="25" spans="1:6" x14ac:dyDescent="0.25">
      <c r="A25" s="14">
        <f t="shared" si="0"/>
        <v>21</v>
      </c>
      <c r="B25" s="31" t="s">
        <v>93</v>
      </c>
      <c r="C25" s="14" t="s">
        <v>94</v>
      </c>
      <c r="D25" s="30">
        <v>450</v>
      </c>
      <c r="E25" s="16" t="s">
        <v>11</v>
      </c>
      <c r="F25" s="17" t="s">
        <v>61</v>
      </c>
    </row>
    <row r="26" spans="1:6" x14ac:dyDescent="0.25">
      <c r="A26" s="14">
        <f t="shared" si="0"/>
        <v>22</v>
      </c>
      <c r="B26" s="33" t="s">
        <v>68</v>
      </c>
      <c r="C26" s="14" t="s">
        <v>94</v>
      </c>
      <c r="D26" s="30">
        <v>500</v>
      </c>
      <c r="E26" s="16" t="s">
        <v>11</v>
      </c>
      <c r="F26" s="17" t="s">
        <v>61</v>
      </c>
    </row>
    <row r="27" spans="1:6" ht="25.5" x14ac:dyDescent="0.25">
      <c r="A27" s="14">
        <f t="shared" si="0"/>
        <v>23</v>
      </c>
      <c r="B27" s="31" t="s">
        <v>52</v>
      </c>
      <c r="C27" s="14" t="s">
        <v>94</v>
      </c>
      <c r="D27" s="30">
        <v>400</v>
      </c>
      <c r="E27" s="16" t="s">
        <v>11</v>
      </c>
      <c r="F27" s="17" t="s">
        <v>61</v>
      </c>
    </row>
    <row r="28" spans="1:6" ht="25.5" x14ac:dyDescent="0.25">
      <c r="A28" s="14">
        <f t="shared" si="0"/>
        <v>24</v>
      </c>
      <c r="B28" s="31" t="s">
        <v>57</v>
      </c>
      <c r="C28" s="14" t="s">
        <v>94</v>
      </c>
      <c r="D28" s="30">
        <v>525</v>
      </c>
      <c r="E28" s="16" t="s">
        <v>11</v>
      </c>
      <c r="F28" s="17" t="s">
        <v>61</v>
      </c>
    </row>
    <row r="29" spans="1:6" ht="25.5" x14ac:dyDescent="0.25">
      <c r="A29" s="14">
        <f t="shared" si="0"/>
        <v>25</v>
      </c>
      <c r="B29" s="31" t="s">
        <v>59</v>
      </c>
      <c r="C29" s="14" t="s">
        <v>94</v>
      </c>
      <c r="D29" s="30">
        <f>500</f>
        <v>500</v>
      </c>
      <c r="E29" s="16" t="s">
        <v>11</v>
      </c>
      <c r="F29" s="17" t="s">
        <v>61</v>
      </c>
    </row>
    <row r="30" spans="1:6" x14ac:dyDescent="0.25">
      <c r="A30" s="14">
        <f t="shared" si="0"/>
        <v>26</v>
      </c>
      <c r="B30" s="31" t="s">
        <v>69</v>
      </c>
      <c r="C30" s="14" t="s">
        <v>94</v>
      </c>
      <c r="D30" s="30">
        <v>500</v>
      </c>
      <c r="E30" s="16" t="s">
        <v>11</v>
      </c>
      <c r="F30" s="17" t="s">
        <v>61</v>
      </c>
    </row>
    <row r="31" spans="1:6" x14ac:dyDescent="0.25">
      <c r="A31" s="14">
        <f t="shared" si="0"/>
        <v>27</v>
      </c>
      <c r="B31" s="31" t="s">
        <v>70</v>
      </c>
      <c r="C31" s="14" t="s">
        <v>94</v>
      </c>
      <c r="D31" s="30">
        <v>400</v>
      </c>
      <c r="E31" s="16" t="s">
        <v>11</v>
      </c>
      <c r="F31" s="17" t="s">
        <v>61</v>
      </c>
    </row>
    <row r="32" spans="1:6" ht="25.5" x14ac:dyDescent="0.25">
      <c r="A32" s="14">
        <f t="shared" si="0"/>
        <v>28</v>
      </c>
      <c r="B32" s="31" t="s">
        <v>71</v>
      </c>
      <c r="C32" s="14" t="s">
        <v>94</v>
      </c>
      <c r="D32" s="30">
        <v>600</v>
      </c>
      <c r="E32" s="16" t="s">
        <v>11</v>
      </c>
      <c r="F32" s="17" t="s">
        <v>61</v>
      </c>
    </row>
    <row r="33" spans="1:6" x14ac:dyDescent="0.25">
      <c r="A33" s="14">
        <f t="shared" si="0"/>
        <v>29</v>
      </c>
      <c r="B33" s="31" t="s">
        <v>72</v>
      </c>
      <c r="C33" s="14" t="s">
        <v>94</v>
      </c>
      <c r="D33" s="30">
        <f>385</f>
        <v>385</v>
      </c>
      <c r="E33" s="16" t="s">
        <v>11</v>
      </c>
      <c r="F33" s="17" t="s">
        <v>61</v>
      </c>
    </row>
    <row r="34" spans="1:6" x14ac:dyDescent="0.25">
      <c r="A34" s="14">
        <f t="shared" si="0"/>
        <v>30</v>
      </c>
      <c r="B34" s="31" t="s">
        <v>73</v>
      </c>
      <c r="C34" s="14" t="s">
        <v>94</v>
      </c>
      <c r="D34" s="30">
        <f>680*0</f>
        <v>0</v>
      </c>
      <c r="E34" s="16" t="s">
        <v>11</v>
      </c>
      <c r="F34" s="17" t="s">
        <v>61</v>
      </c>
    </row>
    <row r="35" spans="1:6" ht="25.5" x14ac:dyDescent="0.25">
      <c r="A35" s="14">
        <f t="shared" si="0"/>
        <v>31</v>
      </c>
      <c r="B35" s="31" t="s">
        <v>74</v>
      </c>
      <c r="C35" s="14" t="s">
        <v>94</v>
      </c>
      <c r="D35" s="30">
        <v>550</v>
      </c>
      <c r="E35" s="16" t="s">
        <v>11</v>
      </c>
      <c r="F35" s="17" t="s">
        <v>61</v>
      </c>
    </row>
    <row r="36" spans="1:6" ht="25.5" x14ac:dyDescent="0.25">
      <c r="A36" s="14">
        <f t="shared" si="0"/>
        <v>32</v>
      </c>
      <c r="B36" s="31" t="s">
        <v>74</v>
      </c>
      <c r="C36" s="14" t="s">
        <v>94</v>
      </c>
      <c r="D36" s="30">
        <v>330</v>
      </c>
      <c r="E36" s="16" t="s">
        <v>11</v>
      </c>
      <c r="F36" s="17" t="s">
        <v>61</v>
      </c>
    </row>
    <row r="37" spans="1:6" ht="25.5" x14ac:dyDescent="0.25">
      <c r="A37" s="14">
        <f t="shared" si="0"/>
        <v>33</v>
      </c>
      <c r="B37" s="31" t="s">
        <v>75</v>
      </c>
      <c r="C37" s="14" t="s">
        <v>94</v>
      </c>
      <c r="D37" s="30">
        <f>520</f>
        <v>520</v>
      </c>
      <c r="E37" s="16" t="s">
        <v>11</v>
      </c>
      <c r="F37" s="17" t="s">
        <v>61</v>
      </c>
    </row>
    <row r="38" spans="1:6" x14ac:dyDescent="0.25">
      <c r="A38" s="14">
        <f t="shared" si="0"/>
        <v>34</v>
      </c>
      <c r="B38" s="31" t="s">
        <v>76</v>
      </c>
      <c r="C38" s="14" t="s">
        <v>94</v>
      </c>
      <c r="D38" s="30">
        <f>330</f>
        <v>330</v>
      </c>
      <c r="E38" s="16" t="s">
        <v>11</v>
      </c>
      <c r="F38" s="17" t="s">
        <v>61</v>
      </c>
    </row>
    <row r="39" spans="1:6" x14ac:dyDescent="0.25">
      <c r="A39" s="14">
        <f t="shared" si="0"/>
        <v>35</v>
      </c>
      <c r="B39" s="31" t="s">
        <v>77</v>
      </c>
      <c r="C39" s="14" t="s">
        <v>94</v>
      </c>
      <c r="D39" s="30">
        <f>500</f>
        <v>500</v>
      </c>
      <c r="E39" s="16" t="s">
        <v>11</v>
      </c>
      <c r="F39" s="17" t="s">
        <v>61</v>
      </c>
    </row>
    <row r="40" spans="1:6" x14ac:dyDescent="0.25">
      <c r="A40" s="14">
        <f t="shared" si="0"/>
        <v>36</v>
      </c>
      <c r="B40" s="31" t="s">
        <v>78</v>
      </c>
      <c r="C40" s="14" t="s">
        <v>94</v>
      </c>
      <c r="D40" s="30">
        <v>380</v>
      </c>
      <c r="E40" s="16" t="s">
        <v>11</v>
      </c>
      <c r="F40" s="17" t="s">
        <v>61</v>
      </c>
    </row>
    <row r="41" spans="1:6" x14ac:dyDescent="0.25">
      <c r="A41" s="14">
        <f t="shared" si="0"/>
        <v>37</v>
      </c>
      <c r="B41" s="31" t="s">
        <v>79</v>
      </c>
      <c r="C41" s="14" t="s">
        <v>94</v>
      </c>
      <c r="D41" s="30">
        <v>350</v>
      </c>
      <c r="E41" s="16" t="s">
        <v>11</v>
      </c>
      <c r="F41" s="17" t="s">
        <v>61</v>
      </c>
    </row>
    <row r="42" spans="1:6" ht="25.5" x14ac:dyDescent="0.25">
      <c r="A42" s="14">
        <f t="shared" si="0"/>
        <v>38</v>
      </c>
      <c r="B42" s="31" t="s">
        <v>80</v>
      </c>
      <c r="C42" s="14" t="s">
        <v>94</v>
      </c>
      <c r="D42" s="30">
        <f>450</f>
        <v>450</v>
      </c>
      <c r="E42" s="16" t="s">
        <v>11</v>
      </c>
      <c r="F42" s="17" t="s">
        <v>61</v>
      </c>
    </row>
    <row r="43" spans="1:6" x14ac:dyDescent="0.25">
      <c r="A43" s="14">
        <f t="shared" si="0"/>
        <v>39</v>
      </c>
      <c r="B43" s="31" t="s">
        <v>81</v>
      </c>
      <c r="C43" s="14" t="s">
        <v>94</v>
      </c>
      <c r="D43" s="30">
        <v>380</v>
      </c>
      <c r="E43" s="16" t="s">
        <v>11</v>
      </c>
      <c r="F43" s="17" t="s">
        <v>61</v>
      </c>
    </row>
    <row r="44" spans="1:6" ht="25.5" x14ac:dyDescent="0.25">
      <c r="A44" s="14">
        <f t="shared" si="0"/>
        <v>40</v>
      </c>
      <c r="B44" s="31" t="s">
        <v>82</v>
      </c>
      <c r="C44" s="14" t="s">
        <v>94</v>
      </c>
      <c r="D44" s="30">
        <v>330</v>
      </c>
      <c r="E44" s="16" t="s">
        <v>11</v>
      </c>
      <c r="F44" s="17" t="s">
        <v>61</v>
      </c>
    </row>
    <row r="45" spans="1:6" x14ac:dyDescent="0.25">
      <c r="A45" s="14">
        <f t="shared" si="0"/>
        <v>41</v>
      </c>
      <c r="B45" s="31" t="s">
        <v>83</v>
      </c>
      <c r="C45" s="14" t="s">
        <v>94</v>
      </c>
      <c r="D45" s="30">
        <v>375</v>
      </c>
      <c r="E45" s="16" t="s">
        <v>11</v>
      </c>
      <c r="F45" s="17" t="s">
        <v>61</v>
      </c>
    </row>
    <row r="46" spans="1:6" x14ac:dyDescent="0.25">
      <c r="A46" s="14">
        <f t="shared" si="0"/>
        <v>42</v>
      </c>
      <c r="B46" s="31" t="s">
        <v>83</v>
      </c>
      <c r="C46" s="14" t="s">
        <v>94</v>
      </c>
      <c r="D46" s="30">
        <v>375</v>
      </c>
      <c r="E46" s="16" t="s">
        <v>11</v>
      </c>
      <c r="F46" s="17" t="s">
        <v>61</v>
      </c>
    </row>
    <row r="47" spans="1:6" x14ac:dyDescent="0.25">
      <c r="A47" s="14">
        <f t="shared" si="0"/>
        <v>43</v>
      </c>
      <c r="B47" s="31" t="s">
        <v>84</v>
      </c>
      <c r="C47" s="14" t="s">
        <v>94</v>
      </c>
      <c r="D47" s="30">
        <v>360</v>
      </c>
      <c r="E47" s="16" t="s">
        <v>11</v>
      </c>
      <c r="F47" s="17" t="s">
        <v>61</v>
      </c>
    </row>
    <row r="48" spans="1:6" x14ac:dyDescent="0.25">
      <c r="A48" s="14">
        <f t="shared" si="0"/>
        <v>44</v>
      </c>
      <c r="B48" s="31" t="s">
        <v>84</v>
      </c>
      <c r="C48" s="14" t="s">
        <v>94</v>
      </c>
      <c r="D48" s="30">
        <v>305</v>
      </c>
      <c r="E48" s="16" t="s">
        <v>11</v>
      </c>
      <c r="F48" s="17" t="s">
        <v>61</v>
      </c>
    </row>
    <row r="49" spans="1:6" x14ac:dyDescent="0.25">
      <c r="A49" s="14">
        <f t="shared" si="0"/>
        <v>45</v>
      </c>
      <c r="B49" s="31" t="s">
        <v>85</v>
      </c>
      <c r="C49" s="14" t="s">
        <v>94</v>
      </c>
      <c r="D49" s="30">
        <v>380</v>
      </c>
      <c r="E49" s="16" t="s">
        <v>11</v>
      </c>
      <c r="F49" s="17" t="s">
        <v>61</v>
      </c>
    </row>
    <row r="50" spans="1:6" x14ac:dyDescent="0.25">
      <c r="A50" s="14">
        <f t="shared" si="0"/>
        <v>46</v>
      </c>
      <c r="B50" s="31" t="s">
        <v>86</v>
      </c>
      <c r="C50" s="14" t="s">
        <v>94</v>
      </c>
      <c r="D50" s="30">
        <v>330</v>
      </c>
      <c r="E50" s="16" t="s">
        <v>11</v>
      </c>
      <c r="F50" s="17" t="s">
        <v>61</v>
      </c>
    </row>
    <row r="51" spans="1:6" x14ac:dyDescent="0.25">
      <c r="A51" s="14">
        <f t="shared" si="0"/>
        <v>47</v>
      </c>
      <c r="B51" s="31" t="s">
        <v>87</v>
      </c>
      <c r="C51" s="14" t="s">
        <v>94</v>
      </c>
      <c r="D51" s="30">
        <v>350</v>
      </c>
      <c r="E51" s="16" t="s">
        <v>11</v>
      </c>
      <c r="F51" s="17" t="s">
        <v>61</v>
      </c>
    </row>
    <row r="52" spans="1:6" ht="25.5" x14ac:dyDescent="0.25">
      <c r="A52" s="14">
        <f t="shared" si="0"/>
        <v>48</v>
      </c>
      <c r="B52" s="31" t="s">
        <v>88</v>
      </c>
      <c r="C52" s="14" t="s">
        <v>94</v>
      </c>
      <c r="D52" s="30">
        <v>330</v>
      </c>
      <c r="E52" s="16" t="s">
        <v>11</v>
      </c>
      <c r="F52" s="17" t="s">
        <v>61</v>
      </c>
    </row>
    <row r="53" spans="1:6" ht="25.5" x14ac:dyDescent="0.25">
      <c r="A53" s="14">
        <f t="shared" si="0"/>
        <v>49</v>
      </c>
      <c r="B53" s="31" t="s">
        <v>89</v>
      </c>
      <c r="C53" s="14" t="s">
        <v>94</v>
      </c>
      <c r="D53" s="30">
        <v>305</v>
      </c>
      <c r="E53" s="16" t="s">
        <v>11</v>
      </c>
      <c r="F53" s="17" t="s">
        <v>61</v>
      </c>
    </row>
    <row r="54" spans="1:6" x14ac:dyDescent="0.25">
      <c r="A54" s="37"/>
      <c r="B54" s="38"/>
      <c r="C54" s="38"/>
      <c r="D54" s="39"/>
      <c r="E54" s="40"/>
      <c r="F54" s="41"/>
    </row>
    <row r="55" spans="1:6" x14ac:dyDescent="0.25">
      <c r="A55" s="71" t="s">
        <v>8</v>
      </c>
      <c r="B55" s="72"/>
      <c r="C55" s="72"/>
      <c r="D55" s="15">
        <f>SUM(D5:D54)</f>
        <v>27275.200000000001</v>
      </c>
      <c r="E55" s="11"/>
      <c r="F55" s="12"/>
    </row>
    <row r="56" spans="1:6" x14ac:dyDescent="0.25">
      <c r="A56" s="42"/>
      <c r="B56" s="42"/>
      <c r="C56" s="42"/>
      <c r="D56" s="42"/>
      <c r="E56" s="42"/>
      <c r="F56" s="42"/>
    </row>
    <row r="57" spans="1:6" x14ac:dyDescent="0.25">
      <c r="A57" s="35"/>
      <c r="B57" s="35"/>
      <c r="C57" s="35"/>
      <c r="D57" s="35"/>
      <c r="E57" s="35"/>
      <c r="F57" s="35"/>
    </row>
  </sheetData>
  <mergeCells count="4">
    <mergeCell ref="A1:F1"/>
    <mergeCell ref="A2:F2"/>
    <mergeCell ref="A3:F3"/>
    <mergeCell ref="A55:C55"/>
  </mergeCells>
  <pageMargins left="0.25" right="0.25" top="0.75" bottom="0.75" header="0.3" footer="0.3"/>
  <pageSetup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6"/>
  <sheetViews>
    <sheetView workbookViewId="0">
      <selection activeCell="D4" sqref="D4"/>
    </sheetView>
  </sheetViews>
  <sheetFormatPr baseColWidth="10" defaultRowHeight="15" x14ac:dyDescent="0.25"/>
  <cols>
    <col min="1" max="1" width="4.42578125" customWidth="1"/>
    <col min="2" max="2" width="26.42578125" customWidth="1"/>
    <col min="3" max="3" width="11.28515625" customWidth="1"/>
    <col min="4" max="4" width="14.85546875" customWidth="1"/>
    <col min="5" max="5" width="18.42578125" customWidth="1"/>
    <col min="6" max="6" width="21.140625" customWidth="1"/>
  </cols>
  <sheetData>
    <row r="1" spans="1:6" x14ac:dyDescent="0.25">
      <c r="A1" s="90" t="s">
        <v>0</v>
      </c>
      <c r="B1" s="90"/>
      <c r="C1" s="90"/>
      <c r="D1" s="90"/>
      <c r="E1" s="90"/>
      <c r="F1" s="90"/>
    </row>
    <row r="2" spans="1:6" x14ac:dyDescent="0.25">
      <c r="A2" s="90" t="s">
        <v>9</v>
      </c>
      <c r="B2" s="90"/>
      <c r="C2" s="90"/>
      <c r="D2" s="90"/>
      <c r="E2" s="90"/>
      <c r="F2" s="90"/>
    </row>
    <row r="3" spans="1:6" x14ac:dyDescent="0.25">
      <c r="A3" s="90" t="s">
        <v>95</v>
      </c>
      <c r="B3" s="90"/>
      <c r="C3" s="90"/>
      <c r="D3" s="90"/>
      <c r="E3" s="90"/>
      <c r="F3" s="90"/>
    </row>
    <row r="4" spans="1:6" ht="25.5" x14ac:dyDescent="0.25">
      <c r="A4" s="45" t="s">
        <v>1</v>
      </c>
      <c r="B4" s="45" t="s">
        <v>3</v>
      </c>
      <c r="C4" s="45" t="s">
        <v>91</v>
      </c>
      <c r="D4" s="45" t="s">
        <v>4</v>
      </c>
      <c r="E4" s="36" t="s">
        <v>10</v>
      </c>
      <c r="F4" s="36" t="s">
        <v>5</v>
      </c>
    </row>
    <row r="5" spans="1:6" x14ac:dyDescent="0.25">
      <c r="A5" s="14">
        <v>1</v>
      </c>
      <c r="B5" s="1" t="s">
        <v>7</v>
      </c>
      <c r="C5" s="14" t="s">
        <v>94</v>
      </c>
      <c r="D5" s="9">
        <v>2475</v>
      </c>
      <c r="E5" s="16" t="s">
        <v>54</v>
      </c>
      <c r="F5" s="17" t="s">
        <v>61</v>
      </c>
    </row>
    <row r="6" spans="1:6" x14ac:dyDescent="0.25">
      <c r="A6" s="14">
        <v>2</v>
      </c>
      <c r="B6" s="1" t="s">
        <v>13</v>
      </c>
      <c r="C6" s="14" t="s">
        <v>94</v>
      </c>
      <c r="D6" s="9">
        <v>1123.2</v>
      </c>
      <c r="E6" s="16" t="s">
        <v>54</v>
      </c>
      <c r="F6" s="17" t="s">
        <v>61</v>
      </c>
    </row>
    <row r="7" spans="1:6" x14ac:dyDescent="0.25">
      <c r="A7" s="14">
        <v>3</v>
      </c>
      <c r="B7" s="1" t="s">
        <v>15</v>
      </c>
      <c r="C7" s="14" t="s">
        <v>94</v>
      </c>
      <c r="D7" s="9">
        <v>1700</v>
      </c>
      <c r="E7" s="16" t="s">
        <v>55</v>
      </c>
      <c r="F7" s="17" t="s">
        <v>61</v>
      </c>
    </row>
    <row r="8" spans="1:6" x14ac:dyDescent="0.25">
      <c r="A8" s="14">
        <v>4</v>
      </c>
      <c r="B8" s="1" t="s">
        <v>17</v>
      </c>
      <c r="C8" s="14" t="s">
        <v>94</v>
      </c>
      <c r="D8" s="9">
        <v>900</v>
      </c>
      <c r="E8" s="16" t="s">
        <v>55</v>
      </c>
      <c r="F8" s="17" t="s">
        <v>61</v>
      </c>
    </row>
    <row r="9" spans="1:6" x14ac:dyDescent="0.25">
      <c r="A9" s="14">
        <v>5</v>
      </c>
      <c r="B9" s="1" t="s">
        <v>19</v>
      </c>
      <c r="C9" s="14" t="s">
        <v>94</v>
      </c>
      <c r="D9" s="9">
        <v>900</v>
      </c>
      <c r="E9" s="16" t="s">
        <v>55</v>
      </c>
      <c r="F9" s="17" t="s">
        <v>61</v>
      </c>
    </row>
    <row r="10" spans="1:6" x14ac:dyDescent="0.25">
      <c r="A10" s="14">
        <v>6</v>
      </c>
      <c r="B10" s="1" t="s">
        <v>20</v>
      </c>
      <c r="C10" s="14" t="s">
        <v>94</v>
      </c>
      <c r="D10" s="9">
        <v>850</v>
      </c>
      <c r="E10" s="16" t="s">
        <v>55</v>
      </c>
      <c r="F10" s="17" t="s">
        <v>61</v>
      </c>
    </row>
    <row r="11" spans="1:6" x14ac:dyDescent="0.25">
      <c r="A11" s="14">
        <v>7</v>
      </c>
      <c r="B11" s="1" t="s">
        <v>22</v>
      </c>
      <c r="C11" s="14" t="s">
        <v>94</v>
      </c>
      <c r="D11" s="9">
        <v>350</v>
      </c>
      <c r="E11" s="16" t="s">
        <v>11</v>
      </c>
      <c r="F11" s="17" t="s">
        <v>61</v>
      </c>
    </row>
    <row r="12" spans="1:6" x14ac:dyDescent="0.25">
      <c r="A12" s="14">
        <v>8</v>
      </c>
      <c r="B12" s="1" t="s">
        <v>24</v>
      </c>
      <c r="C12" s="14" t="s">
        <v>94</v>
      </c>
      <c r="D12" s="9">
        <v>809</v>
      </c>
      <c r="E12" s="16" t="s">
        <v>11</v>
      </c>
      <c r="F12" s="17" t="s">
        <v>61</v>
      </c>
    </row>
    <row r="13" spans="1:6" x14ac:dyDescent="0.25">
      <c r="A13" s="14">
        <v>9</v>
      </c>
      <c r="B13" s="1" t="s">
        <v>26</v>
      </c>
      <c r="C13" s="14" t="s">
        <v>94</v>
      </c>
      <c r="D13" s="9">
        <v>500</v>
      </c>
      <c r="E13" s="16" t="s">
        <v>11</v>
      </c>
      <c r="F13" s="17" t="s">
        <v>61</v>
      </c>
    </row>
    <row r="14" spans="1:6" x14ac:dyDescent="0.25">
      <c r="A14" s="14">
        <v>10</v>
      </c>
      <c r="B14" s="1" t="s">
        <v>28</v>
      </c>
      <c r="C14" s="14" t="s">
        <v>94</v>
      </c>
      <c r="D14" s="9">
        <v>775</v>
      </c>
      <c r="E14" s="16" t="s">
        <v>11</v>
      </c>
      <c r="F14" s="17" t="s">
        <v>61</v>
      </c>
    </row>
    <row r="15" spans="1:6" x14ac:dyDescent="0.25">
      <c r="A15" s="14">
        <v>11</v>
      </c>
      <c r="B15" s="1" t="s">
        <v>32</v>
      </c>
      <c r="C15" s="14" t="s">
        <v>94</v>
      </c>
      <c r="D15" s="9">
        <v>415</v>
      </c>
      <c r="E15" s="16" t="s">
        <v>11</v>
      </c>
      <c r="F15" s="17" t="s">
        <v>61</v>
      </c>
    </row>
    <row r="16" spans="1:6" ht="25.5" x14ac:dyDescent="0.25">
      <c r="A16" s="14">
        <v>12</v>
      </c>
      <c r="B16" s="1" t="s">
        <v>37</v>
      </c>
      <c r="C16" s="14" t="s">
        <v>94</v>
      </c>
      <c r="D16" s="9">
        <v>680</v>
      </c>
      <c r="E16" s="16" t="s">
        <v>11</v>
      </c>
      <c r="F16" s="17" t="s">
        <v>61</v>
      </c>
    </row>
    <row r="17" spans="1:6" ht="24" x14ac:dyDescent="0.25">
      <c r="A17" s="14">
        <v>13</v>
      </c>
      <c r="B17" s="5" t="s">
        <v>39</v>
      </c>
      <c r="C17" s="14" t="s">
        <v>94</v>
      </c>
      <c r="D17" s="9">
        <v>630</v>
      </c>
      <c r="E17" s="16" t="s">
        <v>11</v>
      </c>
      <c r="F17" s="17" t="s">
        <v>61</v>
      </c>
    </row>
    <row r="18" spans="1:6" x14ac:dyDescent="0.25">
      <c r="A18" s="14">
        <v>14</v>
      </c>
      <c r="B18" s="1" t="s">
        <v>41</v>
      </c>
      <c r="C18" s="14" t="s">
        <v>94</v>
      </c>
      <c r="D18" s="9">
        <v>600</v>
      </c>
      <c r="E18" s="16" t="s">
        <v>11</v>
      </c>
      <c r="F18" s="17" t="s">
        <v>61</v>
      </c>
    </row>
    <row r="19" spans="1:6" x14ac:dyDescent="0.25">
      <c r="A19" s="14">
        <v>15</v>
      </c>
      <c r="B19" s="1" t="s">
        <v>43</v>
      </c>
      <c r="C19" s="14" t="s">
        <v>94</v>
      </c>
      <c r="D19" s="9">
        <v>400</v>
      </c>
      <c r="E19" s="16" t="s">
        <v>11</v>
      </c>
      <c r="F19" s="17" t="s">
        <v>61</v>
      </c>
    </row>
    <row r="20" spans="1:6" ht="25.5" x14ac:dyDescent="0.25">
      <c r="A20" s="14">
        <v>16</v>
      </c>
      <c r="B20" s="1" t="s">
        <v>45</v>
      </c>
      <c r="C20" s="14" t="s">
        <v>94</v>
      </c>
      <c r="D20" s="9">
        <v>475</v>
      </c>
      <c r="E20" s="16" t="s">
        <v>11</v>
      </c>
      <c r="F20" s="17" t="s">
        <v>61</v>
      </c>
    </row>
    <row r="21" spans="1:6" ht="25.5" x14ac:dyDescent="0.25">
      <c r="A21" s="14">
        <v>17</v>
      </c>
      <c r="B21" s="1" t="s">
        <v>47</v>
      </c>
      <c r="C21" s="14" t="s">
        <v>94</v>
      </c>
      <c r="D21" s="9">
        <v>600</v>
      </c>
      <c r="E21" s="16" t="s">
        <v>11</v>
      </c>
      <c r="F21" s="17" t="s">
        <v>61</v>
      </c>
    </row>
    <row r="22" spans="1:6" ht="25.5" x14ac:dyDescent="0.25">
      <c r="A22" s="14">
        <v>18</v>
      </c>
      <c r="B22" s="1" t="s">
        <v>49</v>
      </c>
      <c r="C22" s="14" t="s">
        <v>94</v>
      </c>
      <c r="D22" s="9">
        <v>525</v>
      </c>
      <c r="E22" s="16" t="s">
        <v>11</v>
      </c>
      <c r="F22" s="17" t="s">
        <v>61</v>
      </c>
    </row>
    <row r="23" spans="1:6" ht="25.5" x14ac:dyDescent="0.25">
      <c r="A23" s="14">
        <v>19</v>
      </c>
      <c r="B23" s="1" t="s">
        <v>92</v>
      </c>
      <c r="C23" s="14" t="s">
        <v>94</v>
      </c>
      <c r="D23" s="9">
        <v>400</v>
      </c>
      <c r="E23" s="16" t="s">
        <v>11</v>
      </c>
      <c r="F23" s="17" t="s">
        <v>61</v>
      </c>
    </row>
    <row r="24" spans="1:6" x14ac:dyDescent="0.25">
      <c r="A24" s="14">
        <v>20</v>
      </c>
      <c r="B24" s="1" t="s">
        <v>96</v>
      </c>
      <c r="C24" s="14" t="s">
        <v>94</v>
      </c>
      <c r="D24" s="9">
        <v>450</v>
      </c>
      <c r="E24" s="16" t="s">
        <v>11</v>
      </c>
      <c r="F24" s="17" t="s">
        <v>61</v>
      </c>
    </row>
    <row r="25" spans="1:6" ht="25.5" x14ac:dyDescent="0.25">
      <c r="A25" s="14">
        <v>21</v>
      </c>
      <c r="B25" s="1" t="s">
        <v>68</v>
      </c>
      <c r="C25" s="14" t="s">
        <v>94</v>
      </c>
      <c r="D25" s="9">
        <v>500</v>
      </c>
      <c r="E25" s="16" t="s">
        <v>11</v>
      </c>
      <c r="F25" s="17" t="s">
        <v>61</v>
      </c>
    </row>
    <row r="26" spans="1:6" ht="25.5" x14ac:dyDescent="0.25">
      <c r="A26" s="14">
        <v>22</v>
      </c>
      <c r="B26" s="29" t="s">
        <v>52</v>
      </c>
      <c r="C26" s="14" t="s">
        <v>94</v>
      </c>
      <c r="D26" s="9">
        <v>200</v>
      </c>
      <c r="E26" s="16" t="s">
        <v>11</v>
      </c>
      <c r="F26" s="17" t="s">
        <v>61</v>
      </c>
    </row>
    <row r="27" spans="1:6" ht="25.5" x14ac:dyDescent="0.25">
      <c r="A27" s="14">
        <v>23</v>
      </c>
      <c r="B27" s="1" t="s">
        <v>57</v>
      </c>
      <c r="C27" s="14" t="s">
        <v>94</v>
      </c>
      <c r="D27" s="9">
        <v>262.5</v>
      </c>
      <c r="E27" s="16" t="s">
        <v>11</v>
      </c>
      <c r="F27" s="17" t="s">
        <v>61</v>
      </c>
    </row>
    <row r="28" spans="1:6" ht="25.5" x14ac:dyDescent="0.25">
      <c r="A28" s="14">
        <v>24</v>
      </c>
      <c r="B28" s="1" t="s">
        <v>59</v>
      </c>
      <c r="C28" s="14" t="s">
        <v>94</v>
      </c>
      <c r="D28" s="9">
        <v>500</v>
      </c>
      <c r="E28" s="16" t="s">
        <v>11</v>
      </c>
      <c r="F28" s="17" t="s">
        <v>61</v>
      </c>
    </row>
    <row r="29" spans="1:6" x14ac:dyDescent="0.25">
      <c r="A29" s="14">
        <v>25</v>
      </c>
      <c r="B29" s="1" t="s">
        <v>97</v>
      </c>
      <c r="C29" s="14" t="s">
        <v>94</v>
      </c>
      <c r="D29" s="9">
        <v>500</v>
      </c>
      <c r="E29" s="16" t="s">
        <v>11</v>
      </c>
      <c r="F29" s="17" t="s">
        <v>61</v>
      </c>
    </row>
    <row r="30" spans="1:6" x14ac:dyDescent="0.25">
      <c r="A30" s="14">
        <v>26</v>
      </c>
      <c r="B30" s="1" t="s">
        <v>70</v>
      </c>
      <c r="C30" s="14" t="s">
        <v>94</v>
      </c>
      <c r="D30" s="9">
        <v>400</v>
      </c>
      <c r="E30" s="16" t="s">
        <v>11</v>
      </c>
      <c r="F30" s="17" t="s">
        <v>61</v>
      </c>
    </row>
    <row r="31" spans="1:6" ht="25.5" x14ac:dyDescent="0.25">
      <c r="A31" s="14">
        <v>27</v>
      </c>
      <c r="B31" s="1" t="s">
        <v>71</v>
      </c>
      <c r="C31" s="14" t="s">
        <v>94</v>
      </c>
      <c r="D31" s="9">
        <v>600</v>
      </c>
      <c r="E31" s="16" t="s">
        <v>11</v>
      </c>
      <c r="F31" s="17" t="s">
        <v>61</v>
      </c>
    </row>
    <row r="32" spans="1:6" x14ac:dyDescent="0.25">
      <c r="A32" s="14">
        <v>28</v>
      </c>
      <c r="B32" s="1" t="s">
        <v>72</v>
      </c>
      <c r="C32" s="14" t="s">
        <v>94</v>
      </c>
      <c r="D32" s="9">
        <v>385</v>
      </c>
      <c r="E32" s="16" t="s">
        <v>11</v>
      </c>
      <c r="F32" s="17" t="s">
        <v>61</v>
      </c>
    </row>
    <row r="33" spans="1:6" x14ac:dyDescent="0.25">
      <c r="A33" s="14">
        <v>29</v>
      </c>
      <c r="B33" s="1" t="s">
        <v>73</v>
      </c>
      <c r="C33" s="14" t="s">
        <v>94</v>
      </c>
      <c r="D33" s="9">
        <v>394.83870967741933</v>
      </c>
      <c r="E33" s="16" t="s">
        <v>11</v>
      </c>
      <c r="F33" s="17" t="s">
        <v>61</v>
      </c>
    </row>
    <row r="34" spans="1:6" ht="25.5" x14ac:dyDescent="0.25">
      <c r="A34" s="14">
        <v>30</v>
      </c>
      <c r="B34" s="1" t="s">
        <v>74</v>
      </c>
      <c r="C34" s="14" t="s">
        <v>94</v>
      </c>
      <c r="D34" s="9">
        <v>550</v>
      </c>
      <c r="E34" s="16" t="s">
        <v>11</v>
      </c>
      <c r="F34" s="17" t="s">
        <v>61</v>
      </c>
    </row>
    <row r="35" spans="1:6" ht="25.5" x14ac:dyDescent="0.25">
      <c r="A35" s="14">
        <v>31</v>
      </c>
      <c r="B35" s="1" t="s">
        <v>74</v>
      </c>
      <c r="C35" s="14" t="s">
        <v>94</v>
      </c>
      <c r="D35" s="9">
        <v>330</v>
      </c>
      <c r="E35" s="16" t="s">
        <v>11</v>
      </c>
      <c r="F35" s="17" t="s">
        <v>61</v>
      </c>
    </row>
    <row r="36" spans="1:6" ht="25.5" x14ac:dyDescent="0.25">
      <c r="A36" s="14">
        <v>32</v>
      </c>
      <c r="B36" s="1" t="s">
        <v>75</v>
      </c>
      <c r="C36" s="14" t="s">
        <v>94</v>
      </c>
      <c r="D36" s="9">
        <v>452.90322580645159</v>
      </c>
      <c r="E36" s="16" t="s">
        <v>11</v>
      </c>
      <c r="F36" s="17" t="s">
        <v>61</v>
      </c>
    </row>
    <row r="37" spans="1:6" x14ac:dyDescent="0.25">
      <c r="A37" s="14">
        <v>33</v>
      </c>
      <c r="B37" s="1" t="s">
        <v>76</v>
      </c>
      <c r="C37" s="14" t="s">
        <v>94</v>
      </c>
      <c r="D37" s="9">
        <v>314.0322580645161</v>
      </c>
      <c r="E37" s="16" t="s">
        <v>11</v>
      </c>
      <c r="F37" s="17" t="s">
        <v>61</v>
      </c>
    </row>
    <row r="38" spans="1:6" ht="25.5" x14ac:dyDescent="0.25">
      <c r="A38" s="14">
        <v>34</v>
      </c>
      <c r="B38" s="1" t="s">
        <v>77</v>
      </c>
      <c r="C38" s="14" t="s">
        <v>94</v>
      </c>
      <c r="D38" s="9">
        <v>500</v>
      </c>
      <c r="E38" s="16" t="s">
        <v>11</v>
      </c>
      <c r="F38" s="17" t="s">
        <v>61</v>
      </c>
    </row>
    <row r="39" spans="1:6" x14ac:dyDescent="0.25">
      <c r="A39" s="14">
        <v>35</v>
      </c>
      <c r="B39" s="1" t="s">
        <v>78</v>
      </c>
      <c r="C39" s="14" t="s">
        <v>94</v>
      </c>
      <c r="D39" s="9">
        <v>380</v>
      </c>
      <c r="E39" s="16" t="s">
        <v>11</v>
      </c>
      <c r="F39" s="17" t="s">
        <v>61</v>
      </c>
    </row>
    <row r="40" spans="1:6" x14ac:dyDescent="0.25">
      <c r="A40" s="14">
        <v>36</v>
      </c>
      <c r="B40" s="1" t="s">
        <v>79</v>
      </c>
      <c r="C40" s="14" t="s">
        <v>94</v>
      </c>
      <c r="D40" s="9">
        <v>350</v>
      </c>
      <c r="E40" s="16" t="s">
        <v>11</v>
      </c>
      <c r="F40" s="17" t="s">
        <v>61</v>
      </c>
    </row>
    <row r="41" spans="1:6" ht="25.5" x14ac:dyDescent="0.25">
      <c r="A41" s="14">
        <v>37</v>
      </c>
      <c r="B41" s="1" t="s">
        <v>80</v>
      </c>
      <c r="C41" s="14" t="s">
        <v>94</v>
      </c>
      <c r="D41" s="9">
        <v>450</v>
      </c>
      <c r="E41" s="16" t="s">
        <v>11</v>
      </c>
      <c r="F41" s="17" t="s">
        <v>61</v>
      </c>
    </row>
    <row r="42" spans="1:6" x14ac:dyDescent="0.25">
      <c r="A42" s="14">
        <v>38</v>
      </c>
      <c r="B42" s="1" t="s">
        <v>81</v>
      </c>
      <c r="C42" s="14" t="s">
        <v>94</v>
      </c>
      <c r="D42" s="9">
        <v>380</v>
      </c>
      <c r="E42" s="16" t="s">
        <v>11</v>
      </c>
      <c r="F42" s="17" t="s">
        <v>61</v>
      </c>
    </row>
    <row r="43" spans="1:6" ht="25.5" x14ac:dyDescent="0.25">
      <c r="A43" s="14">
        <v>39</v>
      </c>
      <c r="B43" s="1" t="s">
        <v>82</v>
      </c>
      <c r="C43" s="14" t="s">
        <v>94</v>
      </c>
      <c r="D43" s="9">
        <v>330</v>
      </c>
      <c r="E43" s="16" t="s">
        <v>11</v>
      </c>
      <c r="F43" s="17" t="s">
        <v>61</v>
      </c>
    </row>
    <row r="44" spans="1:6" x14ac:dyDescent="0.25">
      <c r="A44" s="14">
        <v>40</v>
      </c>
      <c r="B44" s="1" t="s">
        <v>83</v>
      </c>
      <c r="C44" s="14" t="s">
        <v>94</v>
      </c>
      <c r="D44" s="9">
        <v>375</v>
      </c>
      <c r="E44" s="16" t="s">
        <v>11</v>
      </c>
      <c r="F44" s="17" t="s">
        <v>61</v>
      </c>
    </row>
    <row r="45" spans="1:6" x14ac:dyDescent="0.25">
      <c r="A45" s="14">
        <v>41</v>
      </c>
      <c r="B45" s="1" t="s">
        <v>83</v>
      </c>
      <c r="C45" s="14" t="s">
        <v>94</v>
      </c>
      <c r="D45" s="9">
        <v>375</v>
      </c>
      <c r="E45" s="16" t="s">
        <v>11</v>
      </c>
      <c r="F45" s="17" t="s">
        <v>61</v>
      </c>
    </row>
    <row r="46" spans="1:6" x14ac:dyDescent="0.25">
      <c r="A46" s="14">
        <v>42</v>
      </c>
      <c r="B46" s="1" t="s">
        <v>84</v>
      </c>
      <c r="C46" s="14" t="s">
        <v>94</v>
      </c>
      <c r="D46" s="9">
        <v>336.77419354838713</v>
      </c>
      <c r="E46" s="16" t="s">
        <v>11</v>
      </c>
      <c r="F46" s="17" t="s">
        <v>61</v>
      </c>
    </row>
    <row r="47" spans="1:6" x14ac:dyDescent="0.25">
      <c r="A47" s="14">
        <v>43</v>
      </c>
      <c r="B47" s="1" t="s">
        <v>84</v>
      </c>
      <c r="C47" s="14" t="s">
        <v>94</v>
      </c>
      <c r="D47" s="9">
        <v>305</v>
      </c>
      <c r="E47" s="16" t="s">
        <v>11</v>
      </c>
      <c r="F47" s="17" t="s">
        <v>61</v>
      </c>
    </row>
    <row r="48" spans="1:6" x14ac:dyDescent="0.25">
      <c r="A48" s="14">
        <v>44</v>
      </c>
      <c r="B48" s="1" t="s">
        <v>85</v>
      </c>
      <c r="C48" s="14" t="s">
        <v>94</v>
      </c>
      <c r="D48" s="9">
        <v>380</v>
      </c>
      <c r="E48" s="16" t="s">
        <v>11</v>
      </c>
      <c r="F48" s="17" t="s">
        <v>61</v>
      </c>
    </row>
    <row r="49" spans="1:6" x14ac:dyDescent="0.25">
      <c r="A49" s="14">
        <v>45</v>
      </c>
      <c r="B49" s="1" t="s">
        <v>86</v>
      </c>
      <c r="C49" s="14" t="s">
        <v>94</v>
      </c>
      <c r="D49" s="9">
        <v>330</v>
      </c>
      <c r="E49" s="16" t="s">
        <v>11</v>
      </c>
      <c r="F49" s="17" t="s">
        <v>61</v>
      </c>
    </row>
    <row r="50" spans="1:6" x14ac:dyDescent="0.25">
      <c r="A50" s="14">
        <v>46</v>
      </c>
      <c r="B50" s="1" t="s">
        <v>87</v>
      </c>
      <c r="C50" s="14" t="s">
        <v>94</v>
      </c>
      <c r="D50" s="9">
        <v>350</v>
      </c>
      <c r="E50" s="16" t="s">
        <v>11</v>
      </c>
      <c r="F50" s="17" t="s">
        <v>61</v>
      </c>
    </row>
    <row r="51" spans="1:6" ht="25.5" x14ac:dyDescent="0.25">
      <c r="A51" s="14">
        <v>47</v>
      </c>
      <c r="B51" s="1" t="s">
        <v>88</v>
      </c>
      <c r="C51" s="14" t="s">
        <v>94</v>
      </c>
      <c r="D51" s="9">
        <v>330</v>
      </c>
      <c r="E51" s="16" t="s">
        <v>11</v>
      </c>
      <c r="F51" s="17" t="s">
        <v>61</v>
      </c>
    </row>
    <row r="52" spans="1:6" ht="25.5" x14ac:dyDescent="0.25">
      <c r="A52" s="14">
        <v>48</v>
      </c>
      <c r="B52" s="1" t="s">
        <v>89</v>
      </c>
      <c r="C52" s="14" t="s">
        <v>94</v>
      </c>
      <c r="D52" s="9">
        <v>305</v>
      </c>
      <c r="E52" s="16" t="s">
        <v>11</v>
      </c>
      <c r="F52" s="17" t="s">
        <v>61</v>
      </c>
    </row>
    <row r="53" spans="1:6" x14ac:dyDescent="0.25">
      <c r="A53" s="37"/>
      <c r="B53" s="38"/>
      <c r="C53" s="38"/>
      <c r="D53" s="39"/>
      <c r="E53" s="40"/>
      <c r="F53" s="41"/>
    </row>
    <row r="54" spans="1:6" x14ac:dyDescent="0.25">
      <c r="A54" s="71" t="s">
        <v>8</v>
      </c>
      <c r="B54" s="72"/>
      <c r="C54" s="43"/>
      <c r="D54" s="15">
        <f>SUM(D5:D53)</f>
        <v>26423.248387096774</v>
      </c>
      <c r="E54" s="11"/>
      <c r="F54" s="12"/>
    </row>
    <row r="55" spans="1:6" x14ac:dyDescent="0.25">
      <c r="A55" s="34"/>
      <c r="B55" s="34"/>
      <c r="C55" s="34"/>
      <c r="D55" s="34"/>
      <c r="E55" s="34"/>
      <c r="F55" s="34"/>
    </row>
    <row r="56" spans="1:6" x14ac:dyDescent="0.25">
      <c r="A56" s="34"/>
      <c r="B56" s="34"/>
      <c r="C56" s="34"/>
      <c r="D56" s="34"/>
      <c r="E56" s="34"/>
      <c r="F56" s="34"/>
    </row>
  </sheetData>
  <mergeCells count="4">
    <mergeCell ref="A1:F1"/>
    <mergeCell ref="A2:F2"/>
    <mergeCell ref="A3:F3"/>
    <mergeCell ref="A54:B54"/>
  </mergeCells>
  <pageMargins left="0.25" right="0.25" top="0.75" bottom="0.75" header="0.3" footer="0.3"/>
  <pageSetup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54"/>
  <sheetViews>
    <sheetView workbookViewId="0">
      <selection activeCell="E14" sqref="E14"/>
    </sheetView>
  </sheetViews>
  <sheetFormatPr baseColWidth="10" defaultRowHeight="15" x14ac:dyDescent="0.25"/>
  <cols>
    <col min="1" max="1" width="5.140625" customWidth="1"/>
    <col min="2" max="2" width="27.5703125" customWidth="1"/>
    <col min="3" max="3" width="10.7109375" customWidth="1"/>
    <col min="4" max="4" width="14.28515625" customWidth="1"/>
    <col min="5" max="5" width="15.28515625" customWidth="1"/>
    <col min="6" max="6" width="19.28515625" customWidth="1"/>
  </cols>
  <sheetData>
    <row r="1" spans="1:7" x14ac:dyDescent="0.25">
      <c r="A1" s="90" t="s">
        <v>0</v>
      </c>
      <c r="B1" s="90"/>
      <c r="C1" s="90"/>
      <c r="D1" s="90"/>
      <c r="E1" s="90"/>
      <c r="F1" s="90"/>
      <c r="G1" s="34"/>
    </row>
    <row r="2" spans="1:7" x14ac:dyDescent="0.25">
      <c r="A2" s="90" t="s">
        <v>9</v>
      </c>
      <c r="B2" s="90"/>
      <c r="C2" s="90"/>
      <c r="D2" s="90"/>
      <c r="E2" s="90"/>
      <c r="F2" s="90"/>
      <c r="G2" s="34"/>
    </row>
    <row r="3" spans="1:7" x14ac:dyDescent="0.25">
      <c r="A3" s="90" t="s">
        <v>98</v>
      </c>
      <c r="B3" s="90"/>
      <c r="C3" s="90"/>
      <c r="D3" s="90"/>
      <c r="E3" s="90"/>
      <c r="F3" s="90"/>
      <c r="G3" s="34"/>
    </row>
    <row r="4" spans="1:7" ht="25.5" x14ac:dyDescent="0.25">
      <c r="A4" s="56" t="s">
        <v>1</v>
      </c>
      <c r="B4" s="56" t="s">
        <v>3</v>
      </c>
      <c r="C4" s="56" t="s">
        <v>91</v>
      </c>
      <c r="D4" s="56" t="s">
        <v>4</v>
      </c>
      <c r="E4" s="36" t="s">
        <v>10</v>
      </c>
      <c r="F4" s="36" t="s">
        <v>5</v>
      </c>
      <c r="G4" s="34"/>
    </row>
    <row r="5" spans="1:7" ht="33" customHeight="1" x14ac:dyDescent="0.25">
      <c r="A5" s="14">
        <v>1</v>
      </c>
      <c r="B5" s="1" t="s">
        <v>7</v>
      </c>
      <c r="C5" s="14" t="s">
        <v>94</v>
      </c>
      <c r="D5" s="9">
        <v>2475</v>
      </c>
      <c r="E5" s="52" t="s">
        <v>54</v>
      </c>
      <c r="F5" s="61" t="s">
        <v>61</v>
      </c>
      <c r="G5" s="34"/>
    </row>
    <row r="6" spans="1:7" ht="31.5" customHeight="1" x14ac:dyDescent="0.25">
      <c r="A6" s="14">
        <v>2</v>
      </c>
      <c r="B6" s="1" t="s">
        <v>13</v>
      </c>
      <c r="C6" s="14" t="s">
        <v>94</v>
      </c>
      <c r="D6" s="9">
        <v>1123.2</v>
      </c>
      <c r="E6" s="52" t="s">
        <v>54</v>
      </c>
      <c r="F6" s="17" t="s">
        <v>61</v>
      </c>
      <c r="G6" s="34"/>
    </row>
    <row r="7" spans="1:7" ht="30" customHeight="1" x14ac:dyDescent="0.25">
      <c r="A7" s="14">
        <v>3</v>
      </c>
      <c r="B7" s="1" t="s">
        <v>15</v>
      </c>
      <c r="C7" s="14" t="s">
        <v>94</v>
      </c>
      <c r="D7" s="9">
        <v>1700</v>
      </c>
      <c r="E7" s="52" t="s">
        <v>55</v>
      </c>
      <c r="F7" s="17" t="s">
        <v>61</v>
      </c>
      <c r="G7" s="34"/>
    </row>
    <row r="8" spans="1:7" ht="30" customHeight="1" x14ac:dyDescent="0.25">
      <c r="A8" s="14">
        <v>4</v>
      </c>
      <c r="B8" s="1" t="s">
        <v>17</v>
      </c>
      <c r="C8" s="14" t="s">
        <v>94</v>
      </c>
      <c r="D8" s="9">
        <v>900</v>
      </c>
      <c r="E8" s="52" t="s">
        <v>55</v>
      </c>
      <c r="F8" s="17" t="s">
        <v>61</v>
      </c>
      <c r="G8" s="34"/>
    </row>
    <row r="9" spans="1:7" ht="30" customHeight="1" x14ac:dyDescent="0.25">
      <c r="A9" s="14">
        <v>5</v>
      </c>
      <c r="B9" s="1" t="s">
        <v>19</v>
      </c>
      <c r="C9" s="14" t="s">
        <v>94</v>
      </c>
      <c r="D9" s="9">
        <v>900</v>
      </c>
      <c r="E9" s="52" t="s">
        <v>55</v>
      </c>
      <c r="F9" s="17" t="s">
        <v>61</v>
      </c>
      <c r="G9" s="34"/>
    </row>
    <row r="10" spans="1:7" ht="30" customHeight="1" x14ac:dyDescent="0.25">
      <c r="A10" s="14">
        <v>6</v>
      </c>
      <c r="B10" s="1" t="s">
        <v>20</v>
      </c>
      <c r="C10" s="14" t="s">
        <v>94</v>
      </c>
      <c r="D10" s="9">
        <v>850</v>
      </c>
      <c r="E10" s="52" t="s">
        <v>55</v>
      </c>
      <c r="F10" s="17" t="s">
        <v>61</v>
      </c>
      <c r="G10" s="34"/>
    </row>
    <row r="11" spans="1:7" x14ac:dyDescent="0.25">
      <c r="A11" s="14">
        <v>7</v>
      </c>
      <c r="B11" s="1" t="s">
        <v>22</v>
      </c>
      <c r="C11" s="14" t="s">
        <v>94</v>
      </c>
      <c r="D11" s="9">
        <v>365</v>
      </c>
      <c r="E11" s="52" t="s">
        <v>11</v>
      </c>
      <c r="F11" s="17" t="s">
        <v>61</v>
      </c>
      <c r="G11" s="34"/>
    </row>
    <row r="12" spans="1:7" x14ac:dyDescent="0.25">
      <c r="A12" s="14">
        <v>8</v>
      </c>
      <c r="B12" s="1" t="s">
        <v>24</v>
      </c>
      <c r="C12" s="14" t="s">
        <v>94</v>
      </c>
      <c r="D12" s="9">
        <v>809</v>
      </c>
      <c r="E12" s="52" t="s">
        <v>11</v>
      </c>
      <c r="F12" s="17" t="s">
        <v>61</v>
      </c>
      <c r="G12" s="34"/>
    </row>
    <row r="13" spans="1:7" ht="32.25" customHeight="1" x14ac:dyDescent="0.25">
      <c r="A13" s="14">
        <v>9</v>
      </c>
      <c r="B13" s="1" t="s">
        <v>26</v>
      </c>
      <c r="C13" s="14" t="s">
        <v>94</v>
      </c>
      <c r="D13" s="9">
        <v>500</v>
      </c>
      <c r="E13" s="52" t="s">
        <v>11</v>
      </c>
      <c r="F13" s="17" t="s">
        <v>61</v>
      </c>
      <c r="G13" s="34"/>
    </row>
    <row r="14" spans="1:7" x14ac:dyDescent="0.25">
      <c r="A14" s="14">
        <v>10</v>
      </c>
      <c r="B14" s="1" t="s">
        <v>28</v>
      </c>
      <c r="C14" s="14" t="s">
        <v>94</v>
      </c>
      <c r="D14" s="9">
        <v>775</v>
      </c>
      <c r="E14" s="52" t="s">
        <v>11</v>
      </c>
      <c r="F14" s="17" t="s">
        <v>61</v>
      </c>
      <c r="G14" s="34"/>
    </row>
    <row r="15" spans="1:7" ht="25.5" x14ac:dyDescent="0.25">
      <c r="A15" s="14">
        <v>11</v>
      </c>
      <c r="B15" s="1" t="s">
        <v>37</v>
      </c>
      <c r="C15" s="14" t="s">
        <v>94</v>
      </c>
      <c r="D15" s="9">
        <v>680</v>
      </c>
      <c r="E15" s="52" t="s">
        <v>11</v>
      </c>
      <c r="F15" s="17" t="s">
        <v>61</v>
      </c>
      <c r="G15" s="34"/>
    </row>
    <row r="16" spans="1:7" ht="25.5" x14ac:dyDescent="0.25">
      <c r="A16" s="14">
        <v>12</v>
      </c>
      <c r="B16" s="1" t="s">
        <v>39</v>
      </c>
      <c r="C16" s="14" t="s">
        <v>94</v>
      </c>
      <c r="D16" s="9">
        <v>630</v>
      </c>
      <c r="E16" s="52" t="s">
        <v>11</v>
      </c>
      <c r="F16" s="17" t="s">
        <v>61</v>
      </c>
      <c r="G16" s="34"/>
    </row>
    <row r="17" spans="1:7" ht="24.75" customHeight="1" x14ac:dyDescent="0.25">
      <c r="A17" s="14">
        <v>13</v>
      </c>
      <c r="B17" s="5" t="s">
        <v>99</v>
      </c>
      <c r="C17" s="14" t="s">
        <v>94</v>
      </c>
      <c r="D17" s="9">
        <v>415</v>
      </c>
      <c r="E17" s="52" t="s">
        <v>11</v>
      </c>
      <c r="F17" s="17" t="s">
        <v>61</v>
      </c>
      <c r="G17" s="34"/>
    </row>
    <row r="18" spans="1:7" x14ac:dyDescent="0.25">
      <c r="A18" s="14">
        <v>14</v>
      </c>
      <c r="B18" s="1" t="s">
        <v>41</v>
      </c>
      <c r="C18" s="14" t="s">
        <v>94</v>
      </c>
      <c r="D18" s="9">
        <v>600</v>
      </c>
      <c r="E18" s="52" t="s">
        <v>11</v>
      </c>
      <c r="F18" s="17" t="s">
        <v>61</v>
      </c>
      <c r="G18" s="34"/>
    </row>
    <row r="19" spans="1:7" x14ac:dyDescent="0.25">
      <c r="A19" s="14">
        <v>15</v>
      </c>
      <c r="B19" s="1" t="s">
        <v>43</v>
      </c>
      <c r="C19" s="14" t="s">
        <v>94</v>
      </c>
      <c r="D19" s="9">
        <v>475</v>
      </c>
      <c r="E19" s="52" t="s">
        <v>11</v>
      </c>
      <c r="F19" s="17" t="s">
        <v>61</v>
      </c>
      <c r="G19" s="34"/>
    </row>
    <row r="20" spans="1:7" ht="25.5" x14ac:dyDescent="0.25">
      <c r="A20" s="14">
        <v>16</v>
      </c>
      <c r="B20" s="1" t="s">
        <v>45</v>
      </c>
      <c r="C20" s="14" t="s">
        <v>94</v>
      </c>
      <c r="D20" s="9">
        <v>425</v>
      </c>
      <c r="E20" s="52" t="s">
        <v>11</v>
      </c>
      <c r="F20" s="17" t="s">
        <v>61</v>
      </c>
      <c r="G20" s="34"/>
    </row>
    <row r="21" spans="1:7" ht="25.5" x14ac:dyDescent="0.25">
      <c r="A21" s="14">
        <v>17</v>
      </c>
      <c r="B21" s="1" t="s">
        <v>47</v>
      </c>
      <c r="C21" s="14" t="s">
        <v>94</v>
      </c>
      <c r="D21" s="9">
        <v>600</v>
      </c>
      <c r="E21" s="52" t="s">
        <v>11</v>
      </c>
      <c r="F21" s="17" t="s">
        <v>61</v>
      </c>
      <c r="G21" s="34"/>
    </row>
    <row r="22" spans="1:7" ht="25.5" x14ac:dyDescent="0.25">
      <c r="A22" s="14">
        <v>18</v>
      </c>
      <c r="B22" s="1" t="s">
        <v>49</v>
      </c>
      <c r="C22" s="14" t="s">
        <v>94</v>
      </c>
      <c r="D22" s="9">
        <v>525</v>
      </c>
      <c r="E22" s="52" t="s">
        <v>11</v>
      </c>
      <c r="F22" s="17" t="s">
        <v>61</v>
      </c>
      <c r="G22" s="34"/>
    </row>
    <row r="23" spans="1:7" ht="25.5" x14ac:dyDescent="0.25">
      <c r="A23" s="14">
        <v>19</v>
      </c>
      <c r="B23" s="1" t="s">
        <v>92</v>
      </c>
      <c r="C23" s="14" t="s">
        <v>94</v>
      </c>
      <c r="D23" s="9">
        <v>400</v>
      </c>
      <c r="E23" s="52" t="s">
        <v>11</v>
      </c>
      <c r="F23" s="17" t="s">
        <v>61</v>
      </c>
      <c r="G23" s="34"/>
    </row>
    <row r="24" spans="1:7" x14ac:dyDescent="0.25">
      <c r="A24" s="14">
        <v>20</v>
      </c>
      <c r="B24" s="1" t="s">
        <v>96</v>
      </c>
      <c r="C24" s="14" t="s">
        <v>94</v>
      </c>
      <c r="D24" s="9">
        <v>450</v>
      </c>
      <c r="E24" s="52" t="s">
        <v>11</v>
      </c>
      <c r="F24" s="17" t="s">
        <v>61</v>
      </c>
      <c r="G24" s="34"/>
    </row>
    <row r="25" spans="1:7" x14ac:dyDescent="0.25">
      <c r="A25" s="14">
        <v>21</v>
      </c>
      <c r="B25" s="1" t="s">
        <v>68</v>
      </c>
      <c r="C25" s="14" t="s">
        <v>94</v>
      </c>
      <c r="D25" s="9">
        <v>500</v>
      </c>
      <c r="E25" s="52" t="s">
        <v>11</v>
      </c>
      <c r="F25" s="17" t="s">
        <v>61</v>
      </c>
      <c r="G25" s="34"/>
    </row>
    <row r="26" spans="1:7" ht="25.5" x14ac:dyDescent="0.25">
      <c r="A26" s="14">
        <v>22</v>
      </c>
      <c r="B26" s="29" t="s">
        <v>57</v>
      </c>
      <c r="C26" s="14" t="s">
        <v>94</v>
      </c>
      <c r="D26" s="9">
        <v>525</v>
      </c>
      <c r="E26" s="52" t="s">
        <v>11</v>
      </c>
      <c r="F26" s="17" t="s">
        <v>61</v>
      </c>
      <c r="G26" s="34"/>
    </row>
    <row r="27" spans="1:7" ht="25.5" x14ac:dyDescent="0.25">
      <c r="A27" s="14">
        <v>23</v>
      </c>
      <c r="B27" s="1" t="s">
        <v>59</v>
      </c>
      <c r="C27" s="14" t="s">
        <v>94</v>
      </c>
      <c r="D27" s="9">
        <v>500</v>
      </c>
      <c r="E27" s="52" t="s">
        <v>11</v>
      </c>
      <c r="F27" s="17" t="s">
        <v>61</v>
      </c>
      <c r="G27" s="34"/>
    </row>
    <row r="28" spans="1:7" x14ac:dyDescent="0.25">
      <c r="A28" s="14">
        <v>24</v>
      </c>
      <c r="B28" s="1" t="s">
        <v>97</v>
      </c>
      <c r="C28" s="14" t="s">
        <v>94</v>
      </c>
      <c r="D28" s="9">
        <v>500</v>
      </c>
      <c r="E28" s="52" t="s">
        <v>11</v>
      </c>
      <c r="F28" s="17" t="s">
        <v>61</v>
      </c>
      <c r="G28" s="34"/>
    </row>
    <row r="29" spans="1:7" x14ac:dyDescent="0.25">
      <c r="A29" s="14">
        <v>25</v>
      </c>
      <c r="B29" s="1" t="s">
        <v>70</v>
      </c>
      <c r="C29" s="14" t="s">
        <v>94</v>
      </c>
      <c r="D29" s="9">
        <v>400</v>
      </c>
      <c r="E29" s="52" t="s">
        <v>11</v>
      </c>
      <c r="F29" s="17" t="s">
        <v>61</v>
      </c>
      <c r="G29" s="34"/>
    </row>
    <row r="30" spans="1:7" ht="25.5" x14ac:dyDescent="0.25">
      <c r="A30" s="14">
        <v>26</v>
      </c>
      <c r="B30" s="1" t="s">
        <v>71</v>
      </c>
      <c r="C30" s="14" t="s">
        <v>94</v>
      </c>
      <c r="D30" s="9">
        <v>600</v>
      </c>
      <c r="E30" s="52" t="s">
        <v>11</v>
      </c>
      <c r="F30" s="17" t="s">
        <v>61</v>
      </c>
      <c r="G30" s="34"/>
    </row>
    <row r="31" spans="1:7" x14ac:dyDescent="0.25">
      <c r="A31" s="14">
        <v>27</v>
      </c>
      <c r="B31" s="1" t="s">
        <v>72</v>
      </c>
      <c r="C31" s="14" t="s">
        <v>94</v>
      </c>
      <c r="D31" s="9">
        <v>385</v>
      </c>
      <c r="E31" s="52" t="s">
        <v>11</v>
      </c>
      <c r="F31" s="17" t="s">
        <v>61</v>
      </c>
      <c r="G31" s="34"/>
    </row>
    <row r="32" spans="1:7" x14ac:dyDescent="0.25">
      <c r="A32" s="14">
        <v>28</v>
      </c>
      <c r="B32" s="1" t="s">
        <v>73</v>
      </c>
      <c r="C32" s="14" t="s">
        <v>94</v>
      </c>
      <c r="D32" s="9">
        <v>680</v>
      </c>
      <c r="E32" s="52" t="s">
        <v>11</v>
      </c>
      <c r="F32" s="17" t="s">
        <v>61</v>
      </c>
      <c r="G32" s="34"/>
    </row>
    <row r="33" spans="1:7" ht="25.5" x14ac:dyDescent="0.25">
      <c r="A33" s="14">
        <v>29</v>
      </c>
      <c r="B33" s="1" t="s">
        <v>74</v>
      </c>
      <c r="C33" s="14" t="s">
        <v>94</v>
      </c>
      <c r="D33" s="9">
        <v>550</v>
      </c>
      <c r="E33" s="52" t="s">
        <v>11</v>
      </c>
      <c r="F33" s="17" t="s">
        <v>61</v>
      </c>
      <c r="G33" s="34"/>
    </row>
    <row r="34" spans="1:7" ht="25.5" x14ac:dyDescent="0.25">
      <c r="A34" s="14">
        <v>30</v>
      </c>
      <c r="B34" s="1" t="s">
        <v>74</v>
      </c>
      <c r="C34" s="14" t="s">
        <v>94</v>
      </c>
      <c r="D34" s="9">
        <v>365</v>
      </c>
      <c r="E34" s="52" t="s">
        <v>11</v>
      </c>
      <c r="F34" s="17" t="s">
        <v>61</v>
      </c>
      <c r="G34" s="34"/>
    </row>
    <row r="35" spans="1:7" ht="25.5" x14ac:dyDescent="0.25">
      <c r="A35" s="14">
        <v>31</v>
      </c>
      <c r="B35" s="1" t="s">
        <v>75</v>
      </c>
      <c r="C35" s="14" t="s">
        <v>94</v>
      </c>
      <c r="D35" s="9">
        <v>520</v>
      </c>
      <c r="E35" s="52" t="s">
        <v>11</v>
      </c>
      <c r="F35" s="17" t="s">
        <v>61</v>
      </c>
      <c r="G35" s="34"/>
    </row>
    <row r="36" spans="1:7" x14ac:dyDescent="0.25">
      <c r="A36" s="14">
        <v>32</v>
      </c>
      <c r="B36" s="1" t="s">
        <v>76</v>
      </c>
      <c r="C36" s="14" t="s">
        <v>94</v>
      </c>
      <c r="D36" s="9">
        <v>365</v>
      </c>
      <c r="E36" s="52" t="s">
        <v>11</v>
      </c>
      <c r="F36" s="17" t="s">
        <v>61</v>
      </c>
      <c r="G36" s="34"/>
    </row>
    <row r="37" spans="1:7" x14ac:dyDescent="0.25">
      <c r="A37" s="14">
        <v>33</v>
      </c>
      <c r="B37" s="1" t="s">
        <v>77</v>
      </c>
      <c r="C37" s="14" t="s">
        <v>94</v>
      </c>
      <c r="D37" s="9">
        <v>500</v>
      </c>
      <c r="E37" s="52" t="s">
        <v>11</v>
      </c>
      <c r="F37" s="17" t="s">
        <v>61</v>
      </c>
      <c r="G37" s="34"/>
    </row>
    <row r="38" spans="1:7" x14ac:dyDescent="0.25">
      <c r="A38" s="14">
        <v>34</v>
      </c>
      <c r="B38" s="1" t="s">
        <v>78</v>
      </c>
      <c r="C38" s="14" t="s">
        <v>94</v>
      </c>
      <c r="D38" s="9">
        <v>380</v>
      </c>
      <c r="E38" s="52" t="s">
        <v>11</v>
      </c>
      <c r="F38" s="17" t="s">
        <v>61</v>
      </c>
      <c r="G38" s="34"/>
    </row>
    <row r="39" spans="1:7" x14ac:dyDescent="0.25">
      <c r="A39" s="14">
        <v>35</v>
      </c>
      <c r="B39" s="1" t="s">
        <v>79</v>
      </c>
      <c r="C39" s="14" t="s">
        <v>94</v>
      </c>
      <c r="D39" s="9">
        <v>365</v>
      </c>
      <c r="E39" s="52" t="s">
        <v>11</v>
      </c>
      <c r="F39" s="17" t="s">
        <v>61</v>
      </c>
      <c r="G39" s="34"/>
    </row>
    <row r="40" spans="1:7" ht="25.5" x14ac:dyDescent="0.25">
      <c r="A40" s="14">
        <v>36</v>
      </c>
      <c r="B40" s="1" t="s">
        <v>80</v>
      </c>
      <c r="C40" s="14" t="s">
        <v>94</v>
      </c>
      <c r="D40" s="9">
        <v>450</v>
      </c>
      <c r="E40" s="52" t="s">
        <v>11</v>
      </c>
      <c r="F40" s="17" t="s">
        <v>61</v>
      </c>
      <c r="G40" s="34"/>
    </row>
    <row r="41" spans="1:7" x14ac:dyDescent="0.25">
      <c r="A41" s="14">
        <v>37</v>
      </c>
      <c r="B41" s="1" t="s">
        <v>81</v>
      </c>
      <c r="C41" s="14" t="s">
        <v>94</v>
      </c>
      <c r="D41" s="9">
        <v>380</v>
      </c>
      <c r="E41" s="52" t="s">
        <v>11</v>
      </c>
      <c r="F41" s="17" t="s">
        <v>61</v>
      </c>
      <c r="G41" s="34"/>
    </row>
    <row r="42" spans="1:7" ht="25.5" x14ac:dyDescent="0.25">
      <c r="A42" s="14">
        <v>38</v>
      </c>
      <c r="B42" s="1" t="s">
        <v>82</v>
      </c>
      <c r="C42" s="14" t="s">
        <v>94</v>
      </c>
      <c r="D42" s="9">
        <v>365</v>
      </c>
      <c r="E42" s="52" t="s">
        <v>11</v>
      </c>
      <c r="F42" s="17" t="s">
        <v>61</v>
      </c>
      <c r="G42" s="34"/>
    </row>
    <row r="43" spans="1:7" x14ac:dyDescent="0.25">
      <c r="A43" s="14">
        <v>39</v>
      </c>
      <c r="B43" s="1" t="s">
        <v>83</v>
      </c>
      <c r="C43" s="14" t="s">
        <v>94</v>
      </c>
      <c r="D43" s="9">
        <v>375</v>
      </c>
      <c r="E43" s="52" t="s">
        <v>11</v>
      </c>
      <c r="F43" s="17" t="s">
        <v>61</v>
      </c>
      <c r="G43" s="34"/>
    </row>
    <row r="44" spans="1:7" x14ac:dyDescent="0.25">
      <c r="A44" s="14">
        <v>40</v>
      </c>
      <c r="B44" s="1" t="s">
        <v>83</v>
      </c>
      <c r="C44" s="14" t="s">
        <v>94</v>
      </c>
      <c r="D44" s="9">
        <v>375</v>
      </c>
      <c r="E44" s="52" t="s">
        <v>11</v>
      </c>
      <c r="F44" s="17" t="s">
        <v>61</v>
      </c>
      <c r="G44" s="34"/>
    </row>
    <row r="45" spans="1:7" x14ac:dyDescent="0.25">
      <c r="A45" s="14">
        <v>41</v>
      </c>
      <c r="B45" s="1" t="s">
        <v>84</v>
      </c>
      <c r="C45" s="14" t="s">
        <v>94</v>
      </c>
      <c r="D45" s="9">
        <v>365</v>
      </c>
      <c r="E45" s="52" t="s">
        <v>11</v>
      </c>
      <c r="F45" s="17" t="s">
        <v>61</v>
      </c>
      <c r="G45" s="34"/>
    </row>
    <row r="46" spans="1:7" x14ac:dyDescent="0.25">
      <c r="A46" s="14">
        <v>42</v>
      </c>
      <c r="B46" s="1" t="s">
        <v>84</v>
      </c>
      <c r="C46" s="14" t="s">
        <v>94</v>
      </c>
      <c r="D46" s="9">
        <v>365</v>
      </c>
      <c r="E46" s="52" t="s">
        <v>11</v>
      </c>
      <c r="F46" s="17" t="s">
        <v>61</v>
      </c>
      <c r="G46" s="34"/>
    </row>
    <row r="47" spans="1:7" x14ac:dyDescent="0.25">
      <c r="A47" s="14">
        <v>43</v>
      </c>
      <c r="B47" s="1" t="s">
        <v>85</v>
      </c>
      <c r="C47" s="14" t="s">
        <v>94</v>
      </c>
      <c r="D47" s="9">
        <v>380</v>
      </c>
      <c r="E47" s="52" t="s">
        <v>11</v>
      </c>
      <c r="F47" s="17" t="s">
        <v>61</v>
      </c>
      <c r="G47" s="34"/>
    </row>
    <row r="48" spans="1:7" x14ac:dyDescent="0.25">
      <c r="A48" s="14">
        <v>44</v>
      </c>
      <c r="B48" s="1" t="s">
        <v>86</v>
      </c>
      <c r="C48" s="14" t="s">
        <v>94</v>
      </c>
      <c r="D48" s="9">
        <v>365</v>
      </c>
      <c r="E48" s="52" t="s">
        <v>11</v>
      </c>
      <c r="F48" s="17" t="s">
        <v>61</v>
      </c>
      <c r="G48" s="34"/>
    </row>
    <row r="49" spans="1:7" x14ac:dyDescent="0.25">
      <c r="A49" s="14">
        <v>45</v>
      </c>
      <c r="B49" s="1" t="s">
        <v>87</v>
      </c>
      <c r="C49" s="14" t="s">
        <v>94</v>
      </c>
      <c r="D49" s="9">
        <v>365</v>
      </c>
      <c r="E49" s="52" t="s">
        <v>11</v>
      </c>
      <c r="F49" s="17" t="s">
        <v>61</v>
      </c>
      <c r="G49" s="34"/>
    </row>
    <row r="50" spans="1:7" ht="25.5" x14ac:dyDescent="0.25">
      <c r="A50" s="14">
        <v>46</v>
      </c>
      <c r="B50" s="1" t="s">
        <v>88</v>
      </c>
      <c r="C50" s="14" t="s">
        <v>94</v>
      </c>
      <c r="D50" s="9">
        <v>365</v>
      </c>
      <c r="E50" s="52" t="s">
        <v>11</v>
      </c>
      <c r="F50" s="17" t="s">
        <v>61</v>
      </c>
      <c r="G50" s="34"/>
    </row>
    <row r="51" spans="1:7" ht="25.5" x14ac:dyDescent="0.25">
      <c r="A51" s="14">
        <v>47</v>
      </c>
      <c r="B51" s="1" t="s">
        <v>89</v>
      </c>
      <c r="C51" s="14" t="s">
        <v>94</v>
      </c>
      <c r="D51" s="9">
        <v>365</v>
      </c>
      <c r="E51" s="52" t="s">
        <v>11</v>
      </c>
      <c r="F51" s="17" t="s">
        <v>61</v>
      </c>
      <c r="G51" s="34"/>
    </row>
    <row r="52" spans="1:7" x14ac:dyDescent="0.25">
      <c r="A52" s="47"/>
      <c r="B52" s="49"/>
      <c r="C52" s="49"/>
      <c r="D52" s="48"/>
      <c r="E52" s="53"/>
      <c r="F52" s="54"/>
    </row>
    <row r="53" spans="1:7" x14ac:dyDescent="0.25">
      <c r="A53" s="91" t="s">
        <v>8</v>
      </c>
      <c r="B53" s="92"/>
      <c r="C53" s="92"/>
      <c r="D53" s="15">
        <f>SUM(D5:D52)</f>
        <v>27247.200000000001</v>
      </c>
      <c r="E53" s="50"/>
      <c r="F53" s="51"/>
    </row>
    <row r="54" spans="1:7" x14ac:dyDescent="0.25">
      <c r="A54" s="55"/>
      <c r="B54" s="55"/>
      <c r="C54" s="55"/>
      <c r="D54" s="55"/>
      <c r="E54" s="55"/>
      <c r="F54" s="55"/>
    </row>
  </sheetData>
  <mergeCells count="4">
    <mergeCell ref="A1:F1"/>
    <mergeCell ref="A2:F2"/>
    <mergeCell ref="A3:F3"/>
    <mergeCell ref="A53:C53"/>
  </mergeCells>
  <pageMargins left="0.25" right="0.25" top="0.75" bottom="0.75" header="0.3" footer="0.3"/>
  <pageSetup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60"/>
  <sheetViews>
    <sheetView workbookViewId="0">
      <selection activeCell="D7" sqref="D7"/>
    </sheetView>
  </sheetViews>
  <sheetFormatPr baseColWidth="10" defaultRowHeight="15" x14ac:dyDescent="0.25"/>
  <cols>
    <col min="1" max="1" width="3.5703125" customWidth="1"/>
    <col min="2" max="2" width="22.85546875" customWidth="1"/>
    <col min="3" max="3" width="13.5703125" customWidth="1"/>
    <col min="4" max="4" width="15.42578125" customWidth="1"/>
    <col min="5" max="5" width="19.28515625" customWidth="1"/>
    <col min="6" max="6" width="22.85546875" customWidth="1"/>
  </cols>
  <sheetData>
    <row r="1" spans="1:6" x14ac:dyDescent="0.25">
      <c r="A1" s="90" t="s">
        <v>0</v>
      </c>
      <c r="B1" s="90"/>
      <c r="C1" s="90"/>
      <c r="D1" s="90"/>
      <c r="E1" s="90"/>
      <c r="F1" s="90"/>
    </row>
    <row r="2" spans="1:6" x14ac:dyDescent="0.25">
      <c r="A2" s="90" t="s">
        <v>9</v>
      </c>
      <c r="B2" s="90"/>
      <c r="C2" s="90"/>
      <c r="D2" s="90"/>
      <c r="E2" s="90"/>
      <c r="F2" s="90"/>
    </row>
    <row r="3" spans="1:6" x14ac:dyDescent="0.25">
      <c r="A3" s="90" t="s">
        <v>100</v>
      </c>
      <c r="B3" s="90"/>
      <c r="C3" s="90"/>
      <c r="D3" s="90"/>
      <c r="E3" s="90"/>
      <c r="F3" s="90"/>
    </row>
    <row r="4" spans="1:6" ht="25.5" x14ac:dyDescent="0.25">
      <c r="A4" s="56" t="s">
        <v>1</v>
      </c>
      <c r="B4" s="56" t="s">
        <v>3</v>
      </c>
      <c r="C4" s="70" t="s">
        <v>91</v>
      </c>
      <c r="D4" s="56" t="s">
        <v>4</v>
      </c>
      <c r="E4" s="36" t="s">
        <v>10</v>
      </c>
      <c r="F4" s="36" t="s">
        <v>5</v>
      </c>
    </row>
    <row r="5" spans="1:6" x14ac:dyDescent="0.25">
      <c r="A5" s="14">
        <v>1</v>
      </c>
      <c r="B5" s="1" t="s">
        <v>7</v>
      </c>
      <c r="C5" s="14" t="s">
        <v>94</v>
      </c>
      <c r="D5" s="9">
        <v>2475</v>
      </c>
      <c r="E5" s="57" t="s">
        <v>54</v>
      </c>
      <c r="F5" s="17" t="s">
        <v>61</v>
      </c>
    </row>
    <row r="6" spans="1:6" x14ac:dyDescent="0.25">
      <c r="A6" s="14">
        <v>2</v>
      </c>
      <c r="B6" s="1" t="s">
        <v>13</v>
      </c>
      <c r="C6" s="14" t="s">
        <v>94</v>
      </c>
      <c r="D6" s="9">
        <v>1123.2</v>
      </c>
      <c r="E6" s="57" t="s">
        <v>54</v>
      </c>
      <c r="F6" s="17" t="s">
        <v>61</v>
      </c>
    </row>
    <row r="7" spans="1:6" x14ac:dyDescent="0.25">
      <c r="A7" s="14">
        <v>3</v>
      </c>
      <c r="B7" s="1" t="s">
        <v>15</v>
      </c>
      <c r="C7" s="14" t="s">
        <v>94</v>
      </c>
      <c r="D7" s="9">
        <v>1700</v>
      </c>
      <c r="E7" s="57" t="s">
        <v>55</v>
      </c>
      <c r="F7" s="17" t="s">
        <v>61</v>
      </c>
    </row>
    <row r="8" spans="1:6" x14ac:dyDescent="0.25">
      <c r="A8" s="14">
        <v>4</v>
      </c>
      <c r="B8" s="1" t="s">
        <v>17</v>
      </c>
      <c r="C8" s="14" t="s">
        <v>94</v>
      </c>
      <c r="D8" s="9">
        <v>360</v>
      </c>
      <c r="E8" s="57" t="s">
        <v>55</v>
      </c>
      <c r="F8" s="17" t="s">
        <v>61</v>
      </c>
    </row>
    <row r="9" spans="1:6" x14ac:dyDescent="0.25">
      <c r="A9" s="14">
        <v>5</v>
      </c>
      <c r="B9" s="1" t="s">
        <v>19</v>
      </c>
      <c r="C9" s="14" t="s">
        <v>94</v>
      </c>
      <c r="D9" s="9">
        <v>900</v>
      </c>
      <c r="E9" s="57" t="s">
        <v>55</v>
      </c>
      <c r="F9" s="17" t="s">
        <v>61</v>
      </c>
    </row>
    <row r="10" spans="1:6" x14ac:dyDescent="0.25">
      <c r="A10" s="14">
        <v>6</v>
      </c>
      <c r="B10" s="1" t="s">
        <v>20</v>
      </c>
      <c r="C10" s="14" t="s">
        <v>94</v>
      </c>
      <c r="D10" s="9">
        <v>850</v>
      </c>
      <c r="E10" s="57" t="s">
        <v>55</v>
      </c>
      <c r="F10" s="17" t="s">
        <v>61</v>
      </c>
    </row>
    <row r="11" spans="1:6" x14ac:dyDescent="0.25">
      <c r="A11" s="14">
        <v>7</v>
      </c>
      <c r="B11" s="1" t="s">
        <v>22</v>
      </c>
      <c r="C11" s="14" t="s">
        <v>94</v>
      </c>
      <c r="D11" s="9">
        <v>365</v>
      </c>
      <c r="E11" s="57" t="s">
        <v>11</v>
      </c>
      <c r="F11" s="17" t="s">
        <v>61</v>
      </c>
    </row>
    <row r="12" spans="1:6" x14ac:dyDescent="0.25">
      <c r="A12" s="14">
        <v>8</v>
      </c>
      <c r="B12" s="1" t="s">
        <v>24</v>
      </c>
      <c r="C12" s="14" t="s">
        <v>94</v>
      </c>
      <c r="D12" s="9">
        <v>809</v>
      </c>
      <c r="E12" s="57" t="s">
        <v>11</v>
      </c>
      <c r="F12" s="17" t="s">
        <v>61</v>
      </c>
    </row>
    <row r="13" spans="1:6" x14ac:dyDescent="0.25">
      <c r="A13" s="14">
        <v>9</v>
      </c>
      <c r="B13" s="1" t="s">
        <v>26</v>
      </c>
      <c r="C13" s="14" t="s">
        <v>94</v>
      </c>
      <c r="D13" s="9">
        <v>500</v>
      </c>
      <c r="E13" s="57" t="s">
        <v>11</v>
      </c>
      <c r="F13" s="17" t="s">
        <v>61</v>
      </c>
    </row>
    <row r="14" spans="1:6" ht="25.5" x14ac:dyDescent="0.25">
      <c r="A14" s="14">
        <v>10</v>
      </c>
      <c r="B14" s="1" t="s">
        <v>28</v>
      </c>
      <c r="C14" s="14" t="s">
        <v>94</v>
      </c>
      <c r="D14" s="9">
        <v>775</v>
      </c>
      <c r="E14" s="57" t="s">
        <v>11</v>
      </c>
      <c r="F14" s="17" t="s">
        <v>61</v>
      </c>
    </row>
    <row r="15" spans="1:6" ht="25.5" x14ac:dyDescent="0.25">
      <c r="A15" s="14">
        <v>11</v>
      </c>
      <c r="B15" s="1" t="s">
        <v>37</v>
      </c>
      <c r="C15" s="14" t="s">
        <v>94</v>
      </c>
      <c r="D15" s="9">
        <v>680</v>
      </c>
      <c r="E15" s="57" t="s">
        <v>11</v>
      </c>
      <c r="F15" s="17" t="s">
        <v>61</v>
      </c>
    </row>
    <row r="16" spans="1:6" ht="25.5" x14ac:dyDescent="0.25">
      <c r="A16" s="14">
        <v>12</v>
      </c>
      <c r="B16" s="1" t="s">
        <v>39</v>
      </c>
      <c r="C16" s="14" t="s">
        <v>94</v>
      </c>
      <c r="D16" s="9">
        <v>630</v>
      </c>
      <c r="E16" s="57" t="s">
        <v>11</v>
      </c>
      <c r="F16" s="17" t="s">
        <v>61</v>
      </c>
    </row>
    <row r="17" spans="1:6" ht="24" x14ac:dyDescent="0.25">
      <c r="A17" s="14">
        <v>13</v>
      </c>
      <c r="B17" s="5" t="s">
        <v>101</v>
      </c>
      <c r="C17" s="14" t="s">
        <v>94</v>
      </c>
      <c r="D17" s="9">
        <v>415</v>
      </c>
      <c r="E17" s="57" t="s">
        <v>11</v>
      </c>
      <c r="F17" s="17" t="s">
        <v>61</v>
      </c>
    </row>
    <row r="18" spans="1:6" x14ac:dyDescent="0.25">
      <c r="A18" s="14">
        <v>14</v>
      </c>
      <c r="B18" s="1" t="s">
        <v>41</v>
      </c>
      <c r="C18" s="14" t="s">
        <v>94</v>
      </c>
      <c r="D18" s="9">
        <v>600</v>
      </c>
      <c r="E18" s="57" t="s">
        <v>11</v>
      </c>
      <c r="F18" s="17" t="s">
        <v>61</v>
      </c>
    </row>
    <row r="19" spans="1:6" x14ac:dyDescent="0.25">
      <c r="A19" s="14">
        <v>15</v>
      </c>
      <c r="B19" s="1" t="s">
        <v>102</v>
      </c>
      <c r="C19" s="14" t="s">
        <v>94</v>
      </c>
      <c r="D19" s="9">
        <v>550</v>
      </c>
      <c r="E19" s="57" t="s">
        <v>11</v>
      </c>
      <c r="F19" s="17" t="s">
        <v>61</v>
      </c>
    </row>
    <row r="20" spans="1:6" x14ac:dyDescent="0.25">
      <c r="A20" s="14">
        <v>16</v>
      </c>
      <c r="B20" s="1" t="s">
        <v>43</v>
      </c>
      <c r="C20" s="14" t="s">
        <v>94</v>
      </c>
      <c r="D20" s="9">
        <v>475</v>
      </c>
      <c r="E20" s="57" t="s">
        <v>11</v>
      </c>
      <c r="F20" s="17" t="s">
        <v>61</v>
      </c>
    </row>
    <row r="21" spans="1:6" ht="25.5" x14ac:dyDescent="0.25">
      <c r="A21" s="14">
        <v>17</v>
      </c>
      <c r="B21" s="1" t="s">
        <v>103</v>
      </c>
      <c r="C21" s="14" t="s">
        <v>94</v>
      </c>
      <c r="D21" s="9">
        <v>425</v>
      </c>
      <c r="E21" s="57" t="s">
        <v>11</v>
      </c>
      <c r="F21" s="17" t="s">
        <v>61</v>
      </c>
    </row>
    <row r="22" spans="1:6" ht="25.5" x14ac:dyDescent="0.25">
      <c r="A22" s="14">
        <v>18</v>
      </c>
      <c r="B22" s="1" t="s">
        <v>47</v>
      </c>
      <c r="C22" s="14" t="s">
        <v>94</v>
      </c>
      <c r="D22" s="9">
        <v>600</v>
      </c>
      <c r="E22" s="57" t="s">
        <v>11</v>
      </c>
      <c r="F22" s="17" t="s">
        <v>61</v>
      </c>
    </row>
    <row r="23" spans="1:6" ht="25.5" x14ac:dyDescent="0.25">
      <c r="A23" s="14">
        <v>19</v>
      </c>
      <c r="B23" s="1" t="s">
        <v>49</v>
      </c>
      <c r="C23" s="14" t="s">
        <v>94</v>
      </c>
      <c r="D23" s="9">
        <v>367.5</v>
      </c>
      <c r="E23" s="57" t="s">
        <v>11</v>
      </c>
      <c r="F23" s="17" t="s">
        <v>61</v>
      </c>
    </row>
    <row r="24" spans="1:6" ht="25.5" x14ac:dyDescent="0.25">
      <c r="A24" s="14">
        <v>20</v>
      </c>
      <c r="B24" s="1" t="s">
        <v>92</v>
      </c>
      <c r="C24" s="14" t="s">
        <v>94</v>
      </c>
      <c r="D24" s="9">
        <v>400</v>
      </c>
      <c r="E24" s="57" t="s">
        <v>11</v>
      </c>
      <c r="F24" s="17" t="s">
        <v>61</v>
      </c>
    </row>
    <row r="25" spans="1:6" x14ac:dyDescent="0.25">
      <c r="A25" s="14">
        <v>21</v>
      </c>
      <c r="B25" s="1" t="s">
        <v>96</v>
      </c>
      <c r="C25" s="14" t="s">
        <v>94</v>
      </c>
      <c r="D25" s="9">
        <v>450</v>
      </c>
      <c r="E25" s="57" t="s">
        <v>11</v>
      </c>
      <c r="F25" s="17" t="s">
        <v>61</v>
      </c>
    </row>
    <row r="26" spans="1:6" ht="25.5" x14ac:dyDescent="0.25">
      <c r="A26" s="14">
        <v>22</v>
      </c>
      <c r="B26" s="29" t="s">
        <v>68</v>
      </c>
      <c r="C26" s="14" t="s">
        <v>94</v>
      </c>
      <c r="D26" s="9">
        <v>500</v>
      </c>
      <c r="E26" s="57" t="s">
        <v>11</v>
      </c>
      <c r="F26" s="17" t="s">
        <v>61</v>
      </c>
    </row>
    <row r="27" spans="1:6" ht="25.5" x14ac:dyDescent="0.25">
      <c r="A27" s="14">
        <v>23</v>
      </c>
      <c r="B27" s="1" t="s">
        <v>57</v>
      </c>
      <c r="C27" s="14" t="s">
        <v>94</v>
      </c>
      <c r="D27" s="9">
        <v>525</v>
      </c>
      <c r="E27" s="57" t="s">
        <v>11</v>
      </c>
      <c r="F27" s="17" t="s">
        <v>61</v>
      </c>
    </row>
    <row r="28" spans="1:6" ht="25.5" x14ac:dyDescent="0.25">
      <c r="A28" s="14">
        <v>24</v>
      </c>
      <c r="B28" s="1" t="s">
        <v>59</v>
      </c>
      <c r="C28" s="14" t="s">
        <v>94</v>
      </c>
      <c r="D28" s="9">
        <v>500</v>
      </c>
      <c r="E28" s="57" t="s">
        <v>11</v>
      </c>
      <c r="F28" s="17" t="s">
        <v>61</v>
      </c>
    </row>
    <row r="29" spans="1:6" ht="25.5" x14ac:dyDescent="0.25">
      <c r="A29" s="14">
        <v>25</v>
      </c>
      <c r="B29" s="1" t="s">
        <v>97</v>
      </c>
      <c r="C29" s="14" t="s">
        <v>94</v>
      </c>
      <c r="D29" s="9">
        <v>500</v>
      </c>
      <c r="E29" s="57" t="s">
        <v>11</v>
      </c>
      <c r="F29" s="17" t="s">
        <v>61</v>
      </c>
    </row>
    <row r="30" spans="1:6" ht="25.5" x14ac:dyDescent="0.25">
      <c r="A30" s="14">
        <v>26</v>
      </c>
      <c r="B30" s="1" t="s">
        <v>70</v>
      </c>
      <c r="C30" s="14" t="s">
        <v>94</v>
      </c>
      <c r="D30" s="9">
        <v>400</v>
      </c>
      <c r="E30" s="57" t="s">
        <v>11</v>
      </c>
      <c r="F30" s="17" t="s">
        <v>61</v>
      </c>
    </row>
    <row r="31" spans="1:6" ht="25.5" x14ac:dyDescent="0.25">
      <c r="A31" s="14">
        <v>27</v>
      </c>
      <c r="B31" s="1" t="s">
        <v>71</v>
      </c>
      <c r="C31" s="14" t="s">
        <v>94</v>
      </c>
      <c r="D31" s="9">
        <v>600</v>
      </c>
      <c r="E31" s="57" t="s">
        <v>11</v>
      </c>
      <c r="F31" s="17" t="s">
        <v>61</v>
      </c>
    </row>
    <row r="32" spans="1:6" ht="25.5" x14ac:dyDescent="0.25">
      <c r="A32" s="14">
        <v>28</v>
      </c>
      <c r="B32" s="1" t="s">
        <v>72</v>
      </c>
      <c r="C32" s="14" t="s">
        <v>94</v>
      </c>
      <c r="D32" s="9">
        <v>385</v>
      </c>
      <c r="E32" s="57" t="s">
        <v>11</v>
      </c>
      <c r="F32" s="17" t="s">
        <v>61</v>
      </c>
    </row>
    <row r="33" spans="1:6" x14ac:dyDescent="0.25">
      <c r="A33" s="14">
        <v>29</v>
      </c>
      <c r="B33" s="1" t="s">
        <v>73</v>
      </c>
      <c r="C33" s="14" t="s">
        <v>94</v>
      </c>
      <c r="D33" s="9">
        <v>680</v>
      </c>
      <c r="E33" s="57" t="s">
        <v>11</v>
      </c>
      <c r="F33" s="17" t="s">
        <v>61</v>
      </c>
    </row>
    <row r="34" spans="1:6" ht="25.5" x14ac:dyDescent="0.25">
      <c r="A34" s="14">
        <v>30</v>
      </c>
      <c r="B34" s="1" t="s">
        <v>74</v>
      </c>
      <c r="C34" s="14" t="s">
        <v>94</v>
      </c>
      <c r="D34" s="9">
        <v>550</v>
      </c>
      <c r="E34" s="57" t="s">
        <v>11</v>
      </c>
      <c r="F34" s="17" t="s">
        <v>61</v>
      </c>
    </row>
    <row r="35" spans="1:6" ht="25.5" x14ac:dyDescent="0.25">
      <c r="A35" s="14">
        <v>31</v>
      </c>
      <c r="B35" s="1" t="s">
        <v>74</v>
      </c>
      <c r="C35" s="14" t="s">
        <v>94</v>
      </c>
      <c r="D35" s="9">
        <v>365</v>
      </c>
      <c r="E35" s="57" t="s">
        <v>11</v>
      </c>
      <c r="F35" s="17" t="s">
        <v>61</v>
      </c>
    </row>
    <row r="36" spans="1:6" ht="25.5" x14ac:dyDescent="0.25">
      <c r="A36" s="14">
        <v>32</v>
      </c>
      <c r="B36" s="1" t="s">
        <v>75</v>
      </c>
      <c r="C36" s="14" t="s">
        <v>94</v>
      </c>
      <c r="D36" s="9">
        <v>476.66666666666663</v>
      </c>
      <c r="E36" s="57" t="s">
        <v>11</v>
      </c>
      <c r="F36" s="17" t="s">
        <v>61</v>
      </c>
    </row>
    <row r="37" spans="1:6" x14ac:dyDescent="0.25">
      <c r="A37" s="14">
        <v>33</v>
      </c>
      <c r="B37" s="1" t="s">
        <v>76</v>
      </c>
      <c r="C37" s="14" t="s">
        <v>94</v>
      </c>
      <c r="D37" s="9">
        <v>365</v>
      </c>
      <c r="E37" s="57" t="s">
        <v>11</v>
      </c>
      <c r="F37" s="17" t="s">
        <v>61</v>
      </c>
    </row>
    <row r="38" spans="1:6" ht="25.5" x14ac:dyDescent="0.25">
      <c r="A38" s="14">
        <v>34</v>
      </c>
      <c r="B38" s="1" t="s">
        <v>77</v>
      </c>
      <c r="C38" s="14" t="s">
        <v>94</v>
      </c>
      <c r="D38" s="9">
        <v>500</v>
      </c>
      <c r="E38" s="57" t="s">
        <v>11</v>
      </c>
      <c r="F38" s="17" t="s">
        <v>61</v>
      </c>
    </row>
    <row r="39" spans="1:6" x14ac:dyDescent="0.25">
      <c r="A39" s="14">
        <v>35</v>
      </c>
      <c r="B39" s="1" t="s">
        <v>104</v>
      </c>
      <c r="C39" s="14" t="s">
        <v>94</v>
      </c>
      <c r="D39" s="9">
        <v>365</v>
      </c>
      <c r="E39" s="57" t="s">
        <v>11</v>
      </c>
      <c r="F39" s="17" t="s">
        <v>61</v>
      </c>
    </row>
    <row r="40" spans="1:6" ht="25.5" x14ac:dyDescent="0.25">
      <c r="A40" s="14">
        <v>36</v>
      </c>
      <c r="B40" s="1" t="s">
        <v>78</v>
      </c>
      <c r="C40" s="14" t="s">
        <v>94</v>
      </c>
      <c r="D40" s="9">
        <v>380</v>
      </c>
      <c r="E40" s="57" t="s">
        <v>11</v>
      </c>
      <c r="F40" s="17" t="s">
        <v>61</v>
      </c>
    </row>
    <row r="41" spans="1:6" ht="25.5" x14ac:dyDescent="0.25">
      <c r="A41" s="14">
        <v>37</v>
      </c>
      <c r="B41" s="1" t="s">
        <v>79</v>
      </c>
      <c r="C41" s="14" t="s">
        <v>94</v>
      </c>
      <c r="D41" s="9">
        <v>365</v>
      </c>
      <c r="E41" s="57" t="s">
        <v>11</v>
      </c>
      <c r="F41" s="17" t="s">
        <v>61</v>
      </c>
    </row>
    <row r="42" spans="1:6" ht="38.25" x14ac:dyDescent="0.25">
      <c r="A42" s="14">
        <v>38</v>
      </c>
      <c r="B42" s="1" t="s">
        <v>80</v>
      </c>
      <c r="C42" s="14" t="s">
        <v>94</v>
      </c>
      <c r="D42" s="9">
        <v>450</v>
      </c>
      <c r="E42" s="57" t="s">
        <v>11</v>
      </c>
      <c r="F42" s="17" t="s">
        <v>61</v>
      </c>
    </row>
    <row r="43" spans="1:6" x14ac:dyDescent="0.25">
      <c r="A43" s="14">
        <v>39</v>
      </c>
      <c r="B43" s="1" t="s">
        <v>81</v>
      </c>
      <c r="C43" s="14" t="s">
        <v>94</v>
      </c>
      <c r="D43" s="9">
        <v>380</v>
      </c>
      <c r="E43" s="57" t="s">
        <v>11</v>
      </c>
      <c r="F43" s="17" t="s">
        <v>61</v>
      </c>
    </row>
    <row r="44" spans="1:6" ht="25.5" x14ac:dyDescent="0.25">
      <c r="A44" s="14">
        <v>40</v>
      </c>
      <c r="B44" s="1" t="s">
        <v>82</v>
      </c>
      <c r="C44" s="14" t="s">
        <v>94</v>
      </c>
      <c r="D44" s="9">
        <v>365</v>
      </c>
      <c r="E44" s="57" t="s">
        <v>11</v>
      </c>
      <c r="F44" s="17" t="s">
        <v>61</v>
      </c>
    </row>
    <row r="45" spans="1:6" ht="25.5" x14ac:dyDescent="0.25">
      <c r="A45" s="14">
        <v>41</v>
      </c>
      <c r="B45" s="1" t="s">
        <v>83</v>
      </c>
      <c r="C45" s="14" t="s">
        <v>94</v>
      </c>
      <c r="D45" s="9">
        <v>375</v>
      </c>
      <c r="E45" s="57" t="s">
        <v>11</v>
      </c>
      <c r="F45" s="17" t="s">
        <v>61</v>
      </c>
    </row>
    <row r="46" spans="1:6" ht="25.5" x14ac:dyDescent="0.25">
      <c r="A46" s="14">
        <v>42</v>
      </c>
      <c r="B46" s="1" t="s">
        <v>83</v>
      </c>
      <c r="C46" s="14" t="s">
        <v>94</v>
      </c>
      <c r="D46" s="9">
        <v>375</v>
      </c>
      <c r="E46" s="57" t="s">
        <v>11</v>
      </c>
      <c r="F46" s="17" t="s">
        <v>61</v>
      </c>
    </row>
    <row r="47" spans="1:6" ht="25.5" x14ac:dyDescent="0.25">
      <c r="A47" s="14">
        <v>43</v>
      </c>
      <c r="B47" s="1" t="s">
        <v>84</v>
      </c>
      <c r="C47" s="14" t="s">
        <v>94</v>
      </c>
      <c r="D47" s="9">
        <v>365</v>
      </c>
      <c r="E47" s="57" t="s">
        <v>11</v>
      </c>
      <c r="F47" s="17" t="s">
        <v>61</v>
      </c>
    </row>
    <row r="48" spans="1:6" ht="25.5" x14ac:dyDescent="0.25">
      <c r="A48" s="14">
        <v>44</v>
      </c>
      <c r="B48" s="1" t="s">
        <v>84</v>
      </c>
      <c r="C48" s="14" t="s">
        <v>94</v>
      </c>
      <c r="D48" s="9">
        <v>365</v>
      </c>
      <c r="E48" s="57" t="s">
        <v>11</v>
      </c>
      <c r="F48" s="17" t="s">
        <v>61</v>
      </c>
    </row>
    <row r="49" spans="1:6" ht="25.5" x14ac:dyDescent="0.25">
      <c r="A49" s="14">
        <v>45</v>
      </c>
      <c r="B49" s="1" t="s">
        <v>85</v>
      </c>
      <c r="C49" s="14" t="s">
        <v>94</v>
      </c>
      <c r="D49" s="9">
        <v>380</v>
      </c>
      <c r="E49" s="57" t="s">
        <v>11</v>
      </c>
      <c r="F49" s="17" t="s">
        <v>61</v>
      </c>
    </row>
    <row r="50" spans="1:6" x14ac:dyDescent="0.25">
      <c r="A50" s="14">
        <v>46</v>
      </c>
      <c r="B50" s="1" t="s">
        <v>86</v>
      </c>
      <c r="C50" s="14" t="s">
        <v>94</v>
      </c>
      <c r="D50" s="9">
        <v>365</v>
      </c>
      <c r="E50" s="57" t="s">
        <v>11</v>
      </c>
      <c r="F50" s="17" t="s">
        <v>61</v>
      </c>
    </row>
    <row r="51" spans="1:6" ht="25.5" x14ac:dyDescent="0.25">
      <c r="A51" s="14">
        <v>47</v>
      </c>
      <c r="B51" s="1" t="s">
        <v>87</v>
      </c>
      <c r="C51" s="14" t="s">
        <v>94</v>
      </c>
      <c r="D51" s="9">
        <v>365</v>
      </c>
      <c r="E51" s="57" t="s">
        <v>11</v>
      </c>
      <c r="F51" s="17" t="s">
        <v>61</v>
      </c>
    </row>
    <row r="52" spans="1:6" ht="25.5" x14ac:dyDescent="0.25">
      <c r="A52" s="14">
        <v>48</v>
      </c>
      <c r="B52" s="1" t="s">
        <v>88</v>
      </c>
      <c r="C52" s="14" t="s">
        <v>94</v>
      </c>
      <c r="D52" s="9">
        <v>365</v>
      </c>
      <c r="E52" s="57" t="s">
        <v>11</v>
      </c>
      <c r="F52" s="17" t="s">
        <v>61</v>
      </c>
    </row>
    <row r="53" spans="1:6" ht="25.5" x14ac:dyDescent="0.25">
      <c r="A53" s="14">
        <v>49</v>
      </c>
      <c r="B53" s="1" t="s">
        <v>89</v>
      </c>
      <c r="C53" s="14" t="s">
        <v>94</v>
      </c>
      <c r="D53" s="9">
        <v>365</v>
      </c>
      <c r="E53" s="57" t="s">
        <v>11</v>
      </c>
      <c r="F53" s="17" t="s">
        <v>61</v>
      </c>
    </row>
    <row r="54" spans="1:6" x14ac:dyDescent="0.25">
      <c r="A54" s="47"/>
      <c r="B54" s="49"/>
      <c r="C54" s="58"/>
      <c r="D54" s="48"/>
      <c r="E54" s="59"/>
      <c r="F54" s="60"/>
    </row>
    <row r="55" spans="1:6" x14ac:dyDescent="0.25">
      <c r="A55" s="91" t="s">
        <v>8</v>
      </c>
      <c r="B55" s="92"/>
      <c r="C55" s="93"/>
      <c r="D55" s="15">
        <f>SUM(D5:D54)</f>
        <v>27421.366666666669</v>
      </c>
      <c r="E55" s="50"/>
      <c r="F55" s="51"/>
    </row>
    <row r="56" spans="1:6" x14ac:dyDescent="0.25">
      <c r="A56" s="13"/>
      <c r="B56" s="13"/>
      <c r="C56" s="13"/>
      <c r="D56" s="13"/>
      <c r="E56" s="13"/>
      <c r="F56" s="13"/>
    </row>
    <row r="57" spans="1:6" x14ac:dyDescent="0.25">
      <c r="A57" s="13"/>
      <c r="B57" s="13"/>
      <c r="C57" s="13"/>
      <c r="D57" s="13"/>
      <c r="E57" s="13"/>
      <c r="F57" s="13"/>
    </row>
    <row r="58" spans="1:6" x14ac:dyDescent="0.25">
      <c r="A58" s="13"/>
      <c r="B58" s="13"/>
      <c r="C58" s="13"/>
      <c r="D58" s="13"/>
      <c r="E58" s="13"/>
      <c r="F58" s="13"/>
    </row>
    <row r="59" spans="1:6" x14ac:dyDescent="0.25">
      <c r="A59" s="13"/>
      <c r="B59" s="13"/>
      <c r="C59" s="13"/>
      <c r="D59" s="13"/>
      <c r="E59" s="13"/>
      <c r="F59" s="13"/>
    </row>
    <row r="60" spans="1:6" x14ac:dyDescent="0.25">
      <c r="A60" s="13"/>
      <c r="B60" s="13"/>
      <c r="C60" s="13"/>
      <c r="D60" s="13"/>
      <c r="E60" s="13"/>
      <c r="F60" s="13"/>
    </row>
  </sheetData>
  <mergeCells count="4">
    <mergeCell ref="A1:F1"/>
    <mergeCell ref="A2:F2"/>
    <mergeCell ref="A3:F3"/>
    <mergeCell ref="A55:C55"/>
  </mergeCells>
  <pageMargins left="0.25" right="0.25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agosto-2021</vt:lpstr>
      <vt:lpstr>sept.-2021</vt:lpstr>
      <vt:lpstr>octubre 2021</vt:lpstr>
      <vt:lpstr>nov. 2021</vt:lpstr>
      <vt:lpstr>dic.-2021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2022-01-05T19:12:25Z</cp:lastPrinted>
  <dcterms:created xsi:type="dcterms:W3CDTF">2019-04-25T14:56:05Z</dcterms:created>
  <dcterms:modified xsi:type="dcterms:W3CDTF">2022-01-05T19:15:15Z</dcterms:modified>
</cp:coreProperties>
</file>