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6. ORGANIZACIÓN 2021\2. MARCO PRESUPUESTARIO 2021\8. Remuneraciones 2021\"/>
    </mc:Choice>
  </mc:AlternateContent>
  <bookViews>
    <workbookView xWindow="0" yWindow="0" windowWidth="20490" windowHeight="7755" firstSheet="5" activeTab="11"/>
  </bookViews>
  <sheets>
    <sheet name="enero 2021" sheetId="1" r:id="rId1"/>
    <sheet name="feb.-2021" sheetId="2" r:id="rId2"/>
    <sheet name="marzo 2021" sheetId="3" r:id="rId3"/>
    <sheet name="abril 2021" sheetId="4" r:id="rId4"/>
    <sheet name="mayo 2021" sheetId="5" r:id="rId5"/>
    <sheet name="junio 2021" sheetId="6" r:id="rId6"/>
    <sheet name="julio 2021" sheetId="7" r:id="rId7"/>
    <sheet name="agosto 2021" sheetId="8" r:id="rId8"/>
    <sheet name="sept. 2021" sheetId="9" r:id="rId9"/>
    <sheet name="oct. 2021" sheetId="10" r:id="rId10"/>
    <sheet name="nov. 2021" sheetId="11" r:id="rId11"/>
    <sheet name="dic. 2021" sheetId="12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2" l="1"/>
  <c r="A6" i="12"/>
  <c r="A7" i="12" s="1"/>
  <c r="A8" i="12" s="1"/>
  <c r="D14" i="11" l="1"/>
  <c r="A6" i="11"/>
  <c r="A7" i="11" s="1"/>
  <c r="A8" i="11" s="1"/>
  <c r="A9" i="11" s="1"/>
  <c r="A10" i="11" s="1"/>
  <c r="A11" i="11" s="1"/>
  <c r="A12" i="11" s="1"/>
  <c r="D15" i="10" l="1"/>
  <c r="A7" i="10"/>
  <c r="A8" i="10" s="1"/>
  <c r="A9" i="10" s="1"/>
  <c r="D13" i="9"/>
  <c r="A7" i="9"/>
  <c r="A8" i="9" s="1"/>
  <c r="A9" i="9" s="1"/>
  <c r="D7" i="8" l="1"/>
  <c r="D12" i="8" s="1"/>
  <c r="A8" i="8"/>
  <c r="A9" i="8" s="1"/>
  <c r="A7" i="8"/>
  <c r="D10" i="7" l="1"/>
  <c r="D8" i="7"/>
  <c r="A7" i="7"/>
  <c r="A8" i="7" s="1"/>
  <c r="A9" i="7" s="1"/>
  <c r="D12" i="7" l="1"/>
  <c r="D10" i="6"/>
  <c r="D8" i="6"/>
  <c r="D13" i="6" s="1"/>
  <c r="A7" i="6"/>
  <c r="A8" i="6" s="1"/>
  <c r="A9" i="6" s="1"/>
  <c r="D13" i="5" l="1"/>
  <c r="D11" i="5"/>
  <c r="D10" i="5"/>
  <c r="D8" i="5"/>
  <c r="A7" i="5"/>
  <c r="A8" i="5" s="1"/>
  <c r="A9" i="5" s="1"/>
  <c r="A10" i="5" s="1"/>
  <c r="A11" i="5" s="1"/>
  <c r="A12" i="5" s="1"/>
  <c r="A13" i="5" s="1"/>
  <c r="D14" i="4"/>
  <c r="D12" i="4"/>
  <c r="D11" i="4"/>
  <c r="D9" i="4"/>
  <c r="D15" i="4" s="1"/>
  <c r="A9" i="4"/>
  <c r="A10" i="4" s="1"/>
  <c r="A11" i="4" s="1"/>
  <c r="A12" i="4" s="1"/>
  <c r="A13" i="4" s="1"/>
  <c r="A14" i="4" s="1"/>
  <c r="A8" i="4"/>
  <c r="D14" i="3"/>
  <c r="D15" i="3" s="1"/>
  <c r="A8" i="3"/>
  <c r="A9" i="3" s="1"/>
  <c r="A10" i="3" s="1"/>
  <c r="A11" i="3" s="1"/>
  <c r="A12" i="3" s="1"/>
  <c r="A13" i="3" s="1"/>
  <c r="A14" i="3" s="1"/>
  <c r="D15" i="2"/>
  <c r="D14" i="2"/>
  <c r="A8" i="2"/>
  <c r="A9" i="2" s="1"/>
  <c r="A10" i="2" s="1"/>
  <c r="A11" i="2" s="1"/>
  <c r="A12" i="2" s="1"/>
  <c r="A13" i="2" s="1"/>
  <c r="A14" i="2" s="1"/>
  <c r="D14" i="1"/>
  <c r="D15" i="1" s="1"/>
  <c r="A8" i="1"/>
  <c r="A9" i="1" s="1"/>
  <c r="A10" i="1" s="1"/>
  <c r="A11" i="1" s="1"/>
  <c r="A12" i="1" s="1"/>
  <c r="A13" i="1" s="1"/>
  <c r="A14" i="1" s="1"/>
  <c r="D14" i="5" l="1"/>
</calcChain>
</file>

<file path=xl/sharedStrings.xml><?xml version="1.0" encoding="utf-8"?>
<sst xmlns="http://schemas.openxmlformats.org/spreadsheetml/2006/main" count="468" uniqueCount="46">
  <si>
    <t>ALCALDIA MUNICIPAL DE SAN PABLO TACACHICO.</t>
  </si>
  <si>
    <t>N°</t>
  </si>
  <si>
    <t>NOMBRE</t>
  </si>
  <si>
    <t>CARGO</t>
  </si>
  <si>
    <t>SUELDO BASE</t>
  </si>
  <si>
    <t>FONDO</t>
  </si>
  <si>
    <t>LCAM</t>
  </si>
  <si>
    <t>FANNY JUDITH PALACIOS VALLE</t>
  </si>
  <si>
    <t>ADMINISTRADOR DEL TURICENTRO MUNICIPAL</t>
  </si>
  <si>
    <t>PEDRO ANTONIO LUNA</t>
  </si>
  <si>
    <t>AUXILIAR MTTO. DE TOBOGANES Y PISCINAS</t>
  </si>
  <si>
    <t>IMELDA ESTER CASTILLO DE ALAS</t>
  </si>
  <si>
    <t>COCINERA PARQUE RECREATIVO</t>
  </si>
  <si>
    <t>EDWIN LEONIDES ALVARADO CARTAGENA</t>
  </si>
  <si>
    <t>MTTO PARQUE RECREATIVO</t>
  </si>
  <si>
    <t>ESTELY JUDITH SERMEÑO CLAVEL</t>
  </si>
  <si>
    <t>AXULIAR DE COCINA PARQUE RECREATIVO</t>
  </si>
  <si>
    <t>BLANCA YANETH DIMAS RAMIREZ</t>
  </si>
  <si>
    <t>CAJERA PARQUE RECREATIVO</t>
  </si>
  <si>
    <t>YOBANI ERNESTO PINEDA URIAS</t>
  </si>
  <si>
    <t>MTTO GENERAL EN EL TURICENTRO MUNICIPAL</t>
  </si>
  <si>
    <t>WILIAN ISAIAS ALVAREZ DUARTE</t>
  </si>
  <si>
    <t>MTTO GENERAL  Y ZONAS VERDES DEL TURICENTRO MUNICIPAL</t>
  </si>
  <si>
    <t>TOTAL</t>
  </si>
  <si>
    <t>REMUNERACIONES A EMPLEADOS MUNICIPALES.</t>
  </si>
  <si>
    <t>CORRESPONDIENTE AL MES DE ENERO  2021</t>
  </si>
  <si>
    <t>CONCEPTO</t>
  </si>
  <si>
    <t>F.PARQUE</t>
  </si>
  <si>
    <t>CORRESPONDIENTE AL MES DE FEBRERO  2021</t>
  </si>
  <si>
    <t>CORRESPONDIENTE AL MES DE MARZO  2021</t>
  </si>
  <si>
    <t>CORRESPONDIENTE AL MES DE ABRIL  2021</t>
  </si>
  <si>
    <t>CORRESPONDIENTE AL MES DE MAYO  2021</t>
  </si>
  <si>
    <t xml:space="preserve">REMUNERACIONES A EMPLEADOS MUNICIPALES DEL PARQUE RECREATIVO MUNICIPAL </t>
  </si>
  <si>
    <t>CORRESPONDIENTE AL MES DE JUNIO DE 2021</t>
  </si>
  <si>
    <t>FONDO PARQUE</t>
  </si>
  <si>
    <t>CATEGÓRÍA SALARIAL</t>
  </si>
  <si>
    <t>N/A</t>
  </si>
  <si>
    <t>CORRESPONDIENTE AL MES DE JULIO DE 2021</t>
  </si>
  <si>
    <t>CORRESPONDIENTE AL MES DE AGOSTO DE 2021</t>
  </si>
  <si>
    <t>ADMINISTRADORA DE PARQUE RECREATIVO</t>
  </si>
  <si>
    <t>CAJERA DEL TURICENTRO</t>
  </si>
  <si>
    <t>ENCARGADO DE TAQUILLA DEL TURICENTRO</t>
  </si>
  <si>
    <t>CORRESPONDIENTE AL MES DE SEPTIEMBRE DE 2021</t>
  </si>
  <si>
    <t>CORRESPONDIENTE AL MES DE OCTUBRE DE 2021</t>
  </si>
  <si>
    <t>CORRESPONDIENTE AL MES DE NOVIEMBRE DE 2021</t>
  </si>
  <si>
    <t>CORRESPONDIENTE AL MES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</si>
</sst>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Arial Narrow"/>
      <family val="2"/>
    </font>
    <font>
      <b/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9" fontId="5" fillId="2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44" fontId="3" fillId="0" borderId="0" xfId="1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44" fontId="5" fillId="2" borderId="1" xfId="1" applyFont="1" applyFill="1" applyBorder="1" applyAlignment="1">
      <alignment vertical="center"/>
    </xf>
    <xf numFmtId="44" fontId="3" fillId="3" borderId="1" xfId="1" applyFont="1" applyFill="1" applyBorder="1" applyAlignment="1">
      <alignment vertical="center"/>
    </xf>
    <xf numFmtId="44" fontId="5" fillId="2" borderId="1" xfId="1" applyFont="1" applyFill="1" applyBorder="1" applyAlignment="1">
      <alignment vertical="center" wrapText="1"/>
    </xf>
    <xf numFmtId="44" fontId="3" fillId="3" borderId="1" xfId="1" applyFont="1" applyFill="1" applyBorder="1" applyAlignment="1">
      <alignment vertical="center" wrapText="1"/>
    </xf>
    <xf numFmtId="44" fontId="5" fillId="2" borderId="1" xfId="1" applyFont="1" applyFill="1" applyBorder="1" applyAlignment="1">
      <alignment horizontal="center" wrapText="1"/>
    </xf>
    <xf numFmtId="9" fontId="5" fillId="2" borderId="1" xfId="1" applyNumberFormat="1" applyFont="1" applyFill="1" applyBorder="1" applyAlignment="1">
      <alignment horizontal="center" wrapText="1"/>
    </xf>
    <xf numFmtId="44" fontId="5" fillId="2" borderId="1" xfId="1" applyFont="1" applyFill="1" applyBorder="1" applyAlignment="1">
      <alignment horizontal="center"/>
    </xf>
    <xf numFmtId="9" fontId="5" fillId="2" borderId="1" xfId="1" applyNumberFormat="1" applyFont="1" applyFill="1" applyBorder="1" applyAlignment="1">
      <alignment horizontal="center"/>
    </xf>
    <xf numFmtId="44" fontId="3" fillId="0" borderId="0" xfId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vertical="center" wrapText="1"/>
    </xf>
    <xf numFmtId="4" fontId="4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4" fontId="10" fillId="2" borderId="1" xfId="1" applyFont="1" applyFill="1" applyBorder="1" applyAlignment="1">
      <alignment horizontal="center" wrapText="1"/>
    </xf>
    <xf numFmtId="44" fontId="10" fillId="2" borderId="1" xfId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0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676275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409575</xdr:colOff>
      <xdr:row>3</xdr:row>
      <xdr:rowOff>257175</xdr:rowOff>
    </xdr:from>
    <xdr:ext cx="184731" cy="264560"/>
    <xdr:sp macro="" textlink="">
      <xdr:nvSpPr>
        <xdr:cNvPr id="3" name="1 CuadroTexto"/>
        <xdr:cNvSpPr txBox="1"/>
      </xdr:nvSpPr>
      <xdr:spPr>
        <a:xfrm>
          <a:off x="800100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9EB9236E-5A4B-4731-BDB0-E2B0574B634C}"/>
            </a:ext>
          </a:extLst>
        </xdr:cNvPr>
        <xdr:cNvSpPr txBox="1"/>
      </xdr:nvSpPr>
      <xdr:spPr>
        <a:xfrm>
          <a:off x="40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EDEC5DE-C8E6-4C46-AE7C-80915981A6DB}"/>
            </a:ext>
          </a:extLst>
        </xdr:cNvPr>
        <xdr:cNvSpPr txBox="1"/>
      </xdr:nvSpPr>
      <xdr:spPr>
        <a:xfrm>
          <a:off x="800100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="" xmlns:a16="http://schemas.microsoft.com/office/drawing/2014/main" id="{9EB9236E-5A4B-4731-BDB0-E2B0574B634C}"/>
            </a:ext>
          </a:extLst>
        </xdr:cNvPr>
        <xdr:cNvSpPr txBox="1"/>
      </xdr:nvSpPr>
      <xdr:spPr>
        <a:xfrm>
          <a:off x="4095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9EB9236E-5A4B-4731-BDB0-E2B0574B634C}"/>
            </a:ext>
          </a:extLst>
        </xdr:cNvPr>
        <xdr:cNvSpPr txBox="1"/>
      </xdr:nvSpPr>
      <xdr:spPr>
        <a:xfrm>
          <a:off x="4095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3</xdr:row>
      <xdr:rowOff>257175</xdr:rowOff>
    </xdr:from>
    <xdr:ext cx="184731" cy="264560"/>
    <xdr:sp macro="" textlink="">
      <xdr:nvSpPr>
        <xdr:cNvPr id="2" name="2 CuadroTexto"/>
        <xdr:cNvSpPr txBox="1"/>
      </xdr:nvSpPr>
      <xdr:spPr>
        <a:xfrm>
          <a:off x="800100" y="510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3</xdr:row>
      <xdr:rowOff>257175</xdr:rowOff>
    </xdr:from>
    <xdr:ext cx="184731" cy="264560"/>
    <xdr:sp macro="" textlink="">
      <xdr:nvSpPr>
        <xdr:cNvPr id="2" name="3 CuadroTexto"/>
        <xdr:cNvSpPr txBox="1"/>
      </xdr:nvSpPr>
      <xdr:spPr>
        <a:xfrm>
          <a:off x="800100" y="942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3</xdr:row>
      <xdr:rowOff>257175</xdr:rowOff>
    </xdr:from>
    <xdr:ext cx="184731" cy="264560"/>
    <xdr:sp macro="" textlink="">
      <xdr:nvSpPr>
        <xdr:cNvPr id="2" name="4 CuadroTexto"/>
        <xdr:cNvSpPr txBox="1"/>
      </xdr:nvSpPr>
      <xdr:spPr>
        <a:xfrm>
          <a:off x="800100" y="1375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</xdr:row>
      <xdr:rowOff>257175</xdr:rowOff>
    </xdr:from>
    <xdr:ext cx="184731" cy="264560"/>
    <xdr:sp macro="" textlink="">
      <xdr:nvSpPr>
        <xdr:cNvPr id="2" name="5 CuadroTexto"/>
        <xdr:cNvSpPr txBox="1"/>
      </xdr:nvSpPr>
      <xdr:spPr>
        <a:xfrm>
          <a:off x="800100" y="1807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</xdr:row>
      <xdr:rowOff>257175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38125" y="79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00100" y="10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9EB9236E-5A4B-4731-BDB0-E2B0574B634C}"/>
            </a:ext>
          </a:extLst>
        </xdr:cNvPr>
        <xdr:cNvSpPr txBox="1"/>
      </xdr:nvSpPr>
      <xdr:spPr>
        <a:xfrm>
          <a:off x="800100" y="593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9EB9236E-5A4B-4731-BDB0-E2B0574B634C}"/>
            </a:ext>
          </a:extLst>
        </xdr:cNvPr>
        <xdr:cNvSpPr txBox="1"/>
      </xdr:nvSpPr>
      <xdr:spPr>
        <a:xfrm>
          <a:off x="276225" y="79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9EB9236E-5A4B-4731-BDB0-E2B0574B634C}"/>
            </a:ext>
          </a:extLst>
        </xdr:cNvPr>
        <xdr:cNvSpPr txBox="1"/>
      </xdr:nvSpPr>
      <xdr:spPr>
        <a:xfrm>
          <a:off x="40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16"/>
  <sheetViews>
    <sheetView workbookViewId="0">
      <selection activeCell="C19" sqref="C19"/>
    </sheetView>
  </sheetViews>
  <sheetFormatPr baseColWidth="10" defaultRowHeight="15" x14ac:dyDescent="0.25"/>
  <cols>
    <col min="1" max="1" width="4.5703125" customWidth="1"/>
    <col min="2" max="2" width="34.28515625" customWidth="1"/>
    <col min="3" max="3" width="43.140625" customWidth="1"/>
    <col min="4" max="4" width="14.7109375" customWidth="1"/>
    <col min="5" max="5" width="12.5703125" customWidth="1"/>
  </cols>
  <sheetData>
    <row r="1" spans="1:6" x14ac:dyDescent="0.25">
      <c r="A1" s="5"/>
      <c r="B1" s="5"/>
      <c r="C1" s="5"/>
      <c r="D1" s="5"/>
      <c r="E1" s="5"/>
      <c r="F1" s="5"/>
    </row>
    <row r="2" spans="1:6" ht="18.75" x14ac:dyDescent="0.25">
      <c r="A2" s="45" t="s">
        <v>0</v>
      </c>
      <c r="B2" s="45"/>
      <c r="C2" s="45"/>
      <c r="D2" s="45"/>
      <c r="E2" s="45"/>
      <c r="F2" s="45"/>
    </row>
    <row r="3" spans="1:6" ht="15.75" x14ac:dyDescent="0.25">
      <c r="A3" s="46" t="s">
        <v>24</v>
      </c>
      <c r="B3" s="46"/>
      <c r="C3" s="46"/>
      <c r="D3" s="46"/>
      <c r="E3" s="46"/>
      <c r="F3" s="46"/>
    </row>
    <row r="4" spans="1:6" ht="15.75" x14ac:dyDescent="0.25">
      <c r="A4" s="46" t="s">
        <v>25</v>
      </c>
      <c r="B4" s="46"/>
      <c r="C4" s="46"/>
      <c r="D4" s="46"/>
      <c r="E4" s="46"/>
      <c r="F4" s="46"/>
    </row>
    <row r="5" spans="1:6" x14ac:dyDescent="0.25">
      <c r="A5" s="47" t="s">
        <v>1</v>
      </c>
      <c r="B5" s="47" t="s">
        <v>2</v>
      </c>
      <c r="C5" s="47" t="s">
        <v>3</v>
      </c>
      <c r="D5" s="48" t="s">
        <v>4</v>
      </c>
      <c r="E5" s="41" t="s">
        <v>26</v>
      </c>
      <c r="F5" s="41" t="s">
        <v>5</v>
      </c>
    </row>
    <row r="6" spans="1:6" x14ac:dyDescent="0.25">
      <c r="A6" s="47"/>
      <c r="B6" s="47"/>
      <c r="C6" s="47"/>
      <c r="D6" s="48"/>
      <c r="E6" s="41"/>
      <c r="F6" s="41"/>
    </row>
    <row r="7" spans="1:6" ht="20.100000000000001" customHeight="1" x14ac:dyDescent="0.25">
      <c r="A7" s="10">
        <v>1</v>
      </c>
      <c r="B7" s="2" t="s">
        <v>7</v>
      </c>
      <c r="C7" s="3" t="s">
        <v>8</v>
      </c>
      <c r="D7" s="11">
        <v>425</v>
      </c>
      <c r="E7" s="17" t="s">
        <v>6</v>
      </c>
      <c r="F7" s="18" t="s">
        <v>27</v>
      </c>
    </row>
    <row r="8" spans="1:6" ht="20.100000000000001" customHeight="1" x14ac:dyDescent="0.25">
      <c r="A8" s="10">
        <f t="shared" ref="A8:A14" si="0">A7+1</f>
        <v>2</v>
      </c>
      <c r="B8" s="2" t="s">
        <v>9</v>
      </c>
      <c r="C8" s="3" t="s">
        <v>10</v>
      </c>
      <c r="D8" s="11">
        <v>375</v>
      </c>
      <c r="E8" s="17" t="s">
        <v>6</v>
      </c>
      <c r="F8" s="18" t="s">
        <v>27</v>
      </c>
    </row>
    <row r="9" spans="1:6" ht="20.100000000000001" customHeight="1" x14ac:dyDescent="0.25">
      <c r="A9" s="10">
        <f t="shared" si="0"/>
        <v>3</v>
      </c>
      <c r="B9" s="2" t="s">
        <v>11</v>
      </c>
      <c r="C9" s="3" t="s">
        <v>12</v>
      </c>
      <c r="D9" s="11">
        <v>375</v>
      </c>
      <c r="E9" s="17" t="s">
        <v>6</v>
      </c>
      <c r="F9" s="18" t="s">
        <v>27</v>
      </c>
    </row>
    <row r="10" spans="1:6" ht="20.100000000000001" customHeight="1" x14ac:dyDescent="0.25">
      <c r="A10" s="10">
        <f t="shared" si="0"/>
        <v>4</v>
      </c>
      <c r="B10" s="2" t="s">
        <v>13</v>
      </c>
      <c r="C10" s="3" t="s">
        <v>14</v>
      </c>
      <c r="D10" s="11">
        <v>375</v>
      </c>
      <c r="E10" s="17" t="s">
        <v>6</v>
      </c>
      <c r="F10" s="18" t="s">
        <v>27</v>
      </c>
    </row>
    <row r="11" spans="1:6" ht="20.100000000000001" customHeight="1" x14ac:dyDescent="0.25">
      <c r="A11" s="10">
        <f t="shared" si="0"/>
        <v>5</v>
      </c>
      <c r="B11" s="2" t="s">
        <v>15</v>
      </c>
      <c r="C11" s="3" t="s">
        <v>16</v>
      </c>
      <c r="D11" s="11">
        <v>375</v>
      </c>
      <c r="E11" s="17" t="s">
        <v>6</v>
      </c>
      <c r="F11" s="18" t="s">
        <v>27</v>
      </c>
    </row>
    <row r="12" spans="1:6" ht="20.100000000000001" customHeight="1" x14ac:dyDescent="0.25">
      <c r="A12" s="10">
        <f t="shared" si="0"/>
        <v>6</v>
      </c>
      <c r="B12" s="2" t="s">
        <v>17</v>
      </c>
      <c r="C12" s="3" t="s">
        <v>18</v>
      </c>
      <c r="D12" s="11">
        <v>345</v>
      </c>
      <c r="E12" s="17" t="s">
        <v>6</v>
      </c>
      <c r="F12" s="18" t="s">
        <v>27</v>
      </c>
    </row>
    <row r="13" spans="1:6" ht="20.100000000000001" customHeight="1" x14ac:dyDescent="0.25">
      <c r="A13" s="10">
        <f t="shared" si="0"/>
        <v>7</v>
      </c>
      <c r="B13" s="2" t="s">
        <v>19</v>
      </c>
      <c r="C13" s="3" t="s">
        <v>20</v>
      </c>
      <c r="D13" s="11">
        <v>345</v>
      </c>
      <c r="E13" s="17" t="s">
        <v>6</v>
      </c>
      <c r="F13" s="18" t="s">
        <v>27</v>
      </c>
    </row>
    <row r="14" spans="1:6" ht="34.5" customHeight="1" x14ac:dyDescent="0.25">
      <c r="A14" s="10">
        <f t="shared" si="0"/>
        <v>8</v>
      </c>
      <c r="B14" s="2" t="s">
        <v>21</v>
      </c>
      <c r="C14" s="3" t="s">
        <v>22</v>
      </c>
      <c r="D14" s="11">
        <f>345/31*30</f>
        <v>333.87096774193549</v>
      </c>
      <c r="E14" s="17" t="s">
        <v>6</v>
      </c>
      <c r="F14" s="18" t="s">
        <v>27</v>
      </c>
    </row>
    <row r="15" spans="1:6" x14ac:dyDescent="0.25">
      <c r="A15" s="42" t="s">
        <v>23</v>
      </c>
      <c r="B15" s="43"/>
      <c r="C15" s="44"/>
      <c r="D15" s="12">
        <f>SUM(D7:D14)</f>
        <v>2948.8709677419356</v>
      </c>
      <c r="E15" s="19"/>
      <c r="F15" s="20"/>
    </row>
    <row r="16" spans="1:6" x14ac:dyDescent="0.25">
      <c r="A16" s="7"/>
      <c r="B16" s="7"/>
      <c r="C16" s="7"/>
      <c r="D16" s="7"/>
      <c r="E16" s="7"/>
      <c r="F16" s="7"/>
    </row>
  </sheetData>
  <mergeCells count="10">
    <mergeCell ref="F5:F6"/>
    <mergeCell ref="A15:C15"/>
    <mergeCell ref="A2:F2"/>
    <mergeCell ref="A3:F3"/>
    <mergeCell ref="A4:F4"/>
    <mergeCell ref="A5:A6"/>
    <mergeCell ref="B5:B6"/>
    <mergeCell ref="C5:C6"/>
    <mergeCell ref="D5:D6"/>
    <mergeCell ref="E5:E6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F16"/>
  <sheetViews>
    <sheetView workbookViewId="0">
      <selection activeCell="A2" sqref="A2:F15"/>
    </sheetView>
  </sheetViews>
  <sheetFormatPr baseColWidth="10" defaultRowHeight="15" x14ac:dyDescent="0.25"/>
  <cols>
    <col min="1" max="1" width="6.140625" customWidth="1"/>
    <col min="2" max="2" width="15.28515625" customWidth="1"/>
    <col min="3" max="3" width="36.85546875" customWidth="1"/>
    <col min="6" max="6" width="22.85546875" customWidth="1"/>
  </cols>
  <sheetData>
    <row r="2" spans="1:6" ht="20.100000000000001" customHeight="1" x14ac:dyDescent="0.25">
      <c r="A2" s="56" t="s">
        <v>0</v>
      </c>
      <c r="B2" s="56"/>
      <c r="C2" s="56"/>
      <c r="D2" s="56"/>
      <c r="E2" s="56"/>
      <c r="F2" s="56"/>
    </row>
    <row r="3" spans="1:6" ht="20.100000000000001" customHeight="1" x14ac:dyDescent="0.25">
      <c r="A3" s="56" t="s">
        <v>32</v>
      </c>
      <c r="B3" s="56"/>
      <c r="C3" s="56"/>
      <c r="D3" s="56"/>
      <c r="E3" s="56"/>
      <c r="F3" s="56"/>
    </row>
    <row r="4" spans="1:6" ht="20.100000000000001" customHeight="1" x14ac:dyDescent="0.25">
      <c r="A4" s="56" t="s">
        <v>43</v>
      </c>
      <c r="B4" s="56"/>
      <c r="C4" s="56"/>
      <c r="D4" s="56"/>
      <c r="E4" s="56"/>
      <c r="F4" s="56"/>
    </row>
    <row r="5" spans="1:6" ht="31.5" customHeight="1" x14ac:dyDescent="0.25">
      <c r="A5" s="28" t="s">
        <v>1</v>
      </c>
      <c r="B5" s="25" t="s">
        <v>35</v>
      </c>
      <c r="C5" s="28" t="s">
        <v>3</v>
      </c>
      <c r="D5" s="28" t="s">
        <v>4</v>
      </c>
      <c r="E5" s="29" t="s">
        <v>26</v>
      </c>
      <c r="F5" s="29" t="s">
        <v>5</v>
      </c>
    </row>
    <row r="6" spans="1:6" ht="20.100000000000001" customHeight="1" x14ac:dyDescent="0.25">
      <c r="A6" s="3">
        <v>1</v>
      </c>
      <c r="B6" s="3" t="s">
        <v>36</v>
      </c>
      <c r="C6" s="3" t="s">
        <v>39</v>
      </c>
      <c r="D6" s="13">
        <v>450</v>
      </c>
      <c r="E6" s="36" t="s">
        <v>6</v>
      </c>
      <c r="F6" s="6" t="s">
        <v>34</v>
      </c>
    </row>
    <row r="7" spans="1:6" ht="20.100000000000001" customHeight="1" x14ac:dyDescent="0.25">
      <c r="A7" s="3">
        <f>A6+1</f>
        <v>2</v>
      </c>
      <c r="B7" s="3" t="s">
        <v>36</v>
      </c>
      <c r="C7" s="3" t="s">
        <v>10</v>
      </c>
      <c r="D7" s="13">
        <v>375</v>
      </c>
      <c r="E7" s="36" t="s">
        <v>6</v>
      </c>
      <c r="F7" s="6" t="s">
        <v>34</v>
      </c>
    </row>
    <row r="8" spans="1:6" ht="20.100000000000001" customHeight="1" x14ac:dyDescent="0.25">
      <c r="A8" s="3">
        <f t="shared" ref="A8:A9" si="0">A7+1</f>
        <v>3</v>
      </c>
      <c r="B8" s="3" t="s">
        <v>36</v>
      </c>
      <c r="C8" s="3" t="s">
        <v>12</v>
      </c>
      <c r="D8" s="13">
        <v>375</v>
      </c>
      <c r="E8" s="36" t="s">
        <v>6</v>
      </c>
      <c r="F8" s="6" t="s">
        <v>34</v>
      </c>
    </row>
    <row r="9" spans="1:6" ht="20.100000000000001" customHeight="1" x14ac:dyDescent="0.25">
      <c r="A9" s="3">
        <f t="shared" si="0"/>
        <v>4</v>
      </c>
      <c r="B9" s="3" t="s">
        <v>36</v>
      </c>
      <c r="C9" s="3" t="s">
        <v>14</v>
      </c>
      <c r="D9" s="13">
        <v>375</v>
      </c>
      <c r="E9" s="36" t="s">
        <v>6</v>
      </c>
      <c r="F9" s="6" t="s">
        <v>34</v>
      </c>
    </row>
    <row r="10" spans="1:6" ht="20.100000000000001" customHeight="1" x14ac:dyDescent="0.25">
      <c r="A10" s="3">
        <v>5</v>
      </c>
      <c r="B10" s="3" t="s">
        <v>36</v>
      </c>
      <c r="C10" s="3" t="s">
        <v>12</v>
      </c>
      <c r="D10" s="13">
        <v>365</v>
      </c>
      <c r="E10" s="36" t="s">
        <v>6</v>
      </c>
      <c r="F10" s="6" t="s">
        <v>34</v>
      </c>
    </row>
    <row r="11" spans="1:6" ht="20.100000000000001" customHeight="1" x14ac:dyDescent="0.25">
      <c r="A11" s="3">
        <v>6</v>
      </c>
      <c r="B11" s="3" t="s">
        <v>36</v>
      </c>
      <c r="C11" s="3" t="s">
        <v>20</v>
      </c>
      <c r="D11" s="13">
        <v>365</v>
      </c>
      <c r="E11" s="36" t="s">
        <v>6</v>
      </c>
      <c r="F11" s="6" t="s">
        <v>34</v>
      </c>
    </row>
    <row r="12" spans="1:6" ht="20.100000000000001" customHeight="1" x14ac:dyDescent="0.25">
      <c r="A12" s="3">
        <v>7</v>
      </c>
      <c r="B12" s="3" t="s">
        <v>36</v>
      </c>
      <c r="C12" s="3" t="s">
        <v>40</v>
      </c>
      <c r="D12" s="37">
        <v>365</v>
      </c>
      <c r="E12" s="36" t="s">
        <v>6</v>
      </c>
      <c r="F12" s="6" t="s">
        <v>34</v>
      </c>
    </row>
    <row r="13" spans="1:6" ht="20.100000000000001" customHeight="1" x14ac:dyDescent="0.25">
      <c r="A13" s="3">
        <v>8</v>
      </c>
      <c r="B13" s="3" t="s">
        <v>36</v>
      </c>
      <c r="C13" s="3" t="s">
        <v>41</v>
      </c>
      <c r="D13" s="37">
        <v>365</v>
      </c>
      <c r="E13" s="36" t="s">
        <v>6</v>
      </c>
      <c r="F13" s="6" t="s">
        <v>34</v>
      </c>
    </row>
    <row r="14" spans="1:6" ht="20.100000000000001" customHeight="1" x14ac:dyDescent="0.25">
      <c r="A14" s="3"/>
      <c r="B14" s="3"/>
      <c r="C14" s="3"/>
      <c r="D14" s="13"/>
      <c r="E14" s="4"/>
      <c r="F14" s="6"/>
    </row>
    <row r="15" spans="1:6" ht="20.100000000000001" customHeight="1" x14ac:dyDescent="0.25">
      <c r="A15" s="49" t="s">
        <v>23</v>
      </c>
      <c r="B15" s="50"/>
      <c r="C15" s="51"/>
      <c r="D15" s="14">
        <f>SUM(D6:D14)</f>
        <v>3035</v>
      </c>
      <c r="E15" s="8"/>
      <c r="F15" s="9"/>
    </row>
    <row r="16" spans="1:6" ht="20.100000000000001" customHeight="1" x14ac:dyDescent="0.25"/>
  </sheetData>
  <mergeCells count="4">
    <mergeCell ref="A2:F2"/>
    <mergeCell ref="A3:F3"/>
    <mergeCell ref="A4:F4"/>
    <mergeCell ref="A15:C15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15"/>
  <sheetViews>
    <sheetView workbookViewId="0">
      <selection activeCell="D10" sqref="D10"/>
    </sheetView>
  </sheetViews>
  <sheetFormatPr baseColWidth="10" defaultRowHeight="15" x14ac:dyDescent="0.25"/>
  <cols>
    <col min="1" max="1" width="4" customWidth="1"/>
    <col min="2" max="2" width="12.5703125" customWidth="1"/>
    <col min="3" max="3" width="44.28515625" customWidth="1"/>
    <col min="4" max="4" width="15.28515625" customWidth="1"/>
    <col min="5" max="5" width="15.42578125" customWidth="1"/>
    <col min="6" max="6" width="18.5703125" customWidth="1"/>
  </cols>
  <sheetData>
    <row r="1" spans="1:6" x14ac:dyDescent="0.25">
      <c r="A1" s="56" t="s">
        <v>0</v>
      </c>
      <c r="B1" s="56"/>
      <c r="C1" s="56"/>
      <c r="D1" s="56"/>
      <c r="E1" s="56"/>
      <c r="F1" s="56"/>
    </row>
    <row r="2" spans="1:6" x14ac:dyDescent="0.25">
      <c r="A2" s="56" t="s">
        <v>32</v>
      </c>
      <c r="B2" s="56"/>
      <c r="C2" s="56"/>
      <c r="D2" s="56"/>
      <c r="E2" s="56"/>
      <c r="F2" s="56"/>
    </row>
    <row r="3" spans="1:6" x14ac:dyDescent="0.25">
      <c r="A3" s="57" t="s">
        <v>44</v>
      </c>
      <c r="B3" s="57"/>
      <c r="C3" s="57"/>
      <c r="D3" s="57"/>
      <c r="E3" s="57"/>
      <c r="F3" s="57"/>
    </row>
    <row r="4" spans="1:6" ht="25.5" x14ac:dyDescent="0.25">
      <c r="A4" s="33" t="s">
        <v>1</v>
      </c>
      <c r="B4" s="40" t="s">
        <v>35</v>
      </c>
      <c r="C4" s="33" t="s">
        <v>3</v>
      </c>
      <c r="D4" s="33" t="s">
        <v>4</v>
      </c>
      <c r="E4" s="34" t="s">
        <v>26</v>
      </c>
      <c r="F4" s="34" t="s">
        <v>5</v>
      </c>
    </row>
    <row r="5" spans="1:6" ht="25.5" x14ac:dyDescent="0.25">
      <c r="A5" s="3">
        <v>1</v>
      </c>
      <c r="B5" s="3" t="s">
        <v>36</v>
      </c>
      <c r="C5" s="3" t="s">
        <v>39</v>
      </c>
      <c r="D5" s="13">
        <v>450</v>
      </c>
      <c r="E5" s="15" t="s">
        <v>6</v>
      </c>
      <c r="F5" s="6" t="s">
        <v>34</v>
      </c>
    </row>
    <row r="6" spans="1:6" ht="25.5" x14ac:dyDescent="0.25">
      <c r="A6" s="3">
        <f>A5+1</f>
        <v>2</v>
      </c>
      <c r="B6" s="3" t="s">
        <v>36</v>
      </c>
      <c r="C6" s="3" t="s">
        <v>10</v>
      </c>
      <c r="D6" s="13">
        <v>375</v>
      </c>
      <c r="E6" s="15" t="s">
        <v>6</v>
      </c>
      <c r="F6" s="6" t="s">
        <v>34</v>
      </c>
    </row>
    <row r="7" spans="1:6" ht="25.5" x14ac:dyDescent="0.25">
      <c r="A7" s="3">
        <f t="shared" ref="A7:A12" si="0">A6+1</f>
        <v>3</v>
      </c>
      <c r="B7" s="3" t="s">
        <v>36</v>
      </c>
      <c r="C7" s="3" t="s">
        <v>12</v>
      </c>
      <c r="D7" s="13">
        <v>375</v>
      </c>
      <c r="E7" s="15" t="s">
        <v>6</v>
      </c>
      <c r="F7" s="6" t="s">
        <v>34</v>
      </c>
    </row>
    <row r="8" spans="1:6" ht="25.5" x14ac:dyDescent="0.25">
      <c r="A8" s="3">
        <f t="shared" si="0"/>
        <v>4</v>
      </c>
      <c r="B8" s="3" t="s">
        <v>36</v>
      </c>
      <c r="C8" s="3" t="s">
        <v>14</v>
      </c>
      <c r="D8" s="13">
        <v>375</v>
      </c>
      <c r="E8" s="15" t="s">
        <v>6</v>
      </c>
      <c r="F8" s="6" t="s">
        <v>34</v>
      </c>
    </row>
    <row r="9" spans="1:6" ht="25.5" x14ac:dyDescent="0.25">
      <c r="A9" s="3">
        <f t="shared" si="0"/>
        <v>5</v>
      </c>
      <c r="B9" s="3" t="s">
        <v>36</v>
      </c>
      <c r="C9" s="3" t="s">
        <v>12</v>
      </c>
      <c r="D9" s="13">
        <v>365</v>
      </c>
      <c r="E9" s="15" t="s">
        <v>6</v>
      </c>
      <c r="F9" s="6" t="s">
        <v>34</v>
      </c>
    </row>
    <row r="10" spans="1:6" ht="25.5" x14ac:dyDescent="0.25">
      <c r="A10" s="3">
        <f t="shared" si="0"/>
        <v>6</v>
      </c>
      <c r="B10" s="3" t="s">
        <v>36</v>
      </c>
      <c r="C10" s="3" t="s">
        <v>20</v>
      </c>
      <c r="D10" s="13">
        <v>365</v>
      </c>
      <c r="E10" s="15" t="s">
        <v>6</v>
      </c>
      <c r="F10" s="6" t="s">
        <v>34</v>
      </c>
    </row>
    <row r="11" spans="1:6" ht="25.5" x14ac:dyDescent="0.25">
      <c r="A11" s="3">
        <f t="shared" si="0"/>
        <v>7</v>
      </c>
      <c r="B11" s="3" t="s">
        <v>36</v>
      </c>
      <c r="C11" s="3" t="s">
        <v>40</v>
      </c>
      <c r="D11" s="13">
        <v>365</v>
      </c>
      <c r="E11" s="15" t="s">
        <v>6</v>
      </c>
      <c r="F11" s="6" t="s">
        <v>34</v>
      </c>
    </row>
    <row r="12" spans="1:6" ht="25.5" x14ac:dyDescent="0.25">
      <c r="A12" s="3">
        <f t="shared" si="0"/>
        <v>8</v>
      </c>
      <c r="B12" s="3" t="s">
        <v>36</v>
      </c>
      <c r="C12" s="3" t="s">
        <v>41</v>
      </c>
      <c r="D12" s="13">
        <v>365</v>
      </c>
      <c r="E12" s="15" t="s">
        <v>6</v>
      </c>
      <c r="F12" s="6" t="s">
        <v>34</v>
      </c>
    </row>
    <row r="13" spans="1:6" x14ac:dyDescent="0.25">
      <c r="A13" s="3"/>
      <c r="B13" s="2"/>
      <c r="C13" s="3"/>
      <c r="D13" s="13"/>
      <c r="E13" s="15"/>
      <c r="F13" s="16"/>
    </row>
    <row r="14" spans="1:6" x14ac:dyDescent="0.25">
      <c r="A14" s="49" t="s">
        <v>23</v>
      </c>
      <c r="B14" s="50"/>
      <c r="C14" s="51"/>
      <c r="D14" s="14">
        <f>SUM(D5:D13)</f>
        <v>3035</v>
      </c>
      <c r="E14" s="8"/>
      <c r="F14" s="9"/>
    </row>
    <row r="15" spans="1:6" x14ac:dyDescent="0.25">
      <c r="A15" s="35"/>
      <c r="B15" s="35"/>
      <c r="C15" s="35"/>
      <c r="D15" s="35"/>
      <c r="E15" s="35"/>
      <c r="F15" s="35"/>
    </row>
  </sheetData>
  <mergeCells count="4">
    <mergeCell ref="A1:F1"/>
    <mergeCell ref="A2:F2"/>
    <mergeCell ref="A3:F3"/>
    <mergeCell ref="A14:C14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F15"/>
  <sheetViews>
    <sheetView tabSelected="1" workbookViewId="0">
      <selection activeCell="E15" sqref="E15"/>
    </sheetView>
  </sheetViews>
  <sheetFormatPr baseColWidth="10" defaultRowHeight="15" x14ac:dyDescent="0.25"/>
  <cols>
    <col min="1" max="1" width="3.7109375" customWidth="1"/>
    <col min="2" max="2" width="13" customWidth="1"/>
    <col min="3" max="3" width="38.140625" customWidth="1"/>
    <col min="4" max="4" width="12.85546875" customWidth="1"/>
    <col min="5" max="5" width="12" customWidth="1"/>
    <col min="6" max="6" width="25.28515625" customWidth="1"/>
  </cols>
  <sheetData>
    <row r="1" spans="1:6" ht="20.100000000000001" customHeight="1" x14ac:dyDescent="0.25">
      <c r="A1" s="56" t="s">
        <v>0</v>
      </c>
      <c r="B1" s="56"/>
      <c r="C1" s="56"/>
      <c r="D1" s="56"/>
      <c r="E1" s="56"/>
      <c r="F1" s="56"/>
    </row>
    <row r="2" spans="1:6" ht="20.100000000000001" customHeight="1" x14ac:dyDescent="0.25">
      <c r="A2" s="56" t="s">
        <v>32</v>
      </c>
      <c r="B2" s="56"/>
      <c r="C2" s="56"/>
      <c r="D2" s="56"/>
      <c r="E2" s="56"/>
      <c r="F2" s="56"/>
    </row>
    <row r="3" spans="1:6" ht="20.100000000000001" customHeight="1" x14ac:dyDescent="0.25">
      <c r="A3" s="56" t="s">
        <v>45</v>
      </c>
      <c r="B3" s="56"/>
      <c r="C3" s="56"/>
      <c r="D3" s="56"/>
      <c r="E3" s="56"/>
      <c r="F3" s="56"/>
    </row>
    <row r="4" spans="1:6" ht="20.100000000000001" customHeight="1" x14ac:dyDescent="0.25">
      <c r="A4" s="38" t="s">
        <v>1</v>
      </c>
      <c r="B4" s="25" t="s">
        <v>35</v>
      </c>
      <c r="C4" s="38" t="s">
        <v>3</v>
      </c>
      <c r="D4" s="38" t="s">
        <v>4</v>
      </c>
      <c r="E4" s="39" t="s">
        <v>26</v>
      </c>
      <c r="F4" s="39" t="s">
        <v>5</v>
      </c>
    </row>
    <row r="5" spans="1:6" ht="20.100000000000001" customHeight="1" x14ac:dyDescent="0.25">
      <c r="A5" s="3">
        <v>1</v>
      </c>
      <c r="B5" s="3" t="s">
        <v>36</v>
      </c>
      <c r="C5" s="3" t="s">
        <v>39</v>
      </c>
      <c r="D5" s="13">
        <v>450</v>
      </c>
      <c r="E5" s="36" t="s">
        <v>6</v>
      </c>
      <c r="F5" s="6" t="s">
        <v>34</v>
      </c>
    </row>
    <row r="6" spans="1:6" ht="20.100000000000001" customHeight="1" x14ac:dyDescent="0.25">
      <c r="A6" s="3">
        <f>A5+1</f>
        <v>2</v>
      </c>
      <c r="B6" s="3" t="s">
        <v>36</v>
      </c>
      <c r="C6" s="3" t="s">
        <v>10</v>
      </c>
      <c r="D6" s="13">
        <v>375</v>
      </c>
      <c r="E6" s="36" t="s">
        <v>6</v>
      </c>
      <c r="F6" s="6" t="s">
        <v>34</v>
      </c>
    </row>
    <row r="7" spans="1:6" ht="20.100000000000001" customHeight="1" x14ac:dyDescent="0.25">
      <c r="A7" s="3">
        <f t="shared" ref="A7:A8" si="0">A6+1</f>
        <v>3</v>
      </c>
      <c r="B7" s="3" t="s">
        <v>36</v>
      </c>
      <c r="C7" s="3" t="s">
        <v>12</v>
      </c>
      <c r="D7" s="13">
        <v>375</v>
      </c>
      <c r="E7" s="36" t="s">
        <v>6</v>
      </c>
      <c r="F7" s="6" t="s">
        <v>34</v>
      </c>
    </row>
    <row r="8" spans="1:6" ht="20.100000000000001" customHeight="1" x14ac:dyDescent="0.25">
      <c r="A8" s="3">
        <f t="shared" si="0"/>
        <v>4</v>
      </c>
      <c r="B8" s="3" t="s">
        <v>36</v>
      </c>
      <c r="C8" s="3" t="s">
        <v>14</v>
      </c>
      <c r="D8" s="13">
        <v>375</v>
      </c>
      <c r="E8" s="36" t="s">
        <v>6</v>
      </c>
      <c r="F8" s="6" t="s">
        <v>34</v>
      </c>
    </row>
    <row r="9" spans="1:6" ht="20.100000000000001" customHeight="1" x14ac:dyDescent="0.25">
      <c r="A9" s="3">
        <v>5</v>
      </c>
      <c r="B9" s="3" t="s">
        <v>36</v>
      </c>
      <c r="C9" s="3" t="s">
        <v>12</v>
      </c>
      <c r="D9" s="13">
        <v>365</v>
      </c>
      <c r="E9" s="36" t="s">
        <v>6</v>
      </c>
      <c r="F9" s="6" t="s">
        <v>34</v>
      </c>
    </row>
    <row r="10" spans="1:6" ht="20.100000000000001" customHeight="1" x14ac:dyDescent="0.25">
      <c r="A10" s="3">
        <v>6</v>
      </c>
      <c r="B10" s="3" t="s">
        <v>36</v>
      </c>
      <c r="C10" s="3" t="s">
        <v>20</v>
      </c>
      <c r="D10" s="13">
        <v>365</v>
      </c>
      <c r="E10" s="36" t="s">
        <v>6</v>
      </c>
      <c r="F10" s="6" t="s">
        <v>34</v>
      </c>
    </row>
    <row r="11" spans="1:6" ht="20.100000000000001" customHeight="1" x14ac:dyDescent="0.25">
      <c r="A11" s="3">
        <v>7</v>
      </c>
      <c r="B11" s="3" t="s">
        <v>36</v>
      </c>
      <c r="C11" s="3" t="s">
        <v>40</v>
      </c>
      <c r="D11" s="37">
        <v>365</v>
      </c>
      <c r="E11" s="36" t="s">
        <v>6</v>
      </c>
      <c r="F11" s="6" t="s">
        <v>34</v>
      </c>
    </row>
    <row r="12" spans="1:6" ht="20.100000000000001" customHeight="1" x14ac:dyDescent="0.25">
      <c r="A12" s="3">
        <v>8</v>
      </c>
      <c r="B12" s="3" t="s">
        <v>36</v>
      </c>
      <c r="C12" s="3" t="s">
        <v>41</v>
      </c>
      <c r="D12" s="37">
        <v>365</v>
      </c>
      <c r="E12" s="36" t="s">
        <v>6</v>
      </c>
      <c r="F12" s="6" t="s">
        <v>34</v>
      </c>
    </row>
    <row r="13" spans="1:6" ht="20.100000000000001" customHeight="1" x14ac:dyDescent="0.25">
      <c r="A13" s="3"/>
      <c r="B13" s="3"/>
      <c r="C13" s="3"/>
      <c r="D13" s="13"/>
      <c r="E13" s="4"/>
      <c r="F13" s="6"/>
    </row>
    <row r="14" spans="1:6" ht="20.100000000000001" customHeight="1" x14ac:dyDescent="0.25">
      <c r="A14" s="49" t="s">
        <v>23</v>
      </c>
      <c r="B14" s="50"/>
      <c r="C14" s="51"/>
      <c r="D14" s="14">
        <f>SUM(D5:D13)</f>
        <v>3035</v>
      </c>
      <c r="E14" s="8"/>
      <c r="F14" s="9"/>
    </row>
    <row r="15" spans="1:6" x14ac:dyDescent="0.25">
      <c r="A15" s="7"/>
      <c r="B15" s="7"/>
      <c r="C15" s="7"/>
      <c r="D15" s="7"/>
      <c r="E15" s="7"/>
      <c r="F15" s="7"/>
    </row>
  </sheetData>
  <mergeCells count="4">
    <mergeCell ref="A1:F1"/>
    <mergeCell ref="A2:F2"/>
    <mergeCell ref="A3:F3"/>
    <mergeCell ref="A14:C14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F15"/>
  <sheetViews>
    <sheetView workbookViewId="0">
      <selection activeCell="B18" sqref="B18"/>
    </sheetView>
  </sheetViews>
  <sheetFormatPr baseColWidth="10" defaultRowHeight="15" x14ac:dyDescent="0.25"/>
  <cols>
    <col min="1" max="1" width="5.140625" customWidth="1"/>
    <col min="2" max="2" width="32.5703125" customWidth="1"/>
    <col min="3" max="3" width="41.85546875" customWidth="1"/>
  </cols>
  <sheetData>
    <row r="2" spans="1:6" ht="18.75" x14ac:dyDescent="0.25">
      <c r="A2" s="52" t="s">
        <v>0</v>
      </c>
      <c r="B2" s="52"/>
      <c r="C2" s="52"/>
      <c r="D2" s="52"/>
      <c r="E2" s="52"/>
      <c r="F2" s="52"/>
    </row>
    <row r="3" spans="1:6" ht="15.75" x14ac:dyDescent="0.25">
      <c r="A3" s="53" t="s">
        <v>24</v>
      </c>
      <c r="B3" s="53"/>
      <c r="C3" s="53"/>
      <c r="D3" s="53"/>
      <c r="E3" s="53"/>
      <c r="F3" s="53"/>
    </row>
    <row r="4" spans="1:6" ht="15.75" x14ac:dyDescent="0.25">
      <c r="A4" s="53" t="s">
        <v>28</v>
      </c>
      <c r="B4" s="53"/>
      <c r="C4" s="53"/>
      <c r="D4" s="53"/>
      <c r="E4" s="53"/>
      <c r="F4" s="53"/>
    </row>
    <row r="5" spans="1:6" x14ac:dyDescent="0.25">
      <c r="A5" s="48" t="s">
        <v>1</v>
      </c>
      <c r="B5" s="48" t="s">
        <v>2</v>
      </c>
      <c r="C5" s="48" t="s">
        <v>3</v>
      </c>
      <c r="D5" s="48" t="s">
        <v>4</v>
      </c>
      <c r="E5" s="54" t="s">
        <v>26</v>
      </c>
      <c r="F5" s="54" t="s">
        <v>5</v>
      </c>
    </row>
    <row r="6" spans="1:6" x14ac:dyDescent="0.25">
      <c r="A6" s="48"/>
      <c r="B6" s="48"/>
      <c r="C6" s="48"/>
      <c r="D6" s="48"/>
      <c r="E6" s="54"/>
      <c r="F6" s="54"/>
    </row>
    <row r="7" spans="1:6" ht="20.100000000000001" customHeight="1" x14ac:dyDescent="0.25">
      <c r="A7" s="1">
        <v>1</v>
      </c>
      <c r="B7" s="2" t="s">
        <v>7</v>
      </c>
      <c r="C7" s="2" t="s">
        <v>8</v>
      </c>
      <c r="D7" s="13">
        <v>425</v>
      </c>
      <c r="E7" s="15" t="s">
        <v>6</v>
      </c>
      <c r="F7" s="16" t="s">
        <v>27</v>
      </c>
    </row>
    <row r="8" spans="1:6" ht="20.100000000000001" customHeight="1" x14ac:dyDescent="0.25">
      <c r="A8" s="1">
        <f t="shared" ref="A8:A14" si="0">A7+1</f>
        <v>2</v>
      </c>
      <c r="B8" s="2" t="s">
        <v>9</v>
      </c>
      <c r="C8" s="2" t="s">
        <v>10</v>
      </c>
      <c r="D8" s="13">
        <v>375</v>
      </c>
      <c r="E8" s="15" t="s">
        <v>6</v>
      </c>
      <c r="F8" s="16" t="s">
        <v>27</v>
      </c>
    </row>
    <row r="9" spans="1:6" ht="20.100000000000001" customHeight="1" x14ac:dyDescent="0.25">
      <c r="A9" s="1">
        <f t="shared" si="0"/>
        <v>3</v>
      </c>
      <c r="B9" s="2" t="s">
        <v>11</v>
      </c>
      <c r="C9" s="2" t="s">
        <v>12</v>
      </c>
      <c r="D9" s="13">
        <v>375</v>
      </c>
      <c r="E9" s="15" t="s">
        <v>6</v>
      </c>
      <c r="F9" s="16" t="s">
        <v>27</v>
      </c>
    </row>
    <row r="10" spans="1:6" ht="20.100000000000001" customHeight="1" x14ac:dyDescent="0.25">
      <c r="A10" s="1">
        <f t="shared" si="0"/>
        <v>4</v>
      </c>
      <c r="B10" s="2" t="s">
        <v>13</v>
      </c>
      <c r="C10" s="2" t="s">
        <v>14</v>
      </c>
      <c r="D10" s="13">
        <v>375</v>
      </c>
      <c r="E10" s="15" t="s">
        <v>6</v>
      </c>
      <c r="F10" s="16" t="s">
        <v>27</v>
      </c>
    </row>
    <row r="11" spans="1:6" ht="20.100000000000001" customHeight="1" x14ac:dyDescent="0.25">
      <c r="A11" s="1">
        <f t="shared" si="0"/>
        <v>5</v>
      </c>
      <c r="B11" s="2" t="s">
        <v>15</v>
      </c>
      <c r="C11" s="2" t="s">
        <v>16</v>
      </c>
      <c r="D11" s="13">
        <v>375</v>
      </c>
      <c r="E11" s="15" t="s">
        <v>6</v>
      </c>
      <c r="F11" s="16" t="s">
        <v>27</v>
      </c>
    </row>
    <row r="12" spans="1:6" ht="20.100000000000001" customHeight="1" x14ac:dyDescent="0.25">
      <c r="A12" s="1">
        <f t="shared" si="0"/>
        <v>6</v>
      </c>
      <c r="B12" s="2" t="s">
        <v>17</v>
      </c>
      <c r="C12" s="2" t="s">
        <v>18</v>
      </c>
      <c r="D12" s="13">
        <v>345</v>
      </c>
      <c r="E12" s="15" t="s">
        <v>6</v>
      </c>
      <c r="F12" s="16" t="s">
        <v>27</v>
      </c>
    </row>
    <row r="13" spans="1:6" ht="20.100000000000001" customHeight="1" x14ac:dyDescent="0.25">
      <c r="A13" s="1">
        <f t="shared" si="0"/>
        <v>7</v>
      </c>
      <c r="B13" s="2" t="s">
        <v>19</v>
      </c>
      <c r="C13" s="2" t="s">
        <v>20</v>
      </c>
      <c r="D13" s="13">
        <v>345</v>
      </c>
      <c r="E13" s="15" t="s">
        <v>6</v>
      </c>
      <c r="F13" s="16" t="s">
        <v>27</v>
      </c>
    </row>
    <row r="14" spans="1:6" ht="30.75" customHeight="1" x14ac:dyDescent="0.25">
      <c r="A14" s="1">
        <f t="shared" si="0"/>
        <v>8</v>
      </c>
      <c r="B14" s="2" t="s">
        <v>21</v>
      </c>
      <c r="C14" s="2" t="s">
        <v>22</v>
      </c>
      <c r="D14" s="13">
        <f>345</f>
        <v>345</v>
      </c>
      <c r="E14" s="15" t="s">
        <v>6</v>
      </c>
      <c r="F14" s="16" t="s">
        <v>27</v>
      </c>
    </row>
    <row r="15" spans="1:6" x14ac:dyDescent="0.25">
      <c r="A15" s="49" t="s">
        <v>23</v>
      </c>
      <c r="B15" s="50"/>
      <c r="C15" s="51"/>
      <c r="D15" s="14">
        <f>SUM(D7:D14)</f>
        <v>2960</v>
      </c>
      <c r="E15" s="8"/>
      <c r="F15" s="9"/>
    </row>
  </sheetData>
  <mergeCells count="10">
    <mergeCell ref="A15:C15"/>
    <mergeCell ref="A2:F2"/>
    <mergeCell ref="A3:F3"/>
    <mergeCell ref="A4:F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F15"/>
  <sheetViews>
    <sheetView workbookViewId="0">
      <selection activeCell="E18" sqref="E18"/>
    </sheetView>
  </sheetViews>
  <sheetFormatPr baseColWidth="10" defaultRowHeight="15" x14ac:dyDescent="0.25"/>
  <cols>
    <col min="1" max="1" width="3.28515625" customWidth="1"/>
    <col min="2" max="2" width="33" customWidth="1"/>
    <col min="3" max="3" width="44.85546875" customWidth="1"/>
    <col min="4" max="4" width="14.140625" customWidth="1"/>
    <col min="5" max="5" width="12.42578125" customWidth="1"/>
    <col min="6" max="6" width="14.5703125" customWidth="1"/>
  </cols>
  <sheetData>
    <row r="2" spans="1:6" ht="18.75" x14ac:dyDescent="0.25">
      <c r="A2" s="52" t="s">
        <v>0</v>
      </c>
      <c r="B2" s="52"/>
      <c r="C2" s="52"/>
      <c r="D2" s="52"/>
      <c r="E2" s="52"/>
      <c r="F2" s="52"/>
    </row>
    <row r="3" spans="1:6" ht="15.75" x14ac:dyDescent="0.25">
      <c r="A3" s="53" t="s">
        <v>24</v>
      </c>
      <c r="B3" s="53"/>
      <c r="C3" s="53"/>
      <c r="D3" s="53"/>
      <c r="E3" s="53"/>
      <c r="F3" s="53"/>
    </row>
    <row r="4" spans="1:6" ht="15.75" x14ac:dyDescent="0.25">
      <c r="A4" s="53" t="s">
        <v>29</v>
      </c>
      <c r="B4" s="53"/>
      <c r="C4" s="53"/>
      <c r="D4" s="53"/>
      <c r="E4" s="53"/>
      <c r="F4" s="53"/>
    </row>
    <row r="5" spans="1:6" x14ac:dyDescent="0.25">
      <c r="A5" s="48" t="s">
        <v>1</v>
      </c>
      <c r="B5" s="48" t="s">
        <v>2</v>
      </c>
      <c r="C5" s="48" t="s">
        <v>3</v>
      </c>
      <c r="D5" s="48" t="s">
        <v>4</v>
      </c>
      <c r="E5" s="55" t="s">
        <v>26</v>
      </c>
      <c r="F5" s="55" t="s">
        <v>5</v>
      </c>
    </row>
    <row r="6" spans="1:6" x14ac:dyDescent="0.25">
      <c r="A6" s="48"/>
      <c r="B6" s="48"/>
      <c r="C6" s="48"/>
      <c r="D6" s="48"/>
      <c r="E6" s="55"/>
      <c r="F6" s="55"/>
    </row>
    <row r="7" spans="1:6" ht="20.100000000000001" customHeight="1" x14ac:dyDescent="0.25">
      <c r="A7" s="1">
        <v>1</v>
      </c>
      <c r="B7" s="2" t="s">
        <v>7</v>
      </c>
      <c r="C7" s="3" t="s">
        <v>8</v>
      </c>
      <c r="D7" s="13">
        <v>425</v>
      </c>
      <c r="E7" s="15" t="s">
        <v>6</v>
      </c>
      <c r="F7" s="16" t="s">
        <v>27</v>
      </c>
    </row>
    <row r="8" spans="1:6" ht="20.100000000000001" customHeight="1" x14ac:dyDescent="0.25">
      <c r="A8" s="1">
        <f t="shared" ref="A8:A14" si="0">A7+1</f>
        <v>2</v>
      </c>
      <c r="B8" s="2" t="s">
        <v>9</v>
      </c>
      <c r="C8" s="3" t="s">
        <v>10</v>
      </c>
      <c r="D8" s="13">
        <v>375</v>
      </c>
      <c r="E8" s="15" t="s">
        <v>6</v>
      </c>
      <c r="F8" s="16" t="s">
        <v>27</v>
      </c>
    </row>
    <row r="9" spans="1:6" ht="20.100000000000001" customHeight="1" x14ac:dyDescent="0.25">
      <c r="A9" s="1">
        <f t="shared" si="0"/>
        <v>3</v>
      </c>
      <c r="B9" s="2" t="s">
        <v>11</v>
      </c>
      <c r="C9" s="3" t="s">
        <v>12</v>
      </c>
      <c r="D9" s="13">
        <v>375</v>
      </c>
      <c r="E9" s="15" t="s">
        <v>6</v>
      </c>
      <c r="F9" s="16" t="s">
        <v>27</v>
      </c>
    </row>
    <row r="10" spans="1:6" ht="20.100000000000001" customHeight="1" x14ac:dyDescent="0.25">
      <c r="A10" s="1">
        <f t="shared" si="0"/>
        <v>4</v>
      </c>
      <c r="B10" s="2" t="s">
        <v>13</v>
      </c>
      <c r="C10" s="3" t="s">
        <v>14</v>
      </c>
      <c r="D10" s="13">
        <v>375</v>
      </c>
      <c r="E10" s="15" t="s">
        <v>6</v>
      </c>
      <c r="F10" s="16" t="s">
        <v>27</v>
      </c>
    </row>
    <row r="11" spans="1:6" ht="20.100000000000001" customHeight="1" x14ac:dyDescent="0.25">
      <c r="A11" s="1">
        <f t="shared" si="0"/>
        <v>5</v>
      </c>
      <c r="B11" s="2" t="s">
        <v>15</v>
      </c>
      <c r="C11" s="3" t="s">
        <v>16</v>
      </c>
      <c r="D11" s="13">
        <v>375</v>
      </c>
      <c r="E11" s="15" t="s">
        <v>6</v>
      </c>
      <c r="F11" s="16" t="s">
        <v>27</v>
      </c>
    </row>
    <row r="12" spans="1:6" ht="20.100000000000001" customHeight="1" x14ac:dyDescent="0.25">
      <c r="A12" s="1">
        <f t="shared" si="0"/>
        <v>6</v>
      </c>
      <c r="B12" s="2" t="s">
        <v>17</v>
      </c>
      <c r="C12" s="3" t="s">
        <v>18</v>
      </c>
      <c r="D12" s="13">
        <v>345</v>
      </c>
      <c r="E12" s="15" t="s">
        <v>6</v>
      </c>
      <c r="F12" s="16" t="s">
        <v>27</v>
      </c>
    </row>
    <row r="13" spans="1:6" ht="20.100000000000001" customHeight="1" x14ac:dyDescent="0.25">
      <c r="A13" s="1">
        <f t="shared" si="0"/>
        <v>7</v>
      </c>
      <c r="B13" s="2" t="s">
        <v>19</v>
      </c>
      <c r="C13" s="3" t="s">
        <v>20</v>
      </c>
      <c r="D13" s="13">
        <v>345</v>
      </c>
      <c r="E13" s="15" t="s">
        <v>6</v>
      </c>
      <c r="F13" s="16" t="s">
        <v>27</v>
      </c>
    </row>
    <row r="14" spans="1:6" ht="36.75" customHeight="1" x14ac:dyDescent="0.25">
      <c r="A14" s="1">
        <f t="shared" si="0"/>
        <v>8</v>
      </c>
      <c r="B14" s="2" t="s">
        <v>21</v>
      </c>
      <c r="C14" s="3" t="s">
        <v>22</v>
      </c>
      <c r="D14" s="13">
        <f>345/31*29</f>
        <v>322.74193548387098</v>
      </c>
      <c r="E14" s="15" t="s">
        <v>6</v>
      </c>
      <c r="F14" s="16" t="s">
        <v>27</v>
      </c>
    </row>
    <row r="15" spans="1:6" x14ac:dyDescent="0.25">
      <c r="A15" s="49" t="s">
        <v>23</v>
      </c>
      <c r="B15" s="50"/>
      <c r="C15" s="51"/>
      <c r="D15" s="14">
        <f>SUM(D7:D14)</f>
        <v>2937.7419354838712</v>
      </c>
      <c r="E15" s="8"/>
      <c r="F15" s="9"/>
    </row>
  </sheetData>
  <mergeCells count="10">
    <mergeCell ref="A15:C15"/>
    <mergeCell ref="A2:F2"/>
    <mergeCell ref="A3:F3"/>
    <mergeCell ref="A4:F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F16"/>
  <sheetViews>
    <sheetView workbookViewId="0">
      <selection activeCell="C10" sqref="C10"/>
    </sheetView>
  </sheetViews>
  <sheetFormatPr baseColWidth="10" defaultRowHeight="15" x14ac:dyDescent="0.25"/>
  <cols>
    <col min="1" max="1" width="2.7109375" customWidth="1"/>
    <col min="2" max="2" width="33.85546875" customWidth="1"/>
    <col min="3" max="3" width="44.85546875" customWidth="1"/>
    <col min="4" max="4" width="12.28515625" customWidth="1"/>
  </cols>
  <sheetData>
    <row r="2" spans="1:6" ht="18.75" x14ac:dyDescent="0.25">
      <c r="A2" s="52" t="s">
        <v>0</v>
      </c>
      <c r="B2" s="52"/>
      <c r="C2" s="52"/>
      <c r="D2" s="52"/>
      <c r="E2" s="52"/>
      <c r="F2" s="52"/>
    </row>
    <row r="3" spans="1:6" ht="15.75" x14ac:dyDescent="0.25">
      <c r="A3" s="53" t="s">
        <v>24</v>
      </c>
      <c r="B3" s="53"/>
      <c r="C3" s="53"/>
      <c r="D3" s="53"/>
      <c r="E3" s="53"/>
      <c r="F3" s="53"/>
    </row>
    <row r="4" spans="1:6" ht="15.75" x14ac:dyDescent="0.25">
      <c r="A4" s="53" t="s">
        <v>30</v>
      </c>
      <c r="B4" s="53"/>
      <c r="C4" s="53"/>
      <c r="D4" s="53"/>
      <c r="E4" s="53"/>
      <c r="F4" s="53"/>
    </row>
    <row r="5" spans="1:6" x14ac:dyDescent="0.25">
      <c r="A5" s="48" t="s">
        <v>1</v>
      </c>
      <c r="B5" s="48" t="s">
        <v>2</v>
      </c>
      <c r="C5" s="48" t="s">
        <v>3</v>
      </c>
      <c r="D5" s="48" t="s">
        <v>4</v>
      </c>
      <c r="E5" s="55" t="s">
        <v>26</v>
      </c>
      <c r="F5" s="55" t="s">
        <v>5</v>
      </c>
    </row>
    <row r="6" spans="1:6" x14ac:dyDescent="0.25">
      <c r="A6" s="48"/>
      <c r="B6" s="48"/>
      <c r="C6" s="48"/>
      <c r="D6" s="48"/>
      <c r="E6" s="55"/>
      <c r="F6" s="55"/>
    </row>
    <row r="7" spans="1:6" ht="20.100000000000001" customHeight="1" x14ac:dyDescent="0.25">
      <c r="A7" s="1">
        <v>1</v>
      </c>
      <c r="B7" s="2" t="s">
        <v>7</v>
      </c>
      <c r="C7" s="3" t="s">
        <v>8</v>
      </c>
      <c r="D7" s="13">
        <v>425</v>
      </c>
      <c r="E7" s="15" t="s">
        <v>6</v>
      </c>
      <c r="F7" s="16" t="s">
        <v>27</v>
      </c>
    </row>
    <row r="8" spans="1:6" ht="20.100000000000001" customHeight="1" x14ac:dyDescent="0.25">
      <c r="A8" s="1">
        <f t="shared" ref="A8:A14" si="0">A7+1</f>
        <v>2</v>
      </c>
      <c r="B8" s="2" t="s">
        <v>9</v>
      </c>
      <c r="C8" s="3" t="s">
        <v>10</v>
      </c>
      <c r="D8" s="13">
        <v>375</v>
      </c>
      <c r="E8" s="15" t="s">
        <v>6</v>
      </c>
      <c r="F8" s="16" t="s">
        <v>27</v>
      </c>
    </row>
    <row r="9" spans="1:6" ht="20.100000000000001" customHeight="1" x14ac:dyDescent="0.25">
      <c r="A9" s="1">
        <f t="shared" si="0"/>
        <v>3</v>
      </c>
      <c r="B9" s="2" t="s">
        <v>11</v>
      </c>
      <c r="C9" s="3" t="s">
        <v>12</v>
      </c>
      <c r="D9" s="13">
        <f>375/30*19</f>
        <v>237.5</v>
      </c>
      <c r="E9" s="15" t="s">
        <v>6</v>
      </c>
      <c r="F9" s="16" t="s">
        <v>27</v>
      </c>
    </row>
    <row r="10" spans="1:6" ht="20.100000000000001" customHeight="1" x14ac:dyDescent="0.25">
      <c r="A10" s="1">
        <f t="shared" si="0"/>
        <v>4</v>
      </c>
      <c r="B10" s="2" t="s">
        <v>13</v>
      </c>
      <c r="C10" s="3" t="s">
        <v>14</v>
      </c>
      <c r="D10" s="13">
        <v>375</v>
      </c>
      <c r="E10" s="15" t="s">
        <v>6</v>
      </c>
      <c r="F10" s="16" t="s">
        <v>27</v>
      </c>
    </row>
    <row r="11" spans="1:6" ht="20.100000000000001" customHeight="1" x14ac:dyDescent="0.25">
      <c r="A11" s="1">
        <f t="shared" si="0"/>
        <v>5</v>
      </c>
      <c r="B11" s="2" t="s">
        <v>15</v>
      </c>
      <c r="C11" s="3" t="s">
        <v>16</v>
      </c>
      <c r="D11" s="13">
        <f>375/30*11</f>
        <v>137.5</v>
      </c>
      <c r="E11" s="15" t="s">
        <v>6</v>
      </c>
      <c r="F11" s="16" t="s">
        <v>27</v>
      </c>
    </row>
    <row r="12" spans="1:6" ht="20.100000000000001" customHeight="1" x14ac:dyDescent="0.25">
      <c r="A12" s="1">
        <f t="shared" si="0"/>
        <v>6</v>
      </c>
      <c r="B12" s="2" t="s">
        <v>17</v>
      </c>
      <c r="C12" s="3" t="s">
        <v>18</v>
      </c>
      <c r="D12" s="13">
        <f>345/30*19</f>
        <v>218.5</v>
      </c>
      <c r="E12" s="15" t="s">
        <v>6</v>
      </c>
      <c r="F12" s="16" t="s">
        <v>27</v>
      </c>
    </row>
    <row r="13" spans="1:6" ht="20.100000000000001" customHeight="1" x14ac:dyDescent="0.25">
      <c r="A13" s="1">
        <f t="shared" si="0"/>
        <v>7</v>
      </c>
      <c r="B13" s="2" t="s">
        <v>19</v>
      </c>
      <c r="C13" s="3" t="s">
        <v>20</v>
      </c>
      <c r="D13" s="13">
        <v>345</v>
      </c>
      <c r="E13" s="15" t="s">
        <v>6</v>
      </c>
      <c r="F13" s="16" t="s">
        <v>27</v>
      </c>
    </row>
    <row r="14" spans="1:6" ht="28.5" customHeight="1" x14ac:dyDescent="0.25">
      <c r="A14" s="1">
        <f t="shared" si="0"/>
        <v>8</v>
      </c>
      <c r="B14" s="2" t="s">
        <v>21</v>
      </c>
      <c r="C14" s="3" t="s">
        <v>22</v>
      </c>
      <c r="D14" s="13">
        <f>345/30*17</f>
        <v>195.5</v>
      </c>
      <c r="E14" s="15" t="s">
        <v>6</v>
      </c>
      <c r="F14" s="16" t="s">
        <v>27</v>
      </c>
    </row>
    <row r="15" spans="1:6" ht="18" customHeight="1" x14ac:dyDescent="0.25">
      <c r="A15" s="49" t="s">
        <v>23</v>
      </c>
      <c r="B15" s="50"/>
      <c r="C15" s="51"/>
      <c r="D15" s="14">
        <f>SUM(D7:D14)</f>
        <v>2309</v>
      </c>
      <c r="E15" s="8"/>
      <c r="F15" s="9"/>
    </row>
    <row r="16" spans="1:6" x14ac:dyDescent="0.25">
      <c r="D16" s="7"/>
      <c r="E16" s="7"/>
      <c r="F16" s="7"/>
    </row>
  </sheetData>
  <mergeCells count="10">
    <mergeCell ref="A15:C15"/>
    <mergeCell ref="A2:F2"/>
    <mergeCell ref="A3:F3"/>
    <mergeCell ref="A4:F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F15"/>
  <sheetViews>
    <sheetView workbookViewId="0">
      <selection activeCell="D13" sqref="D13"/>
    </sheetView>
  </sheetViews>
  <sheetFormatPr baseColWidth="10" defaultRowHeight="15" x14ac:dyDescent="0.25"/>
  <cols>
    <col min="1" max="1" width="4" customWidth="1"/>
    <col min="2" max="2" width="14.28515625" customWidth="1"/>
    <col min="3" max="3" width="49.42578125" customWidth="1"/>
    <col min="4" max="4" width="18.85546875" customWidth="1"/>
    <col min="5" max="5" width="16.140625" customWidth="1"/>
    <col min="6" max="6" width="21.28515625" customWidth="1"/>
  </cols>
  <sheetData>
    <row r="2" spans="1:6" ht="20.100000000000001" customHeight="1" x14ac:dyDescent="0.25">
      <c r="A2" s="56" t="s">
        <v>0</v>
      </c>
      <c r="B2" s="56"/>
      <c r="C2" s="56"/>
      <c r="D2" s="56"/>
      <c r="E2" s="56"/>
      <c r="F2" s="56"/>
    </row>
    <row r="3" spans="1:6" ht="20.100000000000001" customHeight="1" x14ac:dyDescent="0.25">
      <c r="A3" s="56" t="s">
        <v>24</v>
      </c>
      <c r="B3" s="56"/>
      <c r="C3" s="56"/>
      <c r="D3" s="56"/>
      <c r="E3" s="56"/>
      <c r="F3" s="56"/>
    </row>
    <row r="4" spans="1:6" ht="20.100000000000001" customHeight="1" x14ac:dyDescent="0.25">
      <c r="A4" s="56" t="s">
        <v>31</v>
      </c>
      <c r="B4" s="56"/>
      <c r="C4" s="56"/>
      <c r="D4" s="56"/>
      <c r="E4" s="56"/>
      <c r="F4" s="56"/>
    </row>
    <row r="5" spans="1:6" ht="20.100000000000001" customHeight="1" x14ac:dyDescent="0.25">
      <c r="A5" s="31" t="s">
        <v>1</v>
      </c>
      <c r="B5" s="25" t="s">
        <v>35</v>
      </c>
      <c r="C5" s="31" t="s">
        <v>3</v>
      </c>
      <c r="D5" s="31" t="s">
        <v>4</v>
      </c>
      <c r="E5" s="32" t="s">
        <v>26</v>
      </c>
      <c r="F5" s="32" t="s">
        <v>5</v>
      </c>
    </row>
    <row r="6" spans="1:6" ht="20.100000000000001" customHeight="1" x14ac:dyDescent="0.25">
      <c r="A6" s="1">
        <v>1</v>
      </c>
      <c r="B6" s="3" t="s">
        <v>36</v>
      </c>
      <c r="C6" s="3" t="s">
        <v>8</v>
      </c>
      <c r="D6" s="13">
        <v>425</v>
      </c>
      <c r="E6" s="4" t="s">
        <v>6</v>
      </c>
      <c r="F6" s="6" t="s">
        <v>27</v>
      </c>
    </row>
    <row r="7" spans="1:6" ht="20.100000000000001" customHeight="1" x14ac:dyDescent="0.25">
      <c r="A7" s="1">
        <f t="shared" ref="A7:A13" si="0">A6+1</f>
        <v>2</v>
      </c>
      <c r="B7" s="3" t="s">
        <v>36</v>
      </c>
      <c r="C7" s="3" t="s">
        <v>10</v>
      </c>
      <c r="D7" s="13">
        <v>375</v>
      </c>
      <c r="E7" s="4" t="s">
        <v>6</v>
      </c>
      <c r="F7" s="6" t="s">
        <v>27</v>
      </c>
    </row>
    <row r="8" spans="1:6" ht="20.100000000000001" customHeight="1" x14ac:dyDescent="0.25">
      <c r="A8" s="1">
        <f t="shared" si="0"/>
        <v>3</v>
      </c>
      <c r="B8" s="3" t="s">
        <v>36</v>
      </c>
      <c r="C8" s="3" t="s">
        <v>12</v>
      </c>
      <c r="D8" s="13">
        <f>375</f>
        <v>375</v>
      </c>
      <c r="E8" s="4" t="s">
        <v>6</v>
      </c>
      <c r="F8" s="6" t="s">
        <v>27</v>
      </c>
    </row>
    <row r="9" spans="1:6" ht="20.100000000000001" customHeight="1" x14ac:dyDescent="0.25">
      <c r="A9" s="1">
        <f t="shared" si="0"/>
        <v>4</v>
      </c>
      <c r="B9" s="3" t="s">
        <v>36</v>
      </c>
      <c r="C9" s="3" t="s">
        <v>14</v>
      </c>
      <c r="D9" s="13">
        <v>375</v>
      </c>
      <c r="E9" s="4" t="s">
        <v>6</v>
      </c>
      <c r="F9" s="6" t="s">
        <v>27</v>
      </c>
    </row>
    <row r="10" spans="1:6" ht="20.100000000000001" customHeight="1" x14ac:dyDescent="0.25">
      <c r="A10" s="1">
        <f t="shared" si="0"/>
        <v>5</v>
      </c>
      <c r="B10" s="3" t="s">
        <v>36</v>
      </c>
      <c r="C10" s="3" t="s">
        <v>16</v>
      </c>
      <c r="D10" s="13">
        <f>375</f>
        <v>375</v>
      </c>
      <c r="E10" s="4" t="s">
        <v>6</v>
      </c>
      <c r="F10" s="6" t="s">
        <v>27</v>
      </c>
    </row>
    <row r="11" spans="1:6" ht="20.100000000000001" customHeight="1" x14ac:dyDescent="0.25">
      <c r="A11" s="1">
        <f t="shared" si="0"/>
        <v>6</v>
      </c>
      <c r="B11" s="3" t="s">
        <v>36</v>
      </c>
      <c r="C11" s="3" t="s">
        <v>18</v>
      </c>
      <c r="D11" s="13">
        <f>345</f>
        <v>345</v>
      </c>
      <c r="E11" s="4" t="s">
        <v>6</v>
      </c>
      <c r="F11" s="6" t="s">
        <v>27</v>
      </c>
    </row>
    <row r="12" spans="1:6" ht="20.100000000000001" customHeight="1" x14ac:dyDescent="0.25">
      <c r="A12" s="1">
        <f t="shared" si="0"/>
        <v>7</v>
      </c>
      <c r="B12" s="3" t="s">
        <v>36</v>
      </c>
      <c r="C12" s="3" t="s">
        <v>20</v>
      </c>
      <c r="D12" s="13">
        <v>345</v>
      </c>
      <c r="E12" s="4" t="s">
        <v>6</v>
      </c>
      <c r="F12" s="6" t="s">
        <v>27</v>
      </c>
    </row>
    <row r="13" spans="1:6" ht="20.100000000000001" customHeight="1" x14ac:dyDescent="0.25">
      <c r="A13" s="1">
        <f t="shared" si="0"/>
        <v>8</v>
      </c>
      <c r="B13" s="3" t="s">
        <v>36</v>
      </c>
      <c r="C13" s="3" t="s">
        <v>22</v>
      </c>
      <c r="D13" s="13">
        <f>345/31*28</f>
        <v>311.61290322580646</v>
      </c>
      <c r="E13" s="4" t="s">
        <v>6</v>
      </c>
      <c r="F13" s="6" t="s">
        <v>27</v>
      </c>
    </row>
    <row r="14" spans="1:6" ht="20.100000000000001" customHeight="1" x14ac:dyDescent="0.25">
      <c r="A14" s="49" t="s">
        <v>23</v>
      </c>
      <c r="B14" s="50"/>
      <c r="C14" s="51"/>
      <c r="D14" s="14">
        <f>SUM(D6:D13)</f>
        <v>2926.6129032258063</v>
      </c>
      <c r="E14" s="8"/>
      <c r="F14" s="9"/>
    </row>
    <row r="15" spans="1:6" x14ac:dyDescent="0.25">
      <c r="A15" s="21"/>
      <c r="B15" s="21"/>
      <c r="C15" s="21"/>
      <c r="D15" s="21"/>
      <c r="E15" s="21"/>
      <c r="F15" s="21"/>
    </row>
  </sheetData>
  <mergeCells count="4">
    <mergeCell ref="A14:C14"/>
    <mergeCell ref="A2:F2"/>
    <mergeCell ref="A3:F3"/>
    <mergeCell ref="A4:F4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F13"/>
  <sheetViews>
    <sheetView workbookViewId="0">
      <selection activeCell="C7" sqref="C7"/>
    </sheetView>
  </sheetViews>
  <sheetFormatPr baseColWidth="10" defaultRowHeight="15" x14ac:dyDescent="0.25"/>
  <cols>
    <col min="1" max="1" width="3.5703125" customWidth="1"/>
    <col min="2" max="2" width="14.7109375" customWidth="1"/>
    <col min="3" max="3" width="40.7109375" customWidth="1"/>
    <col min="4" max="4" width="15.7109375" customWidth="1"/>
    <col min="5" max="5" width="13.7109375" customWidth="1"/>
    <col min="6" max="6" width="19.28515625" customWidth="1"/>
  </cols>
  <sheetData>
    <row r="2" spans="1:6" x14ac:dyDescent="0.25">
      <c r="A2" s="56" t="s">
        <v>0</v>
      </c>
      <c r="B2" s="56"/>
      <c r="C2" s="56"/>
      <c r="D2" s="56"/>
      <c r="E2" s="56"/>
      <c r="F2" s="56"/>
    </row>
    <row r="3" spans="1:6" x14ac:dyDescent="0.25">
      <c r="A3" s="56" t="s">
        <v>32</v>
      </c>
      <c r="B3" s="56"/>
      <c r="C3" s="56"/>
      <c r="D3" s="56"/>
      <c r="E3" s="56"/>
      <c r="F3" s="56"/>
    </row>
    <row r="4" spans="1:6" x14ac:dyDescent="0.25">
      <c r="A4" s="56" t="s">
        <v>33</v>
      </c>
      <c r="B4" s="56"/>
      <c r="C4" s="56"/>
      <c r="D4" s="56"/>
      <c r="E4" s="56"/>
      <c r="F4" s="56"/>
    </row>
    <row r="5" spans="1:6" ht="25.5" x14ac:dyDescent="0.25">
      <c r="A5" s="22" t="s">
        <v>1</v>
      </c>
      <c r="B5" s="25" t="s">
        <v>35</v>
      </c>
      <c r="C5" s="22" t="s">
        <v>3</v>
      </c>
      <c r="D5" s="22" t="s">
        <v>4</v>
      </c>
      <c r="E5" s="23" t="s">
        <v>26</v>
      </c>
      <c r="F5" s="23" t="s">
        <v>5</v>
      </c>
    </row>
    <row r="6" spans="1:6" ht="26.25" x14ac:dyDescent="0.25">
      <c r="A6" s="24">
        <v>1</v>
      </c>
      <c r="B6" s="3" t="s">
        <v>36</v>
      </c>
      <c r="C6" s="3" t="s">
        <v>8</v>
      </c>
      <c r="D6" s="11">
        <v>425</v>
      </c>
      <c r="E6" s="15" t="s">
        <v>6</v>
      </c>
      <c r="F6" s="16" t="s">
        <v>34</v>
      </c>
    </row>
    <row r="7" spans="1:6" ht="26.25" x14ac:dyDescent="0.25">
      <c r="A7" s="24">
        <f t="shared" ref="A7:A9" si="0">A6+1</f>
        <v>2</v>
      </c>
      <c r="B7" s="3" t="s">
        <v>36</v>
      </c>
      <c r="C7" s="3" t="s">
        <v>10</v>
      </c>
      <c r="D7" s="11">
        <v>375</v>
      </c>
      <c r="E7" s="15" t="s">
        <v>6</v>
      </c>
      <c r="F7" s="16" t="s">
        <v>34</v>
      </c>
    </row>
    <row r="8" spans="1:6" ht="26.25" x14ac:dyDescent="0.25">
      <c r="A8" s="24">
        <f t="shared" si="0"/>
        <v>3</v>
      </c>
      <c r="B8" s="3" t="s">
        <v>36</v>
      </c>
      <c r="C8" s="3" t="s">
        <v>12</v>
      </c>
      <c r="D8" s="11">
        <f>375</f>
        <v>375</v>
      </c>
      <c r="E8" s="15" t="s">
        <v>6</v>
      </c>
      <c r="F8" s="16" t="s">
        <v>34</v>
      </c>
    </row>
    <row r="9" spans="1:6" ht="26.25" x14ac:dyDescent="0.25">
      <c r="A9" s="24">
        <f t="shared" si="0"/>
        <v>4</v>
      </c>
      <c r="B9" s="3" t="s">
        <v>36</v>
      </c>
      <c r="C9" s="3" t="s">
        <v>14</v>
      </c>
      <c r="D9" s="11">
        <v>375</v>
      </c>
      <c r="E9" s="15" t="s">
        <v>6</v>
      </c>
      <c r="F9" s="16" t="s">
        <v>34</v>
      </c>
    </row>
    <row r="10" spans="1:6" ht="26.25" x14ac:dyDescent="0.25">
      <c r="A10" s="24">
        <v>5</v>
      </c>
      <c r="B10" s="3" t="s">
        <v>36</v>
      </c>
      <c r="C10" s="3" t="s">
        <v>18</v>
      </c>
      <c r="D10" s="11">
        <f>345</f>
        <v>345</v>
      </c>
      <c r="E10" s="15" t="s">
        <v>6</v>
      </c>
      <c r="F10" s="16" t="s">
        <v>34</v>
      </c>
    </row>
    <row r="11" spans="1:6" ht="26.25" x14ac:dyDescent="0.25">
      <c r="A11" s="24">
        <v>6</v>
      </c>
      <c r="B11" s="3" t="s">
        <v>36</v>
      </c>
      <c r="C11" s="3" t="s">
        <v>20</v>
      </c>
      <c r="D11" s="11">
        <v>345</v>
      </c>
      <c r="E11" s="15" t="s">
        <v>6</v>
      </c>
      <c r="F11" s="16" t="s">
        <v>34</v>
      </c>
    </row>
    <row r="12" spans="1:6" x14ac:dyDescent="0.25">
      <c r="A12" s="1"/>
      <c r="B12" s="2"/>
      <c r="C12" s="2"/>
      <c r="D12" s="13"/>
      <c r="E12" s="15"/>
      <c r="F12" s="16"/>
    </row>
    <row r="13" spans="1:6" x14ac:dyDescent="0.25">
      <c r="A13" s="49" t="s">
        <v>23</v>
      </c>
      <c r="B13" s="50"/>
      <c r="C13" s="51"/>
      <c r="D13" s="14">
        <f>SUM(D6:D12)</f>
        <v>2240</v>
      </c>
      <c r="E13" s="8"/>
      <c r="F13" s="9"/>
    </row>
  </sheetData>
  <mergeCells count="4">
    <mergeCell ref="A2:F2"/>
    <mergeCell ref="A3:F3"/>
    <mergeCell ref="A4:F4"/>
    <mergeCell ref="A13:C13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F13"/>
  <sheetViews>
    <sheetView workbookViewId="0">
      <selection activeCell="C9" sqref="C9"/>
    </sheetView>
  </sheetViews>
  <sheetFormatPr baseColWidth="10" defaultRowHeight="15" x14ac:dyDescent="0.25"/>
  <cols>
    <col min="1" max="1" width="4.140625" customWidth="1"/>
    <col min="2" max="2" width="14.7109375" customWidth="1"/>
    <col min="3" max="3" width="39.140625" customWidth="1"/>
    <col min="4" max="4" width="15.28515625" customWidth="1"/>
    <col min="5" max="5" width="16.140625" customWidth="1"/>
    <col min="6" max="6" width="22" customWidth="1"/>
  </cols>
  <sheetData>
    <row r="2" spans="1:6" ht="24.95" customHeight="1" x14ac:dyDescent="0.25">
      <c r="A2" s="56" t="s">
        <v>0</v>
      </c>
      <c r="B2" s="56"/>
      <c r="C2" s="56"/>
      <c r="D2" s="56"/>
      <c r="E2" s="56"/>
      <c r="F2" s="56"/>
    </row>
    <row r="3" spans="1:6" ht="24.95" customHeight="1" x14ac:dyDescent="0.25">
      <c r="A3" s="56" t="s">
        <v>32</v>
      </c>
      <c r="B3" s="56"/>
      <c r="C3" s="56"/>
      <c r="D3" s="56"/>
      <c r="E3" s="56"/>
      <c r="F3" s="56"/>
    </row>
    <row r="4" spans="1:6" ht="24.95" customHeight="1" x14ac:dyDescent="0.25">
      <c r="A4" s="56" t="s">
        <v>37</v>
      </c>
      <c r="B4" s="56"/>
      <c r="C4" s="56"/>
      <c r="D4" s="56"/>
      <c r="E4" s="56"/>
      <c r="F4" s="56"/>
    </row>
    <row r="5" spans="1:6" ht="34.5" customHeight="1" x14ac:dyDescent="0.25">
      <c r="A5" s="26" t="s">
        <v>1</v>
      </c>
      <c r="B5" s="25" t="s">
        <v>35</v>
      </c>
      <c r="C5" s="26" t="s">
        <v>3</v>
      </c>
      <c r="D5" s="26" t="s">
        <v>4</v>
      </c>
      <c r="E5" s="27" t="s">
        <v>26</v>
      </c>
      <c r="F5" s="27" t="s">
        <v>5</v>
      </c>
    </row>
    <row r="6" spans="1:6" ht="24.95" customHeight="1" x14ac:dyDescent="0.25">
      <c r="A6" s="24">
        <v>1</v>
      </c>
      <c r="B6" s="3" t="s">
        <v>36</v>
      </c>
      <c r="C6" s="3" t="s">
        <v>8</v>
      </c>
      <c r="D6" s="11">
        <v>425</v>
      </c>
      <c r="E6" s="4" t="s">
        <v>6</v>
      </c>
      <c r="F6" s="6" t="s">
        <v>34</v>
      </c>
    </row>
    <row r="7" spans="1:6" ht="24.95" customHeight="1" x14ac:dyDescent="0.25">
      <c r="A7" s="24">
        <f>A6+1</f>
        <v>2</v>
      </c>
      <c r="B7" s="3" t="s">
        <v>36</v>
      </c>
      <c r="C7" s="3" t="s">
        <v>10</v>
      </c>
      <c r="D7" s="11">
        <v>375</v>
      </c>
      <c r="E7" s="4" t="s">
        <v>6</v>
      </c>
      <c r="F7" s="6" t="s">
        <v>34</v>
      </c>
    </row>
    <row r="8" spans="1:6" ht="24.95" customHeight="1" x14ac:dyDescent="0.25">
      <c r="A8" s="24">
        <f t="shared" ref="A8:A9" si="0">A7+1</f>
        <v>3</v>
      </c>
      <c r="B8" s="3" t="s">
        <v>36</v>
      </c>
      <c r="C8" s="3" t="s">
        <v>12</v>
      </c>
      <c r="D8" s="11">
        <f>375</f>
        <v>375</v>
      </c>
      <c r="E8" s="4" t="s">
        <v>6</v>
      </c>
      <c r="F8" s="6" t="s">
        <v>34</v>
      </c>
    </row>
    <row r="9" spans="1:6" ht="24.95" customHeight="1" x14ac:dyDescent="0.25">
      <c r="A9" s="24">
        <f t="shared" si="0"/>
        <v>4</v>
      </c>
      <c r="B9" s="3" t="s">
        <v>36</v>
      </c>
      <c r="C9" s="3" t="s">
        <v>14</v>
      </c>
      <c r="D9" s="11">
        <v>375</v>
      </c>
      <c r="E9" s="4" t="s">
        <v>6</v>
      </c>
      <c r="F9" s="6" t="s">
        <v>34</v>
      </c>
    </row>
    <row r="10" spans="1:6" ht="24.95" customHeight="1" x14ac:dyDescent="0.25">
      <c r="A10" s="24">
        <v>5</v>
      </c>
      <c r="B10" s="3" t="s">
        <v>36</v>
      </c>
      <c r="C10" s="3" t="s">
        <v>18</v>
      </c>
      <c r="D10" s="11">
        <f>345</f>
        <v>345</v>
      </c>
      <c r="E10" s="4" t="s">
        <v>6</v>
      </c>
      <c r="F10" s="6" t="s">
        <v>34</v>
      </c>
    </row>
    <row r="11" spans="1:6" ht="24.95" customHeight="1" x14ac:dyDescent="0.25">
      <c r="A11" s="24">
        <v>6</v>
      </c>
      <c r="B11" s="3" t="s">
        <v>36</v>
      </c>
      <c r="C11" s="3" t="s">
        <v>20</v>
      </c>
      <c r="D11" s="11">
        <v>345</v>
      </c>
      <c r="E11" s="4" t="s">
        <v>6</v>
      </c>
      <c r="F11" s="6" t="s">
        <v>34</v>
      </c>
    </row>
    <row r="12" spans="1:6" ht="24.95" customHeight="1" x14ac:dyDescent="0.25">
      <c r="A12" s="49" t="s">
        <v>23</v>
      </c>
      <c r="B12" s="50"/>
      <c r="C12" s="51"/>
      <c r="D12" s="14">
        <f>SUM(D6:D11)</f>
        <v>2240</v>
      </c>
      <c r="E12" s="8"/>
      <c r="F12" s="9"/>
    </row>
    <row r="13" spans="1:6" ht="24.95" customHeight="1" x14ac:dyDescent="0.25">
      <c r="A13" s="30"/>
      <c r="B13" s="30"/>
      <c r="C13" s="30"/>
      <c r="D13" s="30"/>
      <c r="E13" s="30"/>
      <c r="F13" s="30"/>
    </row>
  </sheetData>
  <mergeCells count="4">
    <mergeCell ref="A2:F2"/>
    <mergeCell ref="A3:F3"/>
    <mergeCell ref="A4:F4"/>
    <mergeCell ref="A12:C12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F12"/>
  <sheetViews>
    <sheetView workbookViewId="0">
      <selection activeCell="C9" sqref="C9"/>
    </sheetView>
  </sheetViews>
  <sheetFormatPr baseColWidth="10" defaultRowHeight="15" x14ac:dyDescent="0.25"/>
  <cols>
    <col min="1" max="1" width="6" customWidth="1"/>
    <col min="2" max="2" width="16.5703125" customWidth="1"/>
    <col min="3" max="3" width="39.42578125" customWidth="1"/>
    <col min="6" max="6" width="22.5703125" customWidth="1"/>
  </cols>
  <sheetData>
    <row r="2" spans="1:6" ht="24.95" customHeight="1" x14ac:dyDescent="0.25">
      <c r="A2" s="56" t="s">
        <v>0</v>
      </c>
      <c r="B2" s="56"/>
      <c r="C2" s="56"/>
      <c r="D2" s="56"/>
      <c r="E2" s="56"/>
      <c r="F2" s="56"/>
    </row>
    <row r="3" spans="1:6" ht="24.95" customHeight="1" x14ac:dyDescent="0.25">
      <c r="A3" s="56" t="s">
        <v>32</v>
      </c>
      <c r="B3" s="56"/>
      <c r="C3" s="56"/>
      <c r="D3" s="56"/>
      <c r="E3" s="56"/>
      <c r="F3" s="56"/>
    </row>
    <row r="4" spans="1:6" ht="24.95" customHeight="1" x14ac:dyDescent="0.25">
      <c r="A4" s="56" t="s">
        <v>38</v>
      </c>
      <c r="B4" s="56"/>
      <c r="C4" s="56"/>
      <c r="D4" s="56"/>
      <c r="E4" s="56"/>
      <c r="F4" s="56"/>
    </row>
    <row r="5" spans="1:6" ht="30.75" customHeight="1" x14ac:dyDescent="0.25">
      <c r="A5" s="26" t="s">
        <v>1</v>
      </c>
      <c r="B5" s="25" t="s">
        <v>35</v>
      </c>
      <c r="C5" s="26" t="s">
        <v>3</v>
      </c>
      <c r="D5" s="26" t="s">
        <v>4</v>
      </c>
      <c r="E5" s="27" t="s">
        <v>26</v>
      </c>
      <c r="F5" s="27" t="s">
        <v>5</v>
      </c>
    </row>
    <row r="6" spans="1:6" ht="24.95" customHeight="1" x14ac:dyDescent="0.25">
      <c r="A6" s="3">
        <v>1</v>
      </c>
      <c r="B6" s="3" t="s">
        <v>36</v>
      </c>
      <c r="C6" s="3" t="s">
        <v>10</v>
      </c>
      <c r="D6" s="11">
        <v>375</v>
      </c>
      <c r="E6" s="4" t="s">
        <v>6</v>
      </c>
      <c r="F6" s="6" t="s">
        <v>34</v>
      </c>
    </row>
    <row r="7" spans="1:6" ht="24.95" customHeight="1" x14ac:dyDescent="0.25">
      <c r="A7" s="3">
        <f>A6+1</f>
        <v>2</v>
      </c>
      <c r="B7" s="3" t="s">
        <v>36</v>
      </c>
      <c r="C7" s="3" t="s">
        <v>12</v>
      </c>
      <c r="D7" s="11">
        <f>375</f>
        <v>375</v>
      </c>
      <c r="E7" s="4" t="s">
        <v>6</v>
      </c>
      <c r="F7" s="6" t="s">
        <v>34</v>
      </c>
    </row>
    <row r="8" spans="1:6" ht="24.95" customHeight="1" x14ac:dyDescent="0.25">
      <c r="A8" s="3">
        <f t="shared" ref="A8:A9" si="0">A7+1</f>
        <v>3</v>
      </c>
      <c r="B8" s="3" t="s">
        <v>36</v>
      </c>
      <c r="C8" s="3" t="s">
        <v>14</v>
      </c>
      <c r="D8" s="11">
        <v>375</v>
      </c>
      <c r="E8" s="4" t="s">
        <v>6</v>
      </c>
      <c r="F8" s="6" t="s">
        <v>34</v>
      </c>
    </row>
    <row r="9" spans="1:6" ht="24.95" customHeight="1" x14ac:dyDescent="0.25">
      <c r="A9" s="3">
        <f t="shared" si="0"/>
        <v>4</v>
      </c>
      <c r="B9" s="3" t="s">
        <v>36</v>
      </c>
      <c r="C9" s="3" t="s">
        <v>18</v>
      </c>
      <c r="D9" s="11">
        <v>141.29</v>
      </c>
      <c r="E9" s="4" t="s">
        <v>6</v>
      </c>
      <c r="F9" s="6" t="s">
        <v>34</v>
      </c>
    </row>
    <row r="10" spans="1:6" ht="24.95" customHeight="1" x14ac:dyDescent="0.25">
      <c r="A10" s="3">
        <v>5</v>
      </c>
      <c r="B10" s="3" t="s">
        <v>36</v>
      </c>
      <c r="C10" s="3" t="s">
        <v>20</v>
      </c>
      <c r="D10" s="11">
        <v>365</v>
      </c>
      <c r="E10" s="4" t="s">
        <v>6</v>
      </c>
      <c r="F10" s="6" t="s">
        <v>34</v>
      </c>
    </row>
    <row r="11" spans="1:6" ht="24.95" customHeight="1" x14ac:dyDescent="0.25">
      <c r="A11" s="3"/>
      <c r="B11" s="3"/>
      <c r="C11" s="3"/>
      <c r="D11" s="13"/>
      <c r="E11" s="4"/>
      <c r="F11" s="6"/>
    </row>
    <row r="12" spans="1:6" ht="23.25" customHeight="1" x14ac:dyDescent="0.25">
      <c r="A12" s="49" t="s">
        <v>23</v>
      </c>
      <c r="B12" s="50"/>
      <c r="C12" s="51"/>
      <c r="D12" s="14">
        <f>SUM(D6:D11)</f>
        <v>1631.29</v>
      </c>
      <c r="E12" s="8"/>
      <c r="F12" s="9"/>
    </row>
  </sheetData>
  <mergeCells count="4">
    <mergeCell ref="A2:F2"/>
    <mergeCell ref="A3:F3"/>
    <mergeCell ref="A4:F4"/>
    <mergeCell ref="A12:C12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2:F14"/>
  <sheetViews>
    <sheetView zoomScale="110" zoomScaleNormal="110" workbookViewId="0">
      <selection activeCell="H17" sqref="H17"/>
    </sheetView>
  </sheetViews>
  <sheetFormatPr baseColWidth="10" defaultRowHeight="15" x14ac:dyDescent="0.25"/>
  <cols>
    <col min="1" max="1" width="4.42578125" customWidth="1"/>
    <col min="2" max="2" width="14.42578125" customWidth="1"/>
    <col min="3" max="3" width="39.85546875" customWidth="1"/>
    <col min="5" max="5" width="15" customWidth="1"/>
    <col min="6" max="6" width="19.7109375" customWidth="1"/>
  </cols>
  <sheetData>
    <row r="2" spans="1:6" ht="20.100000000000001" customHeight="1" x14ac:dyDescent="0.25">
      <c r="A2" s="56" t="s">
        <v>0</v>
      </c>
      <c r="B2" s="56"/>
      <c r="C2" s="56"/>
      <c r="D2" s="56"/>
      <c r="E2" s="56"/>
      <c r="F2" s="56"/>
    </row>
    <row r="3" spans="1:6" ht="20.100000000000001" customHeight="1" x14ac:dyDescent="0.25">
      <c r="A3" s="56" t="s">
        <v>32</v>
      </c>
      <c r="B3" s="56"/>
      <c r="C3" s="56"/>
      <c r="D3" s="56"/>
      <c r="E3" s="56"/>
      <c r="F3" s="56"/>
    </row>
    <row r="4" spans="1:6" ht="20.100000000000001" customHeight="1" x14ac:dyDescent="0.25">
      <c r="A4" s="56" t="s">
        <v>42</v>
      </c>
      <c r="B4" s="56"/>
      <c r="C4" s="56"/>
      <c r="D4" s="56"/>
      <c r="E4" s="56"/>
      <c r="F4" s="56"/>
    </row>
    <row r="5" spans="1:6" ht="33.75" customHeight="1" x14ac:dyDescent="0.25">
      <c r="A5" s="28" t="s">
        <v>1</v>
      </c>
      <c r="B5" s="25" t="s">
        <v>35</v>
      </c>
      <c r="C5" s="28" t="s">
        <v>3</v>
      </c>
      <c r="D5" s="28" t="s">
        <v>4</v>
      </c>
      <c r="E5" s="29" t="s">
        <v>26</v>
      </c>
      <c r="F5" s="29" t="s">
        <v>5</v>
      </c>
    </row>
    <row r="6" spans="1:6" ht="20.100000000000001" customHeight="1" x14ac:dyDescent="0.25">
      <c r="A6" s="3">
        <v>1</v>
      </c>
      <c r="B6" s="3" t="s">
        <v>36</v>
      </c>
      <c r="C6" s="3" t="s">
        <v>39</v>
      </c>
      <c r="D6" s="11">
        <v>450</v>
      </c>
      <c r="E6" s="4" t="s">
        <v>6</v>
      </c>
      <c r="F6" s="6" t="s">
        <v>34</v>
      </c>
    </row>
    <row r="7" spans="1:6" ht="20.100000000000001" customHeight="1" x14ac:dyDescent="0.25">
      <c r="A7" s="3">
        <f>A6+1</f>
        <v>2</v>
      </c>
      <c r="B7" s="3" t="s">
        <v>36</v>
      </c>
      <c r="C7" s="3" t="s">
        <v>10</v>
      </c>
      <c r="D7" s="11">
        <v>375</v>
      </c>
      <c r="E7" s="4" t="s">
        <v>6</v>
      </c>
      <c r="F7" s="6" t="s">
        <v>34</v>
      </c>
    </row>
    <row r="8" spans="1:6" ht="20.100000000000001" customHeight="1" x14ac:dyDescent="0.25">
      <c r="A8" s="3">
        <f t="shared" ref="A8:A9" si="0">A7+1</f>
        <v>3</v>
      </c>
      <c r="B8" s="3" t="s">
        <v>36</v>
      </c>
      <c r="C8" s="3" t="s">
        <v>12</v>
      </c>
      <c r="D8" s="11">
        <v>375</v>
      </c>
      <c r="E8" s="4" t="s">
        <v>6</v>
      </c>
      <c r="F8" s="6" t="s">
        <v>34</v>
      </c>
    </row>
    <row r="9" spans="1:6" ht="20.100000000000001" customHeight="1" x14ac:dyDescent="0.25">
      <c r="A9" s="3">
        <f t="shared" si="0"/>
        <v>4</v>
      </c>
      <c r="B9" s="3" t="s">
        <v>36</v>
      </c>
      <c r="C9" s="3" t="s">
        <v>14</v>
      </c>
      <c r="D9" s="11">
        <v>375</v>
      </c>
      <c r="E9" s="4" t="s">
        <v>6</v>
      </c>
      <c r="F9" s="6" t="s">
        <v>34</v>
      </c>
    </row>
    <row r="10" spans="1:6" ht="20.100000000000001" customHeight="1" x14ac:dyDescent="0.25">
      <c r="A10" s="3">
        <v>5</v>
      </c>
      <c r="B10" s="3" t="s">
        <v>36</v>
      </c>
      <c r="C10" s="3" t="s">
        <v>12</v>
      </c>
      <c r="D10" s="11">
        <v>279.83333333333331</v>
      </c>
      <c r="E10" s="4" t="s">
        <v>6</v>
      </c>
      <c r="F10" s="6" t="s">
        <v>34</v>
      </c>
    </row>
    <row r="11" spans="1:6" ht="20.100000000000001" customHeight="1" x14ac:dyDescent="0.25">
      <c r="A11" s="3">
        <v>6</v>
      </c>
      <c r="B11" s="3" t="s">
        <v>36</v>
      </c>
      <c r="C11" s="3" t="s">
        <v>20</v>
      </c>
      <c r="D11" s="11">
        <v>365</v>
      </c>
      <c r="E11" s="4" t="s">
        <v>6</v>
      </c>
      <c r="F11" s="6" t="s">
        <v>34</v>
      </c>
    </row>
    <row r="12" spans="1:6" x14ac:dyDescent="0.25">
      <c r="A12" s="3"/>
      <c r="B12" s="3"/>
      <c r="C12" s="3"/>
      <c r="D12" s="13"/>
      <c r="E12" s="4"/>
      <c r="F12" s="6"/>
    </row>
    <row r="13" spans="1:6" ht="22.5" customHeight="1" x14ac:dyDescent="0.25">
      <c r="A13" s="49" t="s">
        <v>23</v>
      </c>
      <c r="B13" s="50"/>
      <c r="C13" s="51"/>
      <c r="D13" s="14">
        <f>SUM(D6:D12)</f>
        <v>2219.833333333333</v>
      </c>
      <c r="E13" s="8"/>
      <c r="F13" s="9"/>
    </row>
    <row r="14" spans="1:6" x14ac:dyDescent="0.25">
      <c r="A14" s="35"/>
      <c r="B14" s="35"/>
      <c r="C14" s="35"/>
      <c r="D14" s="35"/>
      <c r="E14" s="35"/>
      <c r="F14" s="35"/>
    </row>
  </sheetData>
  <mergeCells count="4">
    <mergeCell ref="A2:F2"/>
    <mergeCell ref="A3:F3"/>
    <mergeCell ref="A4:F4"/>
    <mergeCell ref="A13:C13"/>
  </mergeCells>
  <pageMargins left="0.7" right="0.7" top="0.75" bottom="0.75" header="0.3" footer="0.3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2021</vt:lpstr>
      <vt:lpstr>feb.-2021</vt:lpstr>
      <vt:lpstr>marzo 2021</vt:lpstr>
      <vt:lpstr>abril 2021</vt:lpstr>
      <vt:lpstr>mayo 2021</vt:lpstr>
      <vt:lpstr>junio 2021</vt:lpstr>
      <vt:lpstr>julio 2021</vt:lpstr>
      <vt:lpstr>agosto 2021</vt:lpstr>
      <vt:lpstr>sept. 2021</vt:lpstr>
      <vt:lpstr>oct. 2021</vt:lpstr>
      <vt:lpstr>nov. 2021</vt:lpstr>
      <vt:lpstr>dic.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2022-01-05T19:16:51Z</cp:lastPrinted>
  <dcterms:created xsi:type="dcterms:W3CDTF">2021-04-20T19:45:15Z</dcterms:created>
  <dcterms:modified xsi:type="dcterms:W3CDTF">2022-01-05T19:23:16Z</dcterms:modified>
</cp:coreProperties>
</file>