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. ORGANIZACIÓN 2020\2. MARCO PRESUPUESTARIO 2020\4. Inventario 2020\"/>
    </mc:Choice>
  </mc:AlternateContent>
  <bookViews>
    <workbookView xWindow="0" yWindow="0" windowWidth="20490" windowHeight="7755" activeTab="1"/>
  </bookViews>
  <sheets>
    <sheet name="inventario  a marzo 2020" sheetId="4" r:id="rId1"/>
    <sheet name="Equipo Informático a marzo 2020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4" l="1"/>
  <c r="B29" i="4" s="1"/>
  <c r="E25" i="4"/>
  <c r="D25" i="4"/>
  <c r="C25" i="4"/>
  <c r="F23" i="4"/>
  <c r="F25" i="4" s="1"/>
  <c r="F29" i="4" s="1"/>
  <c r="E18" i="4" l="1"/>
  <c r="B18" i="4"/>
  <c r="D17" i="4"/>
  <c r="C17" i="4"/>
  <c r="C18" i="4" s="1"/>
  <c r="F16" i="4"/>
  <c r="F15" i="4"/>
  <c r="D14" i="4"/>
  <c r="F14" i="4" s="1"/>
  <c r="F13" i="4"/>
  <c r="F12" i="4"/>
  <c r="D11" i="4"/>
  <c r="F10" i="4"/>
  <c r="F9" i="4"/>
  <c r="F8" i="4"/>
  <c r="D18" i="4" l="1"/>
  <c r="F17" i="4"/>
  <c r="F11" i="4"/>
  <c r="F18" i="4" l="1"/>
  <c r="E21" i="3"/>
  <c r="E17" i="3"/>
</calcChain>
</file>

<file path=xl/sharedStrings.xml><?xml version="1.0" encoding="utf-8"?>
<sst xmlns="http://schemas.openxmlformats.org/spreadsheetml/2006/main" count="58" uniqueCount="44">
  <si>
    <t>Alcaldia Municipal de San Pablo Tacachico, La Libertad.</t>
  </si>
  <si>
    <t>BIENES INMUEBLES</t>
  </si>
  <si>
    <t>TOTAL</t>
  </si>
  <si>
    <t>COSTO ADQUISICION</t>
  </si>
  <si>
    <t>ENCARGADO</t>
  </si>
  <si>
    <t>ARTICULO</t>
  </si>
  <si>
    <t>FECHA ADQUISICION</t>
  </si>
  <si>
    <t>Nº</t>
  </si>
  <si>
    <t>MAS COMPRAS DURANTE EL EJERCICIO</t>
  </si>
  <si>
    <t>EQUIPO DE INFORMATICA.</t>
  </si>
  <si>
    <t>GERENCIA</t>
  </si>
  <si>
    <t>COMUNICACIONES</t>
  </si>
  <si>
    <t>INFORMATICA</t>
  </si>
  <si>
    <r>
      <rPr>
        <b/>
        <sz val="11"/>
        <rFont val="Calibri"/>
        <family val="2"/>
      </rPr>
      <t>COMPUTADORA</t>
    </r>
    <r>
      <rPr>
        <sz val="11"/>
        <rFont val="Calibri"/>
        <family val="2"/>
      </rPr>
      <t xml:space="preserve"> DE ESCRITORIO, MONITOR,CPU, TECLADO, MAUS. </t>
    </r>
  </si>
  <si>
    <r>
      <rPr>
        <b/>
        <sz val="11"/>
        <rFont val="Calibri"/>
        <family val="2"/>
      </rPr>
      <t>COMPUTADORA</t>
    </r>
    <r>
      <rPr>
        <sz val="11"/>
        <rFont val="Calibri"/>
        <family val="2"/>
      </rPr>
      <t xml:space="preserve"> DE ESCRITORIO, CPU.  </t>
    </r>
  </si>
  <si>
    <r>
      <rPr>
        <b/>
        <sz val="11"/>
        <rFont val="Calibri"/>
        <family val="2"/>
      </rPr>
      <t>SWITCH</t>
    </r>
    <r>
      <rPr>
        <sz val="11"/>
        <rFont val="Calibri"/>
        <family val="2"/>
      </rPr>
      <t xml:space="preserve"> 48 PUERTOS</t>
    </r>
  </si>
  <si>
    <t>factura 120 orden 2551</t>
  </si>
  <si>
    <t>factura 2801 orden 2634</t>
  </si>
  <si>
    <t xml:space="preserve">factura 2765 orden 2500 </t>
  </si>
  <si>
    <t>INVERSIONES EN BIENES DE USO</t>
  </si>
  <si>
    <t>DEPRECIABLES</t>
  </si>
  <si>
    <t>SALDO AL</t>
  </si>
  <si>
    <t>COMPRAS</t>
  </si>
  <si>
    <t>BAJAS</t>
  </si>
  <si>
    <t>AJUSTES/revaluo</t>
  </si>
  <si>
    <t>EDIFICIOS E INSTALACIONES</t>
  </si>
  <si>
    <t>EDUCACION Y RECREACION</t>
  </si>
  <si>
    <t>PRODUCCION DE BIENES Y SERVICIOS</t>
  </si>
  <si>
    <t>MAQUINARIAS Y EQUIPOS PROD.</t>
  </si>
  <si>
    <t>VEHICULOS DE TRANSPORTE</t>
  </si>
  <si>
    <t>MOBILIARIOS</t>
  </si>
  <si>
    <t>MAQUINARIAS Y EQUIPOS</t>
  </si>
  <si>
    <t>EQUIPOS INFORMATICOS</t>
  </si>
  <si>
    <t>HERRAMIENTAS Y REPUESTOS PPALES.</t>
  </si>
  <si>
    <t>BIENES MUEBLES DIVERSOS</t>
  </si>
  <si>
    <t>BIENES NO DEPRECIABLES</t>
  </si>
  <si>
    <t>AJUSTES</t>
  </si>
  <si>
    <t>TERRENOS</t>
  </si>
  <si>
    <t>ACTIVOS</t>
  </si>
  <si>
    <t>DEPRECIACION</t>
  </si>
  <si>
    <t>SALDO EN LIBROS</t>
  </si>
  <si>
    <t>SALDO DEL 1 DE ENERO AL 31  DE MARZO DE 2020</t>
  </si>
  <si>
    <t>SALDO AL 31-MARZO-2020</t>
  </si>
  <si>
    <t xml:space="preserve">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</si>
</sst>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C0A]d\-mmm\-yy;@"/>
  </numFmts>
  <fonts count="16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67"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4" fontId="7" fillId="6" borderId="1" xfId="0" applyNumberFormat="1" applyFont="1" applyFill="1" applyBorder="1" applyAlignment="1">
      <alignment horizontal="center" vertical="center" wrapText="1"/>
    </xf>
    <xf numFmtId="44" fontId="7" fillId="5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0" xfId="0" applyFont="1"/>
    <xf numFmtId="0" fontId="7" fillId="2" borderId="1" xfId="0" applyFont="1" applyFill="1" applyBorder="1" applyAlignment="1">
      <alignment horizontal="center" vertical="center"/>
    </xf>
    <xf numFmtId="0" fontId="0" fillId="0" borderId="0" xfId="0" applyFont="1"/>
    <xf numFmtId="0" fontId="6" fillId="3" borderId="1" xfId="0" applyFont="1" applyFill="1" applyBorder="1" applyAlignment="1">
      <alignment horizontal="left" wrapText="1"/>
    </xf>
    <xf numFmtId="44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44" fontId="3" fillId="2" borderId="9" xfId="0" applyNumberFormat="1" applyFont="1" applyFill="1" applyBorder="1" applyAlignment="1">
      <alignment horizontal="center" vertical="center" wrapText="1"/>
    </xf>
    <xf numFmtId="44" fontId="3" fillId="2" borderId="10" xfId="0" applyNumberFormat="1" applyFont="1" applyFill="1" applyBorder="1" applyAlignment="1">
      <alignment horizontal="center" vertical="center" wrapText="1"/>
    </xf>
    <xf numFmtId="15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4" fontId="2" fillId="3" borderId="9" xfId="0" applyNumberFormat="1" applyFont="1" applyFill="1" applyBorder="1" applyAlignment="1">
      <alignment horizontal="center" vertical="center" wrapText="1"/>
    </xf>
    <xf numFmtId="44" fontId="2" fillId="3" borderId="15" xfId="0" applyNumberFormat="1" applyFont="1" applyFill="1" applyBorder="1" applyAlignment="1">
      <alignment horizontal="center" vertical="center" wrapText="1"/>
    </xf>
    <xf numFmtId="44" fontId="14" fillId="3" borderId="15" xfId="0" applyNumberFormat="1" applyFont="1" applyFill="1" applyBorder="1" applyAlignment="1">
      <alignment horizontal="center" vertical="center" wrapText="1"/>
    </xf>
    <xf numFmtId="44" fontId="2" fillId="3" borderId="16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left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44" fontId="14" fillId="3" borderId="1" xfId="0" applyNumberFormat="1" applyFont="1" applyFill="1" applyBorder="1" applyAlignment="1">
      <alignment horizontal="center" vertical="center" wrapText="1"/>
    </xf>
    <xf numFmtId="44" fontId="2" fillId="3" borderId="18" xfId="0" applyNumberFormat="1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left" wrapText="1"/>
    </xf>
    <xf numFmtId="44" fontId="2" fillId="3" borderId="13" xfId="0" applyNumberFormat="1" applyFont="1" applyFill="1" applyBorder="1" applyAlignment="1">
      <alignment horizontal="center" vertical="center" wrapText="1"/>
    </xf>
    <xf numFmtId="44" fontId="14" fillId="3" borderId="13" xfId="0" applyNumberFormat="1" applyFont="1" applyFill="1" applyBorder="1" applyAlignment="1">
      <alignment horizontal="center" vertical="center" wrapText="1"/>
    </xf>
    <xf numFmtId="44" fontId="2" fillId="3" borderId="12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 vertical="center"/>
    </xf>
    <xf numFmtId="44" fontId="2" fillId="4" borderId="2" xfId="0" applyNumberFormat="1" applyFont="1" applyFill="1" applyBorder="1" applyAlignment="1">
      <alignment horizontal="left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44" fontId="2" fillId="0" borderId="25" xfId="0" applyNumberFormat="1" applyFont="1" applyBorder="1" applyAlignment="1">
      <alignment horizontal="center" vertical="center" wrapText="1"/>
    </xf>
    <xf numFmtId="44" fontId="2" fillId="4" borderId="3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2" borderId="8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left" wrapText="1"/>
    </xf>
    <xf numFmtId="0" fontId="2" fillId="0" borderId="17" xfId="0" applyFont="1" applyFill="1" applyBorder="1" applyAlignment="1">
      <alignment horizontal="left" wrapText="1"/>
    </xf>
    <xf numFmtId="0" fontId="2" fillId="0" borderId="19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44" fontId="3" fillId="7" borderId="22" xfId="0" applyNumberFormat="1" applyFont="1" applyFill="1" applyBorder="1" applyAlignment="1">
      <alignment wrapText="1"/>
    </xf>
    <xf numFmtId="44" fontId="3" fillId="7" borderId="23" xfId="0" applyNumberFormat="1" applyFont="1" applyFill="1" applyBorder="1" applyAlignment="1">
      <alignment wrapText="1"/>
    </xf>
    <xf numFmtId="0" fontId="2" fillId="0" borderId="24" xfId="0" applyFont="1" applyBorder="1" applyAlignment="1">
      <alignment horizontal="left" wrapText="1"/>
    </xf>
    <xf numFmtId="0" fontId="3" fillId="7" borderId="21" xfId="0" applyFont="1" applyFill="1" applyBorder="1" applyAlignment="1">
      <alignment horizontal="center" wrapText="1"/>
    </xf>
    <xf numFmtId="0" fontId="15" fillId="9" borderId="20" xfId="0" applyFont="1" applyFill="1" applyBorder="1" applyAlignment="1"/>
    <xf numFmtId="44" fontId="15" fillId="9" borderId="22" xfId="0" applyNumberFormat="1" applyFont="1" applyFill="1" applyBorder="1" applyAlignment="1">
      <alignment wrapText="1"/>
    </xf>
    <xf numFmtId="44" fontId="15" fillId="9" borderId="23" xfId="0" applyNumberFormat="1" applyFont="1" applyFill="1" applyBorder="1" applyAlignment="1">
      <alignment wrapText="1"/>
    </xf>
    <xf numFmtId="0" fontId="6" fillId="3" borderId="1" xfId="0" applyFont="1" applyFill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center" wrapText="1"/>
    </xf>
    <xf numFmtId="44" fontId="6" fillId="3" borderId="1" xfId="0" applyNumberFormat="1" applyFont="1" applyFill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44" fontId="13" fillId="8" borderId="1" xfId="1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9"/>
  <sheetViews>
    <sheetView workbookViewId="0">
      <selection activeCell="D29" sqref="D29"/>
    </sheetView>
  </sheetViews>
  <sheetFormatPr baseColWidth="10" defaultRowHeight="15" x14ac:dyDescent="0.25"/>
  <cols>
    <col min="1" max="1" width="33.7109375" customWidth="1"/>
    <col min="2" max="2" width="16" customWidth="1"/>
    <col min="5" max="5" width="15.7109375" customWidth="1"/>
    <col min="6" max="6" width="20.85546875" customWidth="1"/>
  </cols>
  <sheetData>
    <row r="1" spans="1:6" ht="18.75" x14ac:dyDescent="0.3">
      <c r="A1" s="58" t="s">
        <v>0</v>
      </c>
      <c r="B1" s="58"/>
      <c r="C1" s="58"/>
      <c r="D1" s="58"/>
      <c r="E1" s="58"/>
      <c r="F1" s="58"/>
    </row>
    <row r="2" spans="1:6" ht="18.75" x14ac:dyDescent="0.3">
      <c r="A2" s="59" t="s">
        <v>19</v>
      </c>
      <c r="B2" s="59"/>
      <c r="C2" s="59"/>
      <c r="D2" s="59"/>
      <c r="E2" s="59"/>
      <c r="F2" s="59"/>
    </row>
    <row r="3" spans="1:6" ht="18.75" x14ac:dyDescent="0.3">
      <c r="A3" s="58" t="s">
        <v>1</v>
      </c>
      <c r="B3" s="58"/>
      <c r="C3" s="58"/>
      <c r="D3" s="58"/>
      <c r="E3" s="58"/>
      <c r="F3" s="58"/>
    </row>
    <row r="4" spans="1:6" ht="18.75" x14ac:dyDescent="0.3">
      <c r="A4" s="59" t="s">
        <v>43</v>
      </c>
      <c r="B4" s="59"/>
      <c r="C4" s="59"/>
      <c r="D4" s="59"/>
      <c r="E4" s="59"/>
      <c r="F4" s="59"/>
    </row>
    <row r="5" spans="1:6" ht="15.75" thickBot="1" x14ac:dyDescent="0.3">
      <c r="A5" s="38"/>
      <c r="B5" s="38"/>
      <c r="C5" s="38"/>
      <c r="D5" s="38"/>
      <c r="E5" s="38"/>
      <c r="F5" s="38"/>
    </row>
    <row r="6" spans="1:6" x14ac:dyDescent="0.25">
      <c r="A6" s="39" t="s">
        <v>20</v>
      </c>
      <c r="B6" s="16" t="s">
        <v>21</v>
      </c>
      <c r="C6" s="16"/>
      <c r="D6" s="16"/>
      <c r="E6" s="16"/>
      <c r="F6" s="17" t="s">
        <v>21</v>
      </c>
    </row>
    <row r="7" spans="1:6" ht="15.75" thickBot="1" x14ac:dyDescent="0.3">
      <c r="A7" s="40" t="s">
        <v>1</v>
      </c>
      <c r="B7" s="18">
        <v>43830</v>
      </c>
      <c r="C7" s="19" t="s">
        <v>22</v>
      </c>
      <c r="D7" s="19" t="s">
        <v>23</v>
      </c>
      <c r="E7" s="19" t="s">
        <v>24</v>
      </c>
      <c r="F7" s="18">
        <v>43921</v>
      </c>
    </row>
    <row r="8" spans="1:6" x14ac:dyDescent="0.25">
      <c r="A8" s="41" t="s">
        <v>25</v>
      </c>
      <c r="B8" s="20">
        <v>2113160.04</v>
      </c>
      <c r="C8" s="21">
        <v>0</v>
      </c>
      <c r="D8" s="22">
        <v>0</v>
      </c>
      <c r="E8" s="21">
        <v>0</v>
      </c>
      <c r="F8" s="23">
        <f t="shared" ref="F8:F14" si="0">B8+C8-D8+E8</f>
        <v>2113160.04</v>
      </c>
    </row>
    <row r="9" spans="1:6" x14ac:dyDescent="0.25">
      <c r="A9" s="28" t="s">
        <v>26</v>
      </c>
      <c r="B9" s="24">
        <v>1649291.6</v>
      </c>
      <c r="C9" s="25">
        <v>0</v>
      </c>
      <c r="D9" s="26">
        <v>0</v>
      </c>
      <c r="E9" s="25">
        <v>0</v>
      </c>
      <c r="F9" s="27">
        <f t="shared" si="0"/>
        <v>1649291.6</v>
      </c>
    </row>
    <row r="10" spans="1:6" x14ac:dyDescent="0.25">
      <c r="A10" s="28" t="s">
        <v>27</v>
      </c>
      <c r="B10" s="25">
        <v>239620.67</v>
      </c>
      <c r="C10" s="25">
        <v>0</v>
      </c>
      <c r="D10" s="26">
        <v>0</v>
      </c>
      <c r="E10" s="25">
        <v>0</v>
      </c>
      <c r="F10" s="27">
        <f>B10+C10-D10+E10</f>
        <v>239620.67</v>
      </c>
    </row>
    <row r="11" spans="1:6" x14ac:dyDescent="0.25">
      <c r="A11" s="28" t="s">
        <v>28</v>
      </c>
      <c r="B11" s="24">
        <v>5052.6000000000004</v>
      </c>
      <c r="C11" s="25">
        <v>0</v>
      </c>
      <c r="D11" s="26">
        <f>1250</f>
        <v>1250</v>
      </c>
      <c r="E11" s="25">
        <v>0</v>
      </c>
      <c r="F11" s="27">
        <f t="shared" si="0"/>
        <v>3802.6000000000004</v>
      </c>
    </row>
    <row r="12" spans="1:6" x14ac:dyDescent="0.25">
      <c r="A12" s="28" t="s">
        <v>29</v>
      </c>
      <c r="B12" s="25">
        <v>148854.67000000001</v>
      </c>
      <c r="C12" s="25">
        <v>0</v>
      </c>
      <c r="D12" s="26">
        <v>0</v>
      </c>
      <c r="E12" s="25">
        <v>0</v>
      </c>
      <c r="F12" s="27">
        <f t="shared" si="0"/>
        <v>148854.67000000001</v>
      </c>
    </row>
    <row r="13" spans="1:6" x14ac:dyDescent="0.25">
      <c r="A13" s="28" t="s">
        <v>30</v>
      </c>
      <c r="B13" s="25">
        <v>6208.46</v>
      </c>
      <c r="C13" s="25">
        <v>0</v>
      </c>
      <c r="D13" s="26">
        <v>0</v>
      </c>
      <c r="E13" s="25">
        <v>0</v>
      </c>
      <c r="F13" s="27">
        <f t="shared" si="0"/>
        <v>6208.46</v>
      </c>
    </row>
    <row r="14" spans="1:6" x14ac:dyDescent="0.25">
      <c r="A14" s="28" t="s">
        <v>31</v>
      </c>
      <c r="B14" s="24">
        <v>9706.06</v>
      </c>
      <c r="C14" s="25">
        <v>0</v>
      </c>
      <c r="D14" s="26">
        <f>627.49*3</f>
        <v>1882.47</v>
      </c>
      <c r="E14" s="25">
        <v>0</v>
      </c>
      <c r="F14" s="27">
        <f t="shared" si="0"/>
        <v>7823.5899999999992</v>
      </c>
    </row>
    <row r="15" spans="1:6" x14ac:dyDescent="0.25">
      <c r="A15" s="42" t="s">
        <v>32</v>
      </c>
      <c r="B15" s="25">
        <v>9507.2099999999991</v>
      </c>
      <c r="C15" s="26">
        <v>4043</v>
      </c>
      <c r="D15" s="26">
        <v>0</v>
      </c>
      <c r="E15" s="25">
        <v>0</v>
      </c>
      <c r="F15" s="27">
        <f>B15+C15-D15+E15</f>
        <v>13550.21</v>
      </c>
    </row>
    <row r="16" spans="1:6" x14ac:dyDescent="0.25">
      <c r="A16" s="43" t="s">
        <v>33</v>
      </c>
      <c r="B16" s="25">
        <v>606.96</v>
      </c>
      <c r="C16" s="25">
        <v>0</v>
      </c>
      <c r="D16" s="26">
        <v>0</v>
      </c>
      <c r="E16" s="25">
        <v>0</v>
      </c>
      <c r="F16" s="27">
        <f>B16+C16-D16+E16</f>
        <v>606.96</v>
      </c>
    </row>
    <row r="17" spans="1:6" ht="15.75" thickBot="1" x14ac:dyDescent="0.3">
      <c r="A17" s="44" t="s">
        <v>34</v>
      </c>
      <c r="B17" s="29">
        <v>77673.279999999999</v>
      </c>
      <c r="C17" s="30">
        <f>630</f>
        <v>630</v>
      </c>
      <c r="D17" s="30">
        <f>1716+865.51</f>
        <v>2581.5100000000002</v>
      </c>
      <c r="E17" s="29">
        <v>0</v>
      </c>
      <c r="F17" s="31">
        <f>B17+C17-D17+E17</f>
        <v>75721.77</v>
      </c>
    </row>
    <row r="18" spans="1:6" ht="15.75" thickBot="1" x14ac:dyDescent="0.3">
      <c r="A18" s="48"/>
      <c r="B18" s="45">
        <f>SUM(B8:B17)</f>
        <v>4259681.55</v>
      </c>
      <c r="C18" s="45">
        <f>SUM(C8:C17)</f>
        <v>4673</v>
      </c>
      <c r="D18" s="45">
        <f>SUM(D8:D17)</f>
        <v>5713.9800000000005</v>
      </c>
      <c r="E18" s="45">
        <f>SUM(E8:E17)</f>
        <v>0</v>
      </c>
      <c r="F18" s="46">
        <f>SUM(F8:F17)</f>
        <v>4258640.5699999994</v>
      </c>
    </row>
    <row r="19" spans="1:6" x14ac:dyDescent="0.25">
      <c r="A19" s="38"/>
      <c r="B19" s="38"/>
      <c r="C19" s="38"/>
      <c r="D19" s="38"/>
      <c r="E19" s="38"/>
      <c r="F19" s="38"/>
    </row>
    <row r="20" spans="1:6" ht="15.75" thickBot="1" x14ac:dyDescent="0.3">
      <c r="A20" s="38"/>
      <c r="B20" s="38"/>
      <c r="C20" s="38"/>
      <c r="D20" s="38"/>
      <c r="E20" s="38"/>
      <c r="F20" s="38"/>
    </row>
    <row r="21" spans="1:6" x14ac:dyDescent="0.25">
      <c r="A21" s="32" t="s">
        <v>35</v>
      </c>
      <c r="B21" s="16" t="s">
        <v>21</v>
      </c>
      <c r="C21" s="16"/>
      <c r="D21" s="16"/>
      <c r="E21" s="16"/>
      <c r="F21" s="17" t="s">
        <v>21</v>
      </c>
    </row>
    <row r="22" spans="1:6" ht="15.75" thickBot="1" x14ac:dyDescent="0.3">
      <c r="A22" s="33" t="s">
        <v>1</v>
      </c>
      <c r="B22" s="18">
        <v>43830</v>
      </c>
      <c r="C22" s="19" t="s">
        <v>22</v>
      </c>
      <c r="D22" s="19" t="s">
        <v>23</v>
      </c>
      <c r="E22" s="19" t="s">
        <v>36</v>
      </c>
      <c r="F22" s="18">
        <v>43921</v>
      </c>
    </row>
    <row r="23" spans="1:6" x14ac:dyDescent="0.25">
      <c r="A23" s="47" t="s">
        <v>37</v>
      </c>
      <c r="B23" s="34">
        <v>3350680.49</v>
      </c>
      <c r="C23" s="35">
        <v>0</v>
      </c>
      <c r="D23" s="35">
        <v>0</v>
      </c>
      <c r="E23" s="35">
        <v>0</v>
      </c>
      <c r="F23" s="36">
        <f>SUM(B23:E23)</f>
        <v>3350680.49</v>
      </c>
    </row>
    <row r="24" spans="1:6" ht="15.75" thickBot="1" x14ac:dyDescent="0.3">
      <c r="A24" s="47"/>
      <c r="B24" s="37"/>
      <c r="C24" s="35"/>
      <c r="D24" s="35"/>
      <c r="E24" s="35"/>
      <c r="F24" s="36"/>
    </row>
    <row r="25" spans="1:6" ht="15.75" thickBot="1" x14ac:dyDescent="0.3">
      <c r="A25" s="48"/>
      <c r="B25" s="45">
        <f>B24+B23</f>
        <v>3350680.49</v>
      </c>
      <c r="C25" s="45">
        <f>SUM(C23:C23)</f>
        <v>0</v>
      </c>
      <c r="D25" s="45">
        <f>SUM(D23:D23)</f>
        <v>0</v>
      </c>
      <c r="E25" s="45">
        <f>SUM(E23:E23)</f>
        <v>0</v>
      </c>
      <c r="F25" s="46">
        <f>SUM(F23:F24)</f>
        <v>3350680.49</v>
      </c>
    </row>
    <row r="26" spans="1:6" ht="15.75" thickBot="1" x14ac:dyDescent="0.3">
      <c r="A26" s="38"/>
      <c r="B26" s="38"/>
      <c r="C26" s="38"/>
      <c r="D26" s="38"/>
      <c r="E26" s="38"/>
      <c r="F26" s="38"/>
    </row>
    <row r="27" spans="1:6" ht="15.75" thickBot="1" x14ac:dyDescent="0.3">
      <c r="A27" s="49" t="s">
        <v>38</v>
      </c>
      <c r="B27" s="50">
        <v>7610362.04</v>
      </c>
      <c r="C27" s="50"/>
      <c r="D27" s="50"/>
      <c r="E27" s="50"/>
      <c r="F27" s="51">
        <v>7609321.0599999996</v>
      </c>
    </row>
    <row r="28" spans="1:6" ht="15.75" customHeight="1" thickBot="1" x14ac:dyDescent="0.3">
      <c r="A28" s="49" t="s">
        <v>39</v>
      </c>
      <c r="B28" s="50">
        <v>658240.43999999994</v>
      </c>
      <c r="C28" s="50"/>
      <c r="D28" s="50"/>
      <c r="E28" s="50"/>
      <c r="F28" s="51">
        <v>658240.43999999994</v>
      </c>
    </row>
    <row r="29" spans="1:6" ht="15.75" customHeight="1" thickBot="1" x14ac:dyDescent="0.3">
      <c r="A29" s="49" t="s">
        <v>40</v>
      </c>
      <c r="B29" s="50">
        <f>B27-B28</f>
        <v>6952121.5999999996</v>
      </c>
      <c r="C29" s="50"/>
      <c r="D29" s="50"/>
      <c r="E29" s="50"/>
      <c r="F29" s="50">
        <f>F27-F28</f>
        <v>6951080.6199999992</v>
      </c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G32"/>
  <sheetViews>
    <sheetView tabSelected="1" workbookViewId="0">
      <selection activeCell="A17" sqref="A17:D17"/>
    </sheetView>
  </sheetViews>
  <sheetFormatPr baseColWidth="10" defaultRowHeight="15" x14ac:dyDescent="0.25"/>
  <cols>
    <col min="1" max="1" width="6.42578125" customWidth="1"/>
    <col min="3" max="3" width="48.5703125" customWidth="1"/>
    <col min="4" max="4" width="19.85546875" customWidth="1"/>
    <col min="5" max="5" width="18.42578125" customWidth="1"/>
    <col min="6" max="6" width="3.5703125" customWidth="1"/>
  </cols>
  <sheetData>
    <row r="2" spans="1:7" ht="18.75" x14ac:dyDescent="0.3">
      <c r="A2" s="58" t="s">
        <v>0</v>
      </c>
      <c r="B2" s="58"/>
      <c r="C2" s="58"/>
      <c r="D2" s="58"/>
      <c r="E2" s="58"/>
    </row>
    <row r="3" spans="1:7" ht="18.75" x14ac:dyDescent="0.3">
      <c r="A3" s="59" t="s">
        <v>1</v>
      </c>
      <c r="B3" s="59"/>
      <c r="C3" s="59"/>
      <c r="D3" s="59"/>
      <c r="E3" s="59"/>
    </row>
    <row r="4" spans="1:7" ht="18.75" x14ac:dyDescent="0.3">
      <c r="A4" s="58" t="s">
        <v>9</v>
      </c>
      <c r="B4" s="58"/>
      <c r="C4" s="58"/>
      <c r="D4" s="58"/>
      <c r="E4" s="58"/>
    </row>
    <row r="5" spans="1:7" ht="18.75" x14ac:dyDescent="0.3">
      <c r="A5" s="59" t="s">
        <v>41</v>
      </c>
      <c r="B5" s="59"/>
      <c r="C5" s="59"/>
      <c r="D5" s="59"/>
      <c r="E5" s="59"/>
    </row>
    <row r="6" spans="1:7" ht="18.75" x14ac:dyDescent="0.3">
      <c r="A6" s="10"/>
      <c r="B6" s="10"/>
      <c r="C6" s="10"/>
      <c r="D6" s="10"/>
      <c r="E6" s="10"/>
    </row>
    <row r="7" spans="1:7" ht="24" x14ac:dyDescent="0.25">
      <c r="A7" s="8" t="s">
        <v>7</v>
      </c>
      <c r="B7" s="3" t="s">
        <v>6</v>
      </c>
      <c r="C7" s="9" t="s">
        <v>5</v>
      </c>
      <c r="D7" s="9" t="s">
        <v>4</v>
      </c>
      <c r="E7" s="4" t="s">
        <v>3</v>
      </c>
    </row>
    <row r="8" spans="1:7" x14ac:dyDescent="0.25">
      <c r="A8" s="56"/>
      <c r="B8" s="56"/>
      <c r="C8" s="56"/>
      <c r="D8" s="56"/>
      <c r="E8" s="57">
        <v>9507.2099999999991</v>
      </c>
    </row>
    <row r="10" spans="1:7" ht="21" x14ac:dyDescent="0.35">
      <c r="A10" s="66" t="s">
        <v>8</v>
      </c>
      <c r="B10" s="66"/>
      <c r="C10" s="66"/>
      <c r="D10" s="66"/>
      <c r="E10" s="66"/>
    </row>
    <row r="11" spans="1:7" ht="45" x14ac:dyDescent="0.25">
      <c r="A11" s="11" t="s">
        <v>7</v>
      </c>
      <c r="B11" s="5" t="s">
        <v>6</v>
      </c>
      <c r="C11" s="11" t="s">
        <v>5</v>
      </c>
      <c r="D11" s="11" t="s">
        <v>4</v>
      </c>
      <c r="E11" s="5" t="s">
        <v>3</v>
      </c>
    </row>
    <row r="12" spans="1:7" ht="30" x14ac:dyDescent="0.25">
      <c r="A12" s="52">
        <v>1</v>
      </c>
      <c r="B12" s="53">
        <v>43890</v>
      </c>
      <c r="C12" s="2" t="s">
        <v>13</v>
      </c>
      <c r="D12" s="1" t="s">
        <v>10</v>
      </c>
      <c r="E12" s="54">
        <v>1225</v>
      </c>
      <c r="F12" s="12"/>
      <c r="G12" t="s">
        <v>16</v>
      </c>
    </row>
    <row r="13" spans="1:7" x14ac:dyDescent="0.25">
      <c r="A13" s="52">
        <v>1</v>
      </c>
      <c r="B13" s="53">
        <v>43890</v>
      </c>
      <c r="C13" s="2" t="s">
        <v>14</v>
      </c>
      <c r="D13" s="1" t="s">
        <v>11</v>
      </c>
      <c r="E13" s="54">
        <v>1868</v>
      </c>
      <c r="F13" s="12"/>
      <c r="G13" t="s">
        <v>18</v>
      </c>
    </row>
    <row r="14" spans="1:7" x14ac:dyDescent="0.25">
      <c r="A14" s="52">
        <v>1</v>
      </c>
      <c r="B14" s="53">
        <v>43868</v>
      </c>
      <c r="C14" s="15" t="s">
        <v>15</v>
      </c>
      <c r="D14" s="1" t="s">
        <v>12</v>
      </c>
      <c r="E14" s="54">
        <v>950</v>
      </c>
      <c r="F14" s="12"/>
      <c r="G14" t="s">
        <v>17</v>
      </c>
    </row>
    <row r="15" spans="1:7" x14ac:dyDescent="0.25">
      <c r="A15" s="1"/>
      <c r="B15" s="55"/>
      <c r="C15" s="13"/>
      <c r="D15" s="1"/>
      <c r="E15" s="14"/>
      <c r="F15" s="12"/>
    </row>
    <row r="16" spans="1:7" x14ac:dyDescent="0.25">
      <c r="A16" s="1"/>
      <c r="B16" s="55"/>
      <c r="C16" s="13"/>
      <c r="D16" s="1"/>
      <c r="E16" s="14"/>
      <c r="F16" s="12"/>
    </row>
    <row r="17" spans="1:6" x14ac:dyDescent="0.25">
      <c r="A17" s="60" t="s">
        <v>2</v>
      </c>
      <c r="B17" s="61"/>
      <c r="C17" s="61"/>
      <c r="D17" s="62"/>
      <c r="E17" s="7">
        <f>SUM(E12:E16)</f>
        <v>4043</v>
      </c>
      <c r="F17" s="12"/>
    </row>
    <row r="18" spans="1:6" x14ac:dyDescent="0.25">
      <c r="A18" s="12"/>
      <c r="B18" s="12"/>
      <c r="C18" s="12"/>
      <c r="D18" s="12"/>
      <c r="E18" s="12"/>
      <c r="F18" s="12"/>
    </row>
    <row r="19" spans="1:6" x14ac:dyDescent="0.25">
      <c r="A19" s="12"/>
      <c r="B19" s="12"/>
      <c r="C19" s="12"/>
      <c r="D19" s="12"/>
      <c r="E19" s="12"/>
      <c r="F19" s="12"/>
    </row>
    <row r="20" spans="1:6" x14ac:dyDescent="0.25">
      <c r="A20" s="12"/>
      <c r="B20" s="12"/>
      <c r="C20" s="12"/>
      <c r="D20" s="12"/>
      <c r="E20" s="12"/>
      <c r="F20" s="12"/>
    </row>
    <row r="21" spans="1:6" ht="15.75" x14ac:dyDescent="0.25">
      <c r="A21" s="63" t="s">
        <v>42</v>
      </c>
      <c r="B21" s="64"/>
      <c r="C21" s="64"/>
      <c r="D21" s="65"/>
      <c r="E21" s="6">
        <f>E8+E17-E19</f>
        <v>13550.21</v>
      </c>
      <c r="F21" s="12"/>
    </row>
    <row r="22" spans="1:6" x14ac:dyDescent="0.25">
      <c r="A22" s="12"/>
      <c r="B22" s="12"/>
      <c r="C22" s="12"/>
      <c r="D22" s="12"/>
      <c r="E22" s="12"/>
      <c r="F22" s="12"/>
    </row>
    <row r="23" spans="1:6" x14ac:dyDescent="0.25">
      <c r="A23" s="12"/>
      <c r="B23" s="12"/>
      <c r="C23" s="12"/>
      <c r="D23" s="12"/>
      <c r="E23" s="12"/>
      <c r="F23" s="12"/>
    </row>
    <row r="24" spans="1:6" x14ac:dyDescent="0.25">
      <c r="A24" s="12"/>
      <c r="B24" s="12"/>
      <c r="C24" s="12"/>
      <c r="D24" s="12"/>
      <c r="E24" s="12"/>
      <c r="F24" s="12"/>
    </row>
    <row r="25" spans="1:6" x14ac:dyDescent="0.25">
      <c r="A25" s="12"/>
      <c r="B25" s="12"/>
      <c r="C25" s="12"/>
      <c r="D25" s="12"/>
      <c r="E25" s="12"/>
      <c r="F25" s="12"/>
    </row>
    <row r="26" spans="1:6" x14ac:dyDescent="0.25">
      <c r="A26" s="12"/>
      <c r="B26" s="12"/>
      <c r="C26" s="12"/>
      <c r="D26" s="12"/>
      <c r="E26" s="12"/>
      <c r="F26" s="12"/>
    </row>
    <row r="27" spans="1:6" x14ac:dyDescent="0.25">
      <c r="A27" s="12"/>
      <c r="B27" s="12"/>
      <c r="C27" s="12"/>
      <c r="D27" s="12"/>
      <c r="E27" s="12"/>
      <c r="F27" s="12"/>
    </row>
    <row r="28" spans="1:6" x14ac:dyDescent="0.25">
      <c r="A28" s="12"/>
      <c r="B28" s="12"/>
      <c r="C28" s="12"/>
      <c r="D28" s="12"/>
      <c r="E28" s="12"/>
      <c r="F28" s="12"/>
    </row>
    <row r="29" spans="1:6" x14ac:dyDescent="0.25">
      <c r="A29" s="12"/>
      <c r="B29" s="12"/>
      <c r="C29" s="12"/>
      <c r="D29" s="12"/>
      <c r="E29" s="12"/>
      <c r="F29" s="12"/>
    </row>
    <row r="30" spans="1:6" x14ac:dyDescent="0.25">
      <c r="A30" s="12"/>
      <c r="B30" s="12"/>
      <c r="C30" s="12"/>
      <c r="D30" s="12"/>
      <c r="E30" s="12"/>
      <c r="F30" s="12"/>
    </row>
    <row r="31" spans="1:6" x14ac:dyDescent="0.25">
      <c r="A31" s="12"/>
      <c r="B31" s="12"/>
      <c r="C31" s="12"/>
      <c r="D31" s="12"/>
      <c r="E31" s="12"/>
      <c r="F31" s="12"/>
    </row>
    <row r="32" spans="1:6" x14ac:dyDescent="0.25">
      <c r="A32" s="12"/>
      <c r="B32" s="12"/>
      <c r="C32" s="12"/>
      <c r="D32" s="12"/>
      <c r="E32" s="12"/>
      <c r="F32" s="12"/>
    </row>
  </sheetData>
  <mergeCells count="7">
    <mergeCell ref="A17:D17"/>
    <mergeCell ref="A21:D21"/>
    <mergeCell ref="A2:E2"/>
    <mergeCell ref="A3:E3"/>
    <mergeCell ref="A4:E4"/>
    <mergeCell ref="A5:E5"/>
    <mergeCell ref="A10:E10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  a marzo 2020</vt:lpstr>
      <vt:lpstr>Equipo Informático a marzo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2020-06-25T17:55:37Z</cp:lastPrinted>
  <dcterms:created xsi:type="dcterms:W3CDTF">2020-03-16T21:04:14Z</dcterms:created>
  <dcterms:modified xsi:type="dcterms:W3CDTF">2020-11-06T15:52:15Z</dcterms:modified>
</cp:coreProperties>
</file>