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8" activeTab="12"/>
  </bookViews>
  <sheets>
    <sheet name="Gastos de representacíón 2020" sheetId="7" r:id="rId1"/>
    <sheet name="enero 2020" sheetId="1" r:id="rId2"/>
    <sheet name="feb. 2020" sheetId="2" r:id="rId3"/>
    <sheet name="marzo 2020" sheetId="3" r:id="rId4"/>
    <sheet name="abril 2020" sheetId="4" r:id="rId5"/>
    <sheet name="mayo 2020" sheetId="5" r:id="rId6"/>
    <sheet name="junio 2020" sheetId="6" r:id="rId7"/>
    <sheet name="julio 2020" sheetId="8" r:id="rId8"/>
    <sheet name="25%, FP Paeque agosto 2020" sheetId="9" r:id="rId9"/>
    <sheet name="25%, FP, Parque sept. 2020" sheetId="10" r:id="rId10"/>
    <sheet name="octu. 2020" sheetId="11" r:id="rId11"/>
    <sheet name="nov. 2020" sheetId="12" r:id="rId12"/>
    <sheet name="dic. 2020" sheetId="13" r:id="rId13"/>
  </sheets>
  <calcPr calcId="152511"/>
</workbook>
</file>

<file path=xl/calcChain.xml><?xml version="1.0" encoding="utf-8"?>
<calcChain xmlns="http://schemas.openxmlformats.org/spreadsheetml/2006/main">
  <c r="D30" i="13" l="1"/>
  <c r="D25" i="13"/>
  <c r="D23" i="13"/>
  <c r="D21" i="13"/>
  <c r="D18" i="13"/>
  <c r="D17" i="13"/>
  <c r="D16" i="13"/>
  <c r="D8" i="13"/>
  <c r="D31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D30" i="12" l="1"/>
  <c r="D25" i="12"/>
  <c r="D23" i="12"/>
  <c r="D21" i="12"/>
  <c r="D17" i="12"/>
  <c r="D16" i="12"/>
  <c r="D31" i="12" s="1"/>
  <c r="D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7" i="12"/>
  <c r="D30" i="11" l="1"/>
  <c r="D25" i="11"/>
  <c r="D23" i="11"/>
  <c r="D21" i="11"/>
  <c r="D17" i="11"/>
  <c r="D16" i="11"/>
  <c r="D31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D63" i="10"/>
  <c r="D53" i="10"/>
  <c r="D42" i="10"/>
  <c r="D40" i="10"/>
  <c r="D35" i="10"/>
  <c r="D31" i="10"/>
  <c r="D27" i="10"/>
  <c r="D25" i="10"/>
  <c r="D21" i="10"/>
  <c r="D18" i="10"/>
  <c r="D69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D62" i="9"/>
  <c r="D52" i="9"/>
  <c r="D41" i="9"/>
  <c r="D39" i="9"/>
  <c r="D34" i="9"/>
  <c r="D25" i="9"/>
  <c r="D23" i="9"/>
  <c r="D21" i="9"/>
  <c r="D68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D62" i="8" l="1"/>
  <c r="D52" i="8"/>
  <c r="D42" i="8"/>
  <c r="D41" i="8"/>
  <c r="D39" i="8"/>
  <c r="D34" i="8"/>
  <c r="D25" i="8"/>
  <c r="D21" i="8"/>
  <c r="D68" i="8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D62" i="6" l="1"/>
  <c r="D41" i="6"/>
  <c r="D39" i="6"/>
  <c r="D34" i="6"/>
  <c r="D21" i="6"/>
  <c r="D70" i="6" s="1"/>
  <c r="A7" i="6"/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D21" i="5"/>
  <c r="D32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D21" i="4" l="1"/>
  <c r="D32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7" i="4"/>
  <c r="D21" i="3" l="1"/>
  <c r="D32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7" i="3"/>
  <c r="D32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7" i="2"/>
  <c r="D29" i="1" l="1"/>
  <c r="D22" i="1"/>
  <c r="D18" i="1"/>
  <c r="D1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D30" i="1" l="1"/>
</calcChain>
</file>

<file path=xl/sharedStrings.xml><?xml version="1.0" encoding="utf-8"?>
<sst xmlns="http://schemas.openxmlformats.org/spreadsheetml/2006/main" count="1685" uniqueCount="151">
  <si>
    <t>ALCALDIA MUNICIPAL DE SAN PABLO TACACHICO.</t>
  </si>
  <si>
    <t>N°</t>
  </si>
  <si>
    <t>NOMBRE</t>
  </si>
  <si>
    <t>CARGO</t>
  </si>
  <si>
    <t>SUELDO BASE</t>
  </si>
  <si>
    <t>FONDO</t>
  </si>
  <si>
    <t>MARIO ALBERTO CASTILLO VILLANUEVA</t>
  </si>
  <si>
    <t>ALCALDE MUNICIPAL</t>
  </si>
  <si>
    <t>TOTAL</t>
  </si>
  <si>
    <t>REMUNERACIONES   DE  SUELDOS A EMPLEADOS MUNICIPALES.</t>
  </si>
  <si>
    <t>MODALIDAD</t>
  </si>
  <si>
    <t>LCAM</t>
  </si>
  <si>
    <t>LUIS SANTIAGO MARTINEZ SALGUERO</t>
  </si>
  <si>
    <t>SINDICO MUNICIPAL</t>
  </si>
  <si>
    <t>FLOR MARIA SERRANO DE ESCOBAR</t>
  </si>
  <si>
    <t>GERENTE GENERAL</t>
  </si>
  <si>
    <t>THEELBERTH ANTONIO BARRERA PINEDA</t>
  </si>
  <si>
    <t>JEFE UACI</t>
  </si>
  <si>
    <t>MANUEL DE JESUS GUZMAN GUZMAN</t>
  </si>
  <si>
    <t>SECRETARIO MUNICIPAL</t>
  </si>
  <si>
    <t>TESORERA</t>
  </si>
  <si>
    <t>KARINA ESMERALDA CRUZ CRUZ</t>
  </si>
  <si>
    <t>AUXILIAR DE TESORERIA</t>
  </si>
  <si>
    <t xml:space="preserve">JULIA MARLENE GUARDADO </t>
  </si>
  <si>
    <t>CONTADOR</t>
  </si>
  <si>
    <t>ALBA LUZ BENITEZ GUEVARA</t>
  </si>
  <si>
    <t>PRESUPUESTO</t>
  </si>
  <si>
    <t>CARLOS ARMANDO HERNANDEZ SANTOS</t>
  </si>
  <si>
    <t>ENCARGADO DE INFORMATICA</t>
  </si>
  <si>
    <t>NELSON ALEXANDER CRUZ MORALES</t>
  </si>
  <si>
    <t>ENCARGADO COMUNICACIONES</t>
  </si>
  <si>
    <t>ANA LUISA CARTAGENA ALAS</t>
  </si>
  <si>
    <t>RECEPCIONISTA</t>
  </si>
  <si>
    <t>JUAN MANUEL ANDRDADE ALAS</t>
  </si>
  <si>
    <t>ENCARGADO  SERVICIOS GENERALES</t>
  </si>
  <si>
    <t>JORGE ANTONIO POLANCO GARCIA</t>
  </si>
  <si>
    <t>COLECTOR</t>
  </si>
  <si>
    <t>DELMY NOEMY MEDINA DE MEJIA</t>
  </si>
  <si>
    <t>ENCARGADA  REGISTRO DEL ESTADO FAMILIAR</t>
  </si>
  <si>
    <t>CRISTINA DOLORES LOPEZ MONTALVO</t>
  </si>
  <si>
    <t>AUXILIAR  REGISTRO DEL ESTADO FAMILIAR</t>
  </si>
  <si>
    <t>CARLA MARIA OROZCO CORTEZ</t>
  </si>
  <si>
    <t>ENCARGADA  VISTO BUENO</t>
  </si>
  <si>
    <t>RENE VICENTE SARMIENTO IRAHETA</t>
  </si>
  <si>
    <t>ENCARGADO DE CATASTRO</t>
  </si>
  <si>
    <t>RAUL ARTURO ESQUIVEL MEDINA</t>
  </si>
  <si>
    <t>ENCARGADO CUENTAS CORRIENTES</t>
  </si>
  <si>
    <t>JOSE AMILCAR CRUZ VARELA</t>
  </si>
  <si>
    <t>REGISTRO Y CONTROL TRIBUTARIO</t>
  </si>
  <si>
    <t>MAYRA YANET SANTOS MORAN</t>
  </si>
  <si>
    <t>OFICIAL DE ACCESO A  LA INFORMACION PUBLICA.</t>
  </si>
  <si>
    <t>WILMER ERNESTO LOPEZ GARCIA</t>
  </si>
  <si>
    <t>OFICIAL DE GESTION DOCUMENTAL Y ARCHIVO</t>
  </si>
  <si>
    <t>NOEMI REYES MURCIA AYALA</t>
  </si>
  <si>
    <t>ENCARGADA  UNIDAD DE GENERO</t>
  </si>
  <si>
    <t>SILVIA NOHEMY MALDINERA DE PEREZ</t>
  </si>
  <si>
    <t>ENCARGADA  PROMOCION SOCIAL</t>
  </si>
  <si>
    <t>CORRESPONDIENTE AL MES DE:  ENERO  2020</t>
  </si>
  <si>
    <t>MARLENY YANETH LEON VDA. DE CONSUEGRA</t>
  </si>
  <si>
    <t>ELECCIÓN POPULAR</t>
  </si>
  <si>
    <t>NOMBRAMIENTO</t>
  </si>
  <si>
    <t>CORRESPONDIENTE AL MES DE:  FEBRERO  2020</t>
  </si>
  <si>
    <t>ROBERTO ARISTIDES FLORES ANDRADE</t>
  </si>
  <si>
    <t>ENCARGADO UNIDAD DE MEDIO AMBIENTE</t>
  </si>
  <si>
    <t>JORGE ANTONIO MEJIA HERNANDEZ</t>
  </si>
  <si>
    <r>
      <t xml:space="preserve">MOTORISTA </t>
    </r>
    <r>
      <rPr>
        <sz val="8"/>
        <rFont val="Calibri"/>
        <family val="2"/>
        <scheme val="minor"/>
      </rPr>
      <t>ADMINISTRATIVO</t>
    </r>
  </si>
  <si>
    <t>CORRESPONDIENTE AL MES DE:  MARZO  2020</t>
  </si>
  <si>
    <t>CORRESPONDIENTE AL MES DE:  ABRIL  2020</t>
  </si>
  <si>
    <t>CORRESPONDIENTE AL MES DE:  MAYO 2020</t>
  </si>
  <si>
    <t>CORRESPONDIENTE AL MES DE:  JUNIO 2020</t>
  </si>
  <si>
    <t>JAIME VEGA MEDINA</t>
  </si>
  <si>
    <t>PEDRO ANTONIO TRIGUEROS OLIVAR</t>
  </si>
  <si>
    <t>EZEQUIEL JONATAN GALVEZ VALDIZON</t>
  </si>
  <si>
    <t xml:space="preserve">LUIS ANTONIO MEJIA </t>
  </si>
  <si>
    <t xml:space="preserve">ROBERTO ANTONIO ESCOBAR </t>
  </si>
  <si>
    <t>JUAN ALFARO</t>
  </si>
  <si>
    <t>LUIS ALEJANDRO RIVERA DUARTE</t>
  </si>
  <si>
    <t>WILIAN ALEXANDER VALLE RAMIREZ</t>
  </si>
  <si>
    <t>EDGARDO FRANCISCO MEJIA CASTANEDA</t>
  </si>
  <si>
    <t>OSCAR ERNESTO LARA RODRIGUEZ</t>
  </si>
  <si>
    <t>ANA GLADIS CHACON ORANTES</t>
  </si>
  <si>
    <t>LUIS ALFONSO AGREDA DURAN</t>
  </si>
  <si>
    <t>JUAN ANGEL GARCIA ARITA</t>
  </si>
  <si>
    <t>JUAN FRANCISCO AGUILAR PORTILLO</t>
  </si>
  <si>
    <t>JOSE HUMBERTO ALAS CARTAGENA</t>
  </si>
  <si>
    <t>OSCAR ARMANDO GARCIA LARA</t>
  </si>
  <si>
    <t>JUAN JOSE AVILA PINEDA</t>
  </si>
  <si>
    <t>WILLIAN ERNESTO TEJADA</t>
  </si>
  <si>
    <t>NESTOR OSWALDO MEJIA RIVERA</t>
  </si>
  <si>
    <t>ANA BEATRIZ CALLEJAS CASTILLO</t>
  </si>
  <si>
    <t>MARTA LILIAN MARTINEZ MELGARES</t>
  </si>
  <si>
    <t>BLANCA LETICIA ESCOBAR MELGAR</t>
  </si>
  <si>
    <t>RAMON MORALES</t>
  </si>
  <si>
    <t>CAROLINA ESMERALDA FIGUEROA</t>
  </si>
  <si>
    <t>VICTOR MANUEL RIVAS MARQUEZ</t>
  </si>
  <si>
    <t>DANIEL ERNESTO GONZALEZ SERRANO</t>
  </si>
  <si>
    <t>ALEXIS BALMORE RAMOS MAGAÑA</t>
  </si>
  <si>
    <t>OSCAR JAVIER CALLES</t>
  </si>
  <si>
    <t>FANNY JUDITH PALACIOS VALLE</t>
  </si>
  <si>
    <t>PEDRO ANTONIO LUNA</t>
  </si>
  <si>
    <t>IMELDA ESTER CASTILLO DE ALAS</t>
  </si>
  <si>
    <t>EDWIN LEONIDES ALVARADO CARTAGENA</t>
  </si>
  <si>
    <t>ESTELY JUDITH SERMEÑO CLAVEL</t>
  </si>
  <si>
    <t>EDITH YAMILETH HERNANDEZ RIVAS</t>
  </si>
  <si>
    <t>BLANCA YANETH DIMAS RAMIREZ</t>
  </si>
  <si>
    <t>YOBANI ERNESTO PINEDA URIAS</t>
  </si>
  <si>
    <t>WILIAN ISAIAS ALVAREZ DUARTE</t>
  </si>
  <si>
    <t>MOTORISTA  SERVICIOS VARIOS</t>
  </si>
  <si>
    <t>ENCARGADO  MTTO. SERVICIOS MUNICIPALES</t>
  </si>
  <si>
    <t>MOTORISTA CAMION CISTERNA</t>
  </si>
  <si>
    <t>MOTORISTA TREN DE ASEO</t>
  </si>
  <si>
    <t>RECOLECTOR DE DESECHOS SOLIDOS</t>
  </si>
  <si>
    <t>ENCARGADO  MTTO. DE ALUMBRADO PUBLICO</t>
  </si>
  <si>
    <t>EDECAN</t>
  </si>
  <si>
    <t>INSPECTOR DE CATASTRO</t>
  </si>
  <si>
    <t>ADMINISTRADORA DEL MERCADO</t>
  </si>
  <si>
    <t>SOLDADOR DE OBRA DE BANCO</t>
  </si>
  <si>
    <t>CUSTODIO DE CEMENTERIO Nº 2</t>
  </si>
  <si>
    <t>ENCARGADO DE SERVICIOS SANITARIOS CONCHA ACUSTICA</t>
  </si>
  <si>
    <t>BARRENDERO DE CALLES</t>
  </si>
  <si>
    <t>ENCARGADO DE CANCHAS MUNICIPALES</t>
  </si>
  <si>
    <t>LOCUTOR DE RADIO MUNICIPAL</t>
  </si>
  <si>
    <t>ORDENANZA</t>
  </si>
  <si>
    <t>ALBAÑIL DE OBRAS PEQUEÑAS</t>
  </si>
  <si>
    <t>JARDINERA</t>
  </si>
  <si>
    <t>BODEGUERO BODEGA GENERAL</t>
  </si>
  <si>
    <t>ORDENANZA  MERCADO MUNICIPAL</t>
  </si>
  <si>
    <t>CUSTODIO DE LA PLANTA DE COMPOSTAJE</t>
  </si>
  <si>
    <t>ADMINISTRADOR DEL TURICENTRO MUNICIPAL</t>
  </si>
  <si>
    <t>AUXILIAR MTTO. DE TOBOGANES Y PISCINAS</t>
  </si>
  <si>
    <t>COCINERA PARQUE RECREATIVO</t>
  </si>
  <si>
    <t>MTTO PARQUE RECREATIVO</t>
  </si>
  <si>
    <t>AXULIAR DE COCINA PARQUE RECREATIVO</t>
  </si>
  <si>
    <t>ENCARGADO DE TAQUILLA</t>
  </si>
  <si>
    <t>CAJERA PARQUE RECREATIVO</t>
  </si>
  <si>
    <t>MTTO GENERAL EN EL TURICENTRO MUNICIPAL</t>
  </si>
  <si>
    <t>MTTO GENERAL  Y ZONAS VERDES DEL TURICENTRO MUNICIPAL</t>
  </si>
  <si>
    <t>https://www.transparencia.gob.sv/institutions/san-pablo-tacachico-la-libertad/remunerations</t>
  </si>
  <si>
    <t>MENSUAL $</t>
  </si>
  <si>
    <t xml:space="preserve">FUNDAMENTO LEGAL </t>
  </si>
  <si>
    <t>ACTA  N°14                                               ACUERDO N° 26 - 2020                           DE FECHA 02 DE ABRIL DE 2020</t>
  </si>
  <si>
    <t>CORRESPONDIENTE AL MES DE:  JULIO  2020</t>
  </si>
  <si>
    <t>CORRESPONDIENTE AL MES DE:  AGOSTO  2020</t>
  </si>
  <si>
    <t>PRESTAMO</t>
  </si>
  <si>
    <t>CORRESPONDIENTE AL MES DE:  SEPTIEMBRE  2020</t>
  </si>
  <si>
    <t>MARIO ERNESTO BERNAL HERNANDEZ</t>
  </si>
  <si>
    <t>INSPECTOR MUNICIPAL DE SANEAMIENTO AMBIENTAL</t>
  </si>
  <si>
    <t>CORRESPONDIENTE AL MES DE:  OCTUBRE  2020</t>
  </si>
  <si>
    <t>GASTOS DE REPRESENTACIÓN                                                    DE 2020</t>
  </si>
  <si>
    <t>CORRESPONDIENTE AL MES DE:  NOVIEMBRE  2020</t>
  </si>
  <si>
    <t>CORRESPONDIENTE AL MES DE: 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</si>
</sst>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/>
    </xf>
    <xf numFmtId="9" fontId="5" fillId="2" borderId="1" xfId="1" applyNumberFormat="1" applyFont="1" applyFill="1" applyBorder="1" applyAlignment="1">
      <alignment horizontal="center"/>
    </xf>
    <xf numFmtId="4" fontId="4" fillId="0" borderId="0" xfId="0" applyNumberFormat="1" applyFont="1" applyAlignment="1">
      <alignment vertical="center"/>
    </xf>
    <xf numFmtId="44" fontId="8" fillId="0" borderId="0" xfId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4" fontId="5" fillId="2" borderId="1" xfId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3" fillId="0" borderId="0" xfId="2"/>
    <xf numFmtId="0" fontId="13" fillId="0" borderId="0" xfId="2" applyAlignment="1"/>
    <xf numFmtId="0" fontId="14" fillId="0" borderId="1" xfId="0" applyFont="1" applyBorder="1" applyAlignment="1">
      <alignment horizontal="center"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8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00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3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ransparencia.gob.sv/institutions/san-pablo-tacachico-la-libertad/remuneration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D9"/>
  <sheetViews>
    <sheetView workbookViewId="0">
      <selection activeCell="F7" sqref="F7"/>
    </sheetView>
  </sheetViews>
  <sheetFormatPr baseColWidth="10" defaultRowHeight="15" x14ac:dyDescent="0.25"/>
  <cols>
    <col min="2" max="2" width="10.85546875" customWidth="1"/>
    <col min="3" max="3" width="23.7109375" customWidth="1"/>
    <col min="4" max="4" width="38.7109375" customWidth="1"/>
  </cols>
  <sheetData>
    <row r="3" spans="3:4" ht="43.5" customHeight="1" x14ac:dyDescent="0.25">
      <c r="C3" s="39" t="s">
        <v>148</v>
      </c>
      <c r="D3" s="39"/>
    </row>
    <row r="4" spans="3:4" ht="28.5" customHeight="1" x14ac:dyDescent="0.25">
      <c r="C4" s="40" t="s">
        <v>15</v>
      </c>
      <c r="D4" s="40"/>
    </row>
    <row r="5" spans="3:4" ht="30" customHeight="1" x14ac:dyDescent="0.25">
      <c r="C5" s="31" t="s">
        <v>138</v>
      </c>
      <c r="D5" s="31" t="s">
        <v>139</v>
      </c>
    </row>
    <row r="6" spans="3:4" ht="65.25" customHeight="1" x14ac:dyDescent="0.25">
      <c r="C6" s="32">
        <v>100</v>
      </c>
      <c r="D6" s="33" t="s">
        <v>140</v>
      </c>
    </row>
    <row r="8" spans="3:4" ht="26.25" customHeight="1" x14ac:dyDescent="0.25">
      <c r="C8" s="41"/>
      <c r="D8" s="41"/>
    </row>
    <row r="9" spans="3:4" ht="31.5" customHeight="1" x14ac:dyDescent="0.25"/>
  </sheetData>
  <mergeCells count="3">
    <mergeCell ref="C3:D3"/>
    <mergeCell ref="C4:D4"/>
    <mergeCell ref="C8:D8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69"/>
  <sheetViews>
    <sheetView workbookViewId="0">
      <selection activeCell="A3" sqref="A3:F3"/>
    </sheetView>
  </sheetViews>
  <sheetFormatPr baseColWidth="10" defaultRowHeight="15" x14ac:dyDescent="0.25"/>
  <cols>
    <col min="1" max="1" width="4.28515625" customWidth="1"/>
    <col min="2" max="2" width="37.7109375" customWidth="1"/>
    <col min="3" max="3" width="47.140625" customWidth="1"/>
    <col min="5" max="5" width="18.42578125" customWidth="1"/>
    <col min="6" max="6" width="13.140625" customWidth="1"/>
  </cols>
  <sheetData>
    <row r="1" spans="1:6" ht="18.75" x14ac:dyDescent="0.25">
      <c r="A1" s="59" t="s">
        <v>0</v>
      </c>
      <c r="B1" s="59"/>
      <c r="C1" s="59"/>
      <c r="D1" s="59"/>
      <c r="E1" s="59"/>
      <c r="F1" s="59"/>
    </row>
    <row r="2" spans="1:6" ht="15.75" x14ac:dyDescent="0.25">
      <c r="A2" s="60" t="s">
        <v>9</v>
      </c>
      <c r="B2" s="60"/>
      <c r="C2" s="60"/>
      <c r="D2" s="60"/>
      <c r="E2" s="60"/>
      <c r="F2" s="60"/>
    </row>
    <row r="3" spans="1:6" ht="15.75" x14ac:dyDescent="0.25">
      <c r="A3" s="60" t="s">
        <v>144</v>
      </c>
      <c r="B3" s="60"/>
      <c r="C3" s="60"/>
      <c r="D3" s="60"/>
      <c r="E3" s="60"/>
      <c r="F3" s="60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61" t="s">
        <v>10</v>
      </c>
      <c r="F4" s="61" t="s">
        <v>5</v>
      </c>
    </row>
    <row r="5" spans="1:6" x14ac:dyDescent="0.25">
      <c r="A5" s="50"/>
      <c r="B5" s="50"/>
      <c r="C5" s="50"/>
      <c r="D5" s="50"/>
      <c r="E5" s="62"/>
      <c r="F5" s="62"/>
    </row>
    <row r="6" spans="1:6" x14ac:dyDescent="0.25">
      <c r="A6" s="17">
        <v>1</v>
      </c>
      <c r="B6" s="2" t="s">
        <v>6</v>
      </c>
      <c r="C6" s="2" t="s">
        <v>7</v>
      </c>
      <c r="D6" s="18">
        <v>2475</v>
      </c>
      <c r="E6" s="13" t="s">
        <v>59</v>
      </c>
      <c r="F6" s="35" t="s">
        <v>143</v>
      </c>
    </row>
    <row r="7" spans="1:6" x14ac:dyDescent="0.25">
      <c r="A7" s="17">
        <f>A6+1</f>
        <v>2</v>
      </c>
      <c r="B7" s="2" t="s">
        <v>12</v>
      </c>
      <c r="C7" s="2" t="s">
        <v>13</v>
      </c>
      <c r="D7" s="18">
        <v>1123.2</v>
      </c>
      <c r="E7" s="13" t="s">
        <v>59</v>
      </c>
      <c r="F7" s="35" t="s">
        <v>143</v>
      </c>
    </row>
    <row r="8" spans="1:6" x14ac:dyDescent="0.25">
      <c r="A8" s="17">
        <f>A7+1</f>
        <v>3</v>
      </c>
      <c r="B8" s="2" t="s">
        <v>14</v>
      </c>
      <c r="C8" s="2" t="s">
        <v>15</v>
      </c>
      <c r="D8" s="18">
        <v>1700</v>
      </c>
      <c r="E8" s="13" t="s">
        <v>60</v>
      </c>
      <c r="F8" s="35" t="s">
        <v>143</v>
      </c>
    </row>
    <row r="9" spans="1:6" x14ac:dyDescent="0.25">
      <c r="A9" s="17">
        <f t="shared" ref="A9:A68" si="0">A8+1</f>
        <v>4</v>
      </c>
      <c r="B9" s="2" t="s">
        <v>16</v>
      </c>
      <c r="C9" s="2" t="s">
        <v>17</v>
      </c>
      <c r="D9" s="18">
        <v>1200</v>
      </c>
      <c r="E9" s="13" t="s">
        <v>60</v>
      </c>
      <c r="F9" s="35" t="s">
        <v>143</v>
      </c>
    </row>
    <row r="10" spans="1:6" x14ac:dyDescent="0.25">
      <c r="A10" s="17">
        <f t="shared" si="0"/>
        <v>5</v>
      </c>
      <c r="B10" s="2" t="s">
        <v>18</v>
      </c>
      <c r="C10" s="2" t="s">
        <v>19</v>
      </c>
      <c r="D10" s="18">
        <v>900</v>
      </c>
      <c r="E10" s="13" t="s">
        <v>60</v>
      </c>
      <c r="F10" s="35" t="s">
        <v>143</v>
      </c>
    </row>
    <row r="11" spans="1:6" x14ac:dyDescent="0.25">
      <c r="A11" s="17">
        <f t="shared" si="0"/>
        <v>6</v>
      </c>
      <c r="B11" s="2" t="s">
        <v>25</v>
      </c>
      <c r="C11" s="2" t="s">
        <v>20</v>
      </c>
      <c r="D11" s="18">
        <v>850</v>
      </c>
      <c r="E11" s="13" t="s">
        <v>60</v>
      </c>
      <c r="F11" s="35" t="s">
        <v>143</v>
      </c>
    </row>
    <row r="12" spans="1:6" x14ac:dyDescent="0.25">
      <c r="A12" s="17">
        <f t="shared" si="0"/>
        <v>7</v>
      </c>
      <c r="B12" s="2" t="s">
        <v>21</v>
      </c>
      <c r="C12" s="2" t="s">
        <v>22</v>
      </c>
      <c r="D12" s="18">
        <v>350</v>
      </c>
      <c r="E12" s="13" t="s">
        <v>11</v>
      </c>
      <c r="F12" s="35" t="s">
        <v>143</v>
      </c>
    </row>
    <row r="13" spans="1:6" x14ac:dyDescent="0.25">
      <c r="A13" s="17">
        <f t="shared" si="0"/>
        <v>8</v>
      </c>
      <c r="B13" s="2" t="s">
        <v>23</v>
      </c>
      <c r="C13" s="2" t="s">
        <v>24</v>
      </c>
      <c r="D13" s="18">
        <v>809</v>
      </c>
      <c r="E13" s="13" t="s">
        <v>11</v>
      </c>
      <c r="F13" s="35" t="s">
        <v>143</v>
      </c>
    </row>
    <row r="14" spans="1:6" x14ac:dyDescent="0.25">
      <c r="A14" s="17">
        <f>A13+1</f>
        <v>9</v>
      </c>
      <c r="B14" s="2" t="s">
        <v>58</v>
      </c>
      <c r="C14" s="2" t="s">
        <v>26</v>
      </c>
      <c r="D14" s="18">
        <v>500</v>
      </c>
      <c r="E14" s="13" t="s">
        <v>11</v>
      </c>
      <c r="F14" s="35" t="s">
        <v>143</v>
      </c>
    </row>
    <row r="15" spans="1:6" x14ac:dyDescent="0.25">
      <c r="A15" s="17">
        <f t="shared" si="0"/>
        <v>10</v>
      </c>
      <c r="B15" s="2" t="s">
        <v>27</v>
      </c>
      <c r="C15" s="2" t="s">
        <v>28</v>
      </c>
      <c r="D15" s="18">
        <v>775</v>
      </c>
      <c r="E15" s="13" t="s">
        <v>11</v>
      </c>
      <c r="F15" s="35" t="s">
        <v>143</v>
      </c>
    </row>
    <row r="16" spans="1:6" x14ac:dyDescent="0.25">
      <c r="A16" s="17">
        <f t="shared" si="0"/>
        <v>11</v>
      </c>
      <c r="B16" s="2" t="s">
        <v>29</v>
      </c>
      <c r="C16" s="10" t="s">
        <v>30</v>
      </c>
      <c r="D16" s="18">
        <v>500</v>
      </c>
      <c r="E16" s="13" t="s">
        <v>11</v>
      </c>
      <c r="F16" s="35" t="s">
        <v>143</v>
      </c>
    </row>
    <row r="17" spans="1:6" x14ac:dyDescent="0.25">
      <c r="A17" s="17">
        <f t="shared" si="0"/>
        <v>12</v>
      </c>
      <c r="B17" s="2" t="s">
        <v>31</v>
      </c>
      <c r="C17" s="2" t="s">
        <v>32</v>
      </c>
      <c r="D17" s="18">
        <v>415</v>
      </c>
      <c r="E17" s="13" t="s">
        <v>11</v>
      </c>
      <c r="F17" s="35" t="s">
        <v>143</v>
      </c>
    </row>
    <row r="18" spans="1:6" x14ac:dyDescent="0.25">
      <c r="A18" s="17">
        <f t="shared" si="0"/>
        <v>13</v>
      </c>
      <c r="B18" s="2" t="s">
        <v>33</v>
      </c>
      <c r="C18" s="2" t="s">
        <v>34</v>
      </c>
      <c r="D18" s="18">
        <f>400/30*4</f>
        <v>53.333333333333336</v>
      </c>
      <c r="E18" s="13" t="s">
        <v>11</v>
      </c>
      <c r="F18" s="35" t="s">
        <v>143</v>
      </c>
    </row>
    <row r="19" spans="1:6" x14ac:dyDescent="0.25">
      <c r="A19" s="17">
        <f t="shared" si="0"/>
        <v>14</v>
      </c>
      <c r="B19" s="2" t="s">
        <v>35</v>
      </c>
      <c r="C19" s="2" t="s">
        <v>36</v>
      </c>
      <c r="D19" s="18">
        <v>678</v>
      </c>
      <c r="E19" s="13" t="s">
        <v>11</v>
      </c>
      <c r="F19" s="35" t="s">
        <v>143</v>
      </c>
    </row>
    <row r="20" spans="1:6" x14ac:dyDescent="0.25">
      <c r="A20" s="17">
        <f t="shared" si="0"/>
        <v>15</v>
      </c>
      <c r="B20" s="2" t="s">
        <v>37</v>
      </c>
      <c r="C20" s="11" t="s">
        <v>38</v>
      </c>
      <c r="D20" s="18">
        <v>680</v>
      </c>
      <c r="E20" s="13" t="s">
        <v>11</v>
      </c>
      <c r="F20" s="35" t="s">
        <v>143</v>
      </c>
    </row>
    <row r="21" spans="1:6" x14ac:dyDescent="0.25">
      <c r="A21" s="17">
        <f t="shared" si="0"/>
        <v>16</v>
      </c>
      <c r="B21" s="2" t="s">
        <v>39</v>
      </c>
      <c r="C21" s="2" t="s">
        <v>40</v>
      </c>
      <c r="D21" s="18">
        <f>630</f>
        <v>630</v>
      </c>
      <c r="E21" s="13" t="s">
        <v>11</v>
      </c>
      <c r="F21" s="35" t="s">
        <v>143</v>
      </c>
    </row>
    <row r="22" spans="1:6" x14ac:dyDescent="0.25">
      <c r="A22" s="17">
        <f t="shared" si="0"/>
        <v>17</v>
      </c>
      <c r="B22" s="2" t="s">
        <v>41</v>
      </c>
      <c r="C22" s="2" t="s">
        <v>42</v>
      </c>
      <c r="D22" s="18">
        <v>600</v>
      </c>
      <c r="E22" s="13" t="s">
        <v>11</v>
      </c>
      <c r="F22" s="35" t="s">
        <v>143</v>
      </c>
    </row>
    <row r="23" spans="1:6" x14ac:dyDescent="0.25">
      <c r="A23" s="17">
        <f t="shared" si="0"/>
        <v>18</v>
      </c>
      <c r="B23" s="2" t="s">
        <v>43</v>
      </c>
      <c r="C23" s="2" t="s">
        <v>44</v>
      </c>
      <c r="D23" s="18">
        <v>0</v>
      </c>
      <c r="E23" s="13" t="s">
        <v>11</v>
      </c>
      <c r="F23" s="35" t="s">
        <v>143</v>
      </c>
    </row>
    <row r="24" spans="1:6" x14ac:dyDescent="0.25">
      <c r="A24" s="17">
        <f t="shared" si="0"/>
        <v>19</v>
      </c>
      <c r="B24" s="2" t="s">
        <v>45</v>
      </c>
      <c r="C24" s="2" t="s">
        <v>46</v>
      </c>
      <c r="D24" s="18">
        <v>475</v>
      </c>
      <c r="E24" s="13" t="s">
        <v>11</v>
      </c>
      <c r="F24" s="35" t="s">
        <v>143</v>
      </c>
    </row>
    <row r="25" spans="1:6" x14ac:dyDescent="0.25">
      <c r="A25" s="17">
        <f t="shared" si="0"/>
        <v>20</v>
      </c>
      <c r="B25" s="2" t="s">
        <v>47</v>
      </c>
      <c r="C25" s="2" t="s">
        <v>48</v>
      </c>
      <c r="D25" s="18">
        <f>600</f>
        <v>600</v>
      </c>
      <c r="E25" s="13" t="s">
        <v>11</v>
      </c>
      <c r="F25" s="35" t="s">
        <v>143</v>
      </c>
    </row>
    <row r="26" spans="1:6" x14ac:dyDescent="0.25">
      <c r="A26" s="17">
        <f t="shared" si="0"/>
        <v>21</v>
      </c>
      <c r="B26" s="2" t="s">
        <v>49</v>
      </c>
      <c r="C26" s="2" t="s">
        <v>50</v>
      </c>
      <c r="D26" s="18">
        <v>525</v>
      </c>
      <c r="E26" s="13" t="s">
        <v>11</v>
      </c>
      <c r="F26" s="35" t="s">
        <v>143</v>
      </c>
    </row>
    <row r="27" spans="1:6" x14ac:dyDescent="0.25">
      <c r="A27" s="17">
        <f t="shared" si="0"/>
        <v>22</v>
      </c>
      <c r="B27" s="12" t="s">
        <v>51</v>
      </c>
      <c r="C27" s="2" t="s">
        <v>52</v>
      </c>
      <c r="D27" s="18">
        <f>600/30*25</f>
        <v>500</v>
      </c>
      <c r="E27" s="13" t="s">
        <v>11</v>
      </c>
      <c r="F27" s="35" t="s">
        <v>143</v>
      </c>
    </row>
    <row r="28" spans="1:6" x14ac:dyDescent="0.25">
      <c r="A28" s="17">
        <f t="shared" si="0"/>
        <v>23</v>
      </c>
      <c r="B28" s="12" t="s">
        <v>53</v>
      </c>
      <c r="C28" s="2" t="s">
        <v>54</v>
      </c>
      <c r="D28" s="18">
        <v>500</v>
      </c>
      <c r="E28" s="13" t="s">
        <v>11</v>
      </c>
      <c r="F28" s="35" t="s">
        <v>143</v>
      </c>
    </row>
    <row r="29" spans="1:6" x14ac:dyDescent="0.25">
      <c r="A29" s="17">
        <f t="shared" si="0"/>
        <v>24</v>
      </c>
      <c r="B29" s="12" t="s">
        <v>55</v>
      </c>
      <c r="C29" s="2" t="s">
        <v>56</v>
      </c>
      <c r="D29" s="18">
        <v>400</v>
      </c>
      <c r="E29" s="13" t="s">
        <v>11</v>
      </c>
      <c r="F29" s="35" t="s">
        <v>143</v>
      </c>
    </row>
    <row r="30" spans="1:6" x14ac:dyDescent="0.25">
      <c r="A30" s="17">
        <f t="shared" si="0"/>
        <v>25</v>
      </c>
      <c r="B30" s="2" t="s">
        <v>62</v>
      </c>
      <c r="C30" s="2" t="s">
        <v>63</v>
      </c>
      <c r="D30" s="18">
        <v>525</v>
      </c>
      <c r="E30" s="13" t="s">
        <v>11</v>
      </c>
      <c r="F30" s="35" t="s">
        <v>143</v>
      </c>
    </row>
    <row r="31" spans="1:6" x14ac:dyDescent="0.25">
      <c r="A31" s="17">
        <f t="shared" si="0"/>
        <v>26</v>
      </c>
      <c r="B31" s="2" t="s">
        <v>145</v>
      </c>
      <c r="C31" s="2" t="s">
        <v>146</v>
      </c>
      <c r="D31" s="18">
        <f>500/30*6</f>
        <v>100</v>
      </c>
      <c r="E31" s="13" t="s">
        <v>11</v>
      </c>
      <c r="F31" s="35" t="s">
        <v>143</v>
      </c>
    </row>
    <row r="32" spans="1:6" x14ac:dyDescent="0.25">
      <c r="A32" s="17">
        <f t="shared" si="0"/>
        <v>27</v>
      </c>
      <c r="B32" s="2" t="s">
        <v>64</v>
      </c>
      <c r="C32" s="2" t="s">
        <v>65</v>
      </c>
      <c r="D32" s="18">
        <v>500</v>
      </c>
      <c r="E32" s="13" t="s">
        <v>11</v>
      </c>
      <c r="F32" s="35" t="s">
        <v>143</v>
      </c>
    </row>
    <row r="33" spans="1:6" x14ac:dyDescent="0.25">
      <c r="A33" s="17">
        <f t="shared" si="0"/>
        <v>28</v>
      </c>
      <c r="B33" s="2" t="s">
        <v>70</v>
      </c>
      <c r="C33" s="2" t="s">
        <v>107</v>
      </c>
      <c r="D33" s="18">
        <v>400</v>
      </c>
      <c r="E33" s="13" t="s">
        <v>11</v>
      </c>
      <c r="F33" s="35" t="s">
        <v>143</v>
      </c>
    </row>
    <row r="34" spans="1:6" x14ac:dyDescent="0.25">
      <c r="A34" s="17">
        <f t="shared" si="0"/>
        <v>29</v>
      </c>
      <c r="B34" s="2" t="s">
        <v>71</v>
      </c>
      <c r="C34" s="2" t="s">
        <v>108</v>
      </c>
      <c r="D34" s="18">
        <v>600</v>
      </c>
      <c r="E34" s="13" t="s">
        <v>11</v>
      </c>
      <c r="F34" s="35" t="s">
        <v>143</v>
      </c>
    </row>
    <row r="35" spans="1:6" x14ac:dyDescent="0.25">
      <c r="A35" s="17">
        <f t="shared" si="0"/>
        <v>30</v>
      </c>
      <c r="B35" s="2" t="s">
        <v>72</v>
      </c>
      <c r="C35" s="2" t="s">
        <v>109</v>
      </c>
      <c r="D35" s="18">
        <f>385</f>
        <v>385</v>
      </c>
      <c r="E35" s="13" t="s">
        <v>11</v>
      </c>
      <c r="F35" s="35" t="s">
        <v>143</v>
      </c>
    </row>
    <row r="36" spans="1:6" x14ac:dyDescent="0.25">
      <c r="A36" s="17">
        <f t="shared" si="0"/>
        <v>31</v>
      </c>
      <c r="B36" s="2" t="s">
        <v>73</v>
      </c>
      <c r="C36" s="2" t="s">
        <v>110</v>
      </c>
      <c r="D36" s="18">
        <v>680</v>
      </c>
      <c r="E36" s="13" t="s">
        <v>11</v>
      </c>
      <c r="F36" s="35" t="s">
        <v>143</v>
      </c>
    </row>
    <row r="37" spans="1:6" x14ac:dyDescent="0.25">
      <c r="A37" s="17">
        <f t="shared" si="0"/>
        <v>32</v>
      </c>
      <c r="B37" s="2" t="s">
        <v>74</v>
      </c>
      <c r="C37" s="2" t="s">
        <v>111</v>
      </c>
      <c r="D37" s="18">
        <v>550</v>
      </c>
      <c r="E37" s="13" t="s">
        <v>11</v>
      </c>
      <c r="F37" s="35" t="s">
        <v>143</v>
      </c>
    </row>
    <row r="38" spans="1:6" x14ac:dyDescent="0.25">
      <c r="A38" s="17">
        <f t="shared" si="0"/>
        <v>33</v>
      </c>
      <c r="B38" s="2" t="s">
        <v>75</v>
      </c>
      <c r="C38" s="2" t="s">
        <v>111</v>
      </c>
      <c r="D38" s="18">
        <v>330</v>
      </c>
      <c r="E38" s="13" t="s">
        <v>11</v>
      </c>
      <c r="F38" s="35" t="s">
        <v>143</v>
      </c>
    </row>
    <row r="39" spans="1:6" x14ac:dyDescent="0.25">
      <c r="A39" s="17">
        <f t="shared" si="0"/>
        <v>34</v>
      </c>
      <c r="B39" s="2" t="s">
        <v>76</v>
      </c>
      <c r="C39" s="2" t="s">
        <v>111</v>
      </c>
      <c r="D39" s="18">
        <v>330</v>
      </c>
      <c r="E39" s="13" t="s">
        <v>11</v>
      </c>
      <c r="F39" s="35" t="s">
        <v>143</v>
      </c>
    </row>
    <row r="40" spans="1:6" x14ac:dyDescent="0.25">
      <c r="A40" s="17">
        <f t="shared" si="0"/>
        <v>35</v>
      </c>
      <c r="B40" s="2" t="s">
        <v>77</v>
      </c>
      <c r="C40" s="2" t="s">
        <v>112</v>
      </c>
      <c r="D40" s="18">
        <f>520</f>
        <v>520</v>
      </c>
      <c r="E40" s="13" t="s">
        <v>11</v>
      </c>
      <c r="F40" s="35" t="s">
        <v>143</v>
      </c>
    </row>
    <row r="41" spans="1:6" x14ac:dyDescent="0.25">
      <c r="A41" s="17">
        <f t="shared" si="0"/>
        <v>36</v>
      </c>
      <c r="B41" s="2" t="s">
        <v>78</v>
      </c>
      <c r="C41" s="2" t="s">
        <v>113</v>
      </c>
      <c r="D41" s="18">
        <v>330</v>
      </c>
      <c r="E41" s="13" t="s">
        <v>11</v>
      </c>
      <c r="F41" s="35" t="s">
        <v>143</v>
      </c>
    </row>
    <row r="42" spans="1:6" x14ac:dyDescent="0.25">
      <c r="A42" s="17">
        <f t="shared" si="0"/>
        <v>37</v>
      </c>
      <c r="B42" s="2" t="s">
        <v>79</v>
      </c>
      <c r="C42" s="2" t="s">
        <v>114</v>
      </c>
      <c r="D42" s="18">
        <f>450</f>
        <v>450</v>
      </c>
      <c r="E42" s="13" t="s">
        <v>11</v>
      </c>
      <c r="F42" s="35" t="s">
        <v>143</v>
      </c>
    </row>
    <row r="43" spans="1:6" x14ac:dyDescent="0.25">
      <c r="A43" s="17">
        <f t="shared" si="0"/>
        <v>38</v>
      </c>
      <c r="B43" s="2" t="s">
        <v>80</v>
      </c>
      <c r="C43" s="2" t="s">
        <v>115</v>
      </c>
      <c r="D43" s="18">
        <v>0</v>
      </c>
      <c r="E43" s="13" t="s">
        <v>11</v>
      </c>
      <c r="F43" s="35" t="s">
        <v>143</v>
      </c>
    </row>
    <row r="44" spans="1:6" x14ac:dyDescent="0.25">
      <c r="A44" s="17">
        <f t="shared" si="0"/>
        <v>39</v>
      </c>
      <c r="B44" s="2" t="s">
        <v>81</v>
      </c>
      <c r="C44" s="2" t="s">
        <v>116</v>
      </c>
      <c r="D44" s="18">
        <v>380</v>
      </c>
      <c r="E44" s="13" t="s">
        <v>11</v>
      </c>
      <c r="F44" s="35" t="s">
        <v>143</v>
      </c>
    </row>
    <row r="45" spans="1:6" x14ac:dyDescent="0.25">
      <c r="A45" s="17">
        <f t="shared" si="0"/>
        <v>40</v>
      </c>
      <c r="B45" s="2" t="s">
        <v>82</v>
      </c>
      <c r="C45" s="2" t="s">
        <v>117</v>
      </c>
      <c r="D45" s="18">
        <v>350</v>
      </c>
      <c r="E45" s="13" t="s">
        <v>11</v>
      </c>
      <c r="F45" s="35" t="s">
        <v>143</v>
      </c>
    </row>
    <row r="46" spans="1:6" x14ac:dyDescent="0.25">
      <c r="A46" s="17">
        <f t="shared" si="0"/>
        <v>41</v>
      </c>
      <c r="B46" s="2" t="s">
        <v>83</v>
      </c>
      <c r="C46" s="2" t="s">
        <v>118</v>
      </c>
      <c r="D46" s="18">
        <v>450</v>
      </c>
      <c r="E46" s="13" t="s">
        <v>11</v>
      </c>
      <c r="F46" s="35" t="s">
        <v>143</v>
      </c>
    </row>
    <row r="47" spans="1:6" x14ac:dyDescent="0.25">
      <c r="A47" s="17">
        <f t="shared" si="0"/>
        <v>42</v>
      </c>
      <c r="B47" s="2" t="s">
        <v>84</v>
      </c>
      <c r="C47" s="2" t="s">
        <v>119</v>
      </c>
      <c r="D47" s="18">
        <v>380</v>
      </c>
      <c r="E47" s="13" t="s">
        <v>11</v>
      </c>
      <c r="F47" s="35" t="s">
        <v>143</v>
      </c>
    </row>
    <row r="48" spans="1:6" x14ac:dyDescent="0.25">
      <c r="A48" s="17">
        <f t="shared" si="0"/>
        <v>43</v>
      </c>
      <c r="B48" s="2" t="s">
        <v>85</v>
      </c>
      <c r="C48" s="2" t="s">
        <v>120</v>
      </c>
      <c r="D48" s="18">
        <v>330</v>
      </c>
      <c r="E48" s="13" t="s">
        <v>11</v>
      </c>
      <c r="F48" s="35" t="s">
        <v>143</v>
      </c>
    </row>
    <row r="49" spans="1:6" x14ac:dyDescent="0.25">
      <c r="A49" s="17">
        <f t="shared" si="0"/>
        <v>44</v>
      </c>
      <c r="B49" s="2" t="s">
        <v>86</v>
      </c>
      <c r="C49" s="2" t="s">
        <v>111</v>
      </c>
      <c r="D49" s="18">
        <v>330</v>
      </c>
      <c r="E49" s="13" t="s">
        <v>11</v>
      </c>
      <c r="F49" s="35" t="s">
        <v>143</v>
      </c>
    </row>
    <row r="50" spans="1:6" x14ac:dyDescent="0.25">
      <c r="A50" s="17">
        <f t="shared" si="0"/>
        <v>45</v>
      </c>
      <c r="B50" s="2" t="s">
        <v>87</v>
      </c>
      <c r="C50" s="2" t="s">
        <v>121</v>
      </c>
      <c r="D50" s="18">
        <v>375</v>
      </c>
      <c r="E50" s="13" t="s">
        <v>11</v>
      </c>
      <c r="F50" s="35" t="s">
        <v>143</v>
      </c>
    </row>
    <row r="51" spans="1:6" x14ac:dyDescent="0.25">
      <c r="A51" s="17">
        <f t="shared" si="0"/>
        <v>46</v>
      </c>
      <c r="B51" s="2" t="s">
        <v>88</v>
      </c>
      <c r="C51" s="2" t="s">
        <v>121</v>
      </c>
      <c r="D51" s="18">
        <v>375</v>
      </c>
      <c r="E51" s="13" t="s">
        <v>11</v>
      </c>
      <c r="F51" s="35" t="s">
        <v>143</v>
      </c>
    </row>
    <row r="52" spans="1:6" x14ac:dyDescent="0.25">
      <c r="A52" s="17">
        <f t="shared" si="0"/>
        <v>47</v>
      </c>
      <c r="B52" s="2" t="s">
        <v>89</v>
      </c>
      <c r="C52" s="2" t="s">
        <v>122</v>
      </c>
      <c r="D52" s="18">
        <v>360</v>
      </c>
      <c r="E52" s="13" t="s">
        <v>11</v>
      </c>
      <c r="F52" s="35" t="s">
        <v>143</v>
      </c>
    </row>
    <row r="53" spans="1:6" x14ac:dyDescent="0.25">
      <c r="A53" s="17">
        <f t="shared" si="0"/>
        <v>48</v>
      </c>
      <c r="B53" s="2" t="s">
        <v>90</v>
      </c>
      <c r="C53" s="2" t="s">
        <v>122</v>
      </c>
      <c r="D53" s="18">
        <f>360</f>
        <v>360</v>
      </c>
      <c r="E53" s="13" t="s">
        <v>11</v>
      </c>
      <c r="F53" s="35" t="s">
        <v>143</v>
      </c>
    </row>
    <row r="54" spans="1:6" x14ac:dyDescent="0.25">
      <c r="A54" s="17">
        <f t="shared" si="0"/>
        <v>49</v>
      </c>
      <c r="B54" s="2" t="s">
        <v>91</v>
      </c>
      <c r="C54" s="2" t="s">
        <v>122</v>
      </c>
      <c r="D54" s="18">
        <v>360</v>
      </c>
      <c r="E54" s="13" t="s">
        <v>11</v>
      </c>
      <c r="F54" s="35" t="s">
        <v>143</v>
      </c>
    </row>
    <row r="55" spans="1:6" x14ac:dyDescent="0.25">
      <c r="A55" s="17">
        <f t="shared" si="0"/>
        <v>50</v>
      </c>
      <c r="B55" s="2" t="s">
        <v>92</v>
      </c>
      <c r="C55" s="2" t="s">
        <v>123</v>
      </c>
      <c r="D55" s="18">
        <v>380</v>
      </c>
      <c r="E55" s="13" t="s">
        <v>11</v>
      </c>
      <c r="F55" s="35" t="s">
        <v>143</v>
      </c>
    </row>
    <row r="56" spans="1:6" x14ac:dyDescent="0.25">
      <c r="A56" s="17">
        <f t="shared" si="0"/>
        <v>51</v>
      </c>
      <c r="B56" s="2" t="s">
        <v>93</v>
      </c>
      <c r="C56" s="2" t="s">
        <v>124</v>
      </c>
      <c r="D56" s="18">
        <v>330</v>
      </c>
      <c r="E56" s="13" t="s">
        <v>11</v>
      </c>
      <c r="F56" s="35" t="s">
        <v>143</v>
      </c>
    </row>
    <row r="57" spans="1:6" x14ac:dyDescent="0.25">
      <c r="A57" s="17">
        <f t="shared" si="0"/>
        <v>52</v>
      </c>
      <c r="B57" s="2" t="s">
        <v>94</v>
      </c>
      <c r="C57" s="2" t="s">
        <v>111</v>
      </c>
      <c r="D57" s="18">
        <v>330</v>
      </c>
      <c r="E57" s="13" t="s">
        <v>11</v>
      </c>
      <c r="F57" s="35" t="s">
        <v>143</v>
      </c>
    </row>
    <row r="58" spans="1:6" x14ac:dyDescent="0.25">
      <c r="A58" s="17">
        <f t="shared" si="0"/>
        <v>53</v>
      </c>
      <c r="B58" s="2" t="s">
        <v>95</v>
      </c>
      <c r="C58" s="2" t="s">
        <v>125</v>
      </c>
      <c r="D58" s="18">
        <v>350</v>
      </c>
      <c r="E58" s="13" t="s">
        <v>11</v>
      </c>
      <c r="F58" s="35" t="s">
        <v>143</v>
      </c>
    </row>
    <row r="59" spans="1:6" x14ac:dyDescent="0.25">
      <c r="A59" s="17">
        <f t="shared" si="0"/>
        <v>54</v>
      </c>
      <c r="B59" s="2" t="s">
        <v>96</v>
      </c>
      <c r="C59" s="2" t="s">
        <v>126</v>
      </c>
      <c r="D59" s="18">
        <v>330</v>
      </c>
      <c r="E59" s="13" t="s">
        <v>11</v>
      </c>
      <c r="F59" s="35" t="s">
        <v>143</v>
      </c>
    </row>
    <row r="60" spans="1:6" x14ac:dyDescent="0.25">
      <c r="A60" s="17">
        <f t="shared" si="0"/>
        <v>55</v>
      </c>
      <c r="B60" s="2" t="s">
        <v>97</v>
      </c>
      <c r="C60" s="2" t="s">
        <v>127</v>
      </c>
      <c r="D60" s="18">
        <v>305</v>
      </c>
      <c r="E60" s="13" t="s">
        <v>11</v>
      </c>
      <c r="F60" s="35" t="s">
        <v>143</v>
      </c>
    </row>
    <row r="61" spans="1:6" x14ac:dyDescent="0.25">
      <c r="A61" s="17">
        <f t="shared" si="0"/>
        <v>56</v>
      </c>
      <c r="B61" s="2" t="s">
        <v>98</v>
      </c>
      <c r="C61" s="2" t="s">
        <v>128</v>
      </c>
      <c r="D61" s="18">
        <v>425</v>
      </c>
      <c r="E61" s="13" t="s">
        <v>11</v>
      </c>
      <c r="F61" s="35" t="s">
        <v>143</v>
      </c>
    </row>
    <row r="62" spans="1:6" x14ac:dyDescent="0.25">
      <c r="A62" s="17">
        <f t="shared" si="0"/>
        <v>57</v>
      </c>
      <c r="B62" s="2" t="s">
        <v>99</v>
      </c>
      <c r="C62" s="2" t="s">
        <v>129</v>
      </c>
      <c r="D62" s="18">
        <v>375</v>
      </c>
      <c r="E62" s="13" t="s">
        <v>11</v>
      </c>
      <c r="F62" s="35" t="s">
        <v>143</v>
      </c>
    </row>
    <row r="63" spans="1:6" x14ac:dyDescent="0.25">
      <c r="A63" s="17">
        <f t="shared" si="0"/>
        <v>58</v>
      </c>
      <c r="B63" s="2" t="s">
        <v>100</v>
      </c>
      <c r="C63" s="2" t="s">
        <v>130</v>
      </c>
      <c r="D63" s="18">
        <f>375</f>
        <v>375</v>
      </c>
      <c r="E63" s="13" t="s">
        <v>11</v>
      </c>
      <c r="F63" s="35" t="s">
        <v>143</v>
      </c>
    </row>
    <row r="64" spans="1:6" x14ac:dyDescent="0.25">
      <c r="A64" s="17">
        <f t="shared" si="0"/>
        <v>59</v>
      </c>
      <c r="B64" s="2" t="s">
        <v>101</v>
      </c>
      <c r="C64" s="2" t="s">
        <v>131</v>
      </c>
      <c r="D64" s="18">
        <v>375</v>
      </c>
      <c r="E64" s="13" t="s">
        <v>11</v>
      </c>
      <c r="F64" s="35" t="s">
        <v>143</v>
      </c>
    </row>
    <row r="65" spans="1:6" x14ac:dyDescent="0.25">
      <c r="A65" s="17">
        <f t="shared" si="0"/>
        <v>60</v>
      </c>
      <c r="B65" s="2" t="s">
        <v>102</v>
      </c>
      <c r="C65" s="2" t="s">
        <v>132</v>
      </c>
      <c r="D65" s="18">
        <v>375</v>
      </c>
      <c r="E65" s="13" t="s">
        <v>11</v>
      </c>
      <c r="F65" s="35" t="s">
        <v>143</v>
      </c>
    </row>
    <row r="66" spans="1:6" x14ac:dyDescent="0.25">
      <c r="A66" s="17">
        <f t="shared" si="0"/>
        <v>61</v>
      </c>
      <c r="B66" s="2" t="s">
        <v>104</v>
      </c>
      <c r="C66" s="2" t="s">
        <v>134</v>
      </c>
      <c r="D66" s="18">
        <v>345</v>
      </c>
      <c r="E66" s="13" t="s">
        <v>11</v>
      </c>
      <c r="F66" s="35" t="s">
        <v>143</v>
      </c>
    </row>
    <row r="67" spans="1:6" x14ac:dyDescent="0.25">
      <c r="A67" s="17">
        <f t="shared" si="0"/>
        <v>62</v>
      </c>
      <c r="B67" s="2" t="s">
        <v>105</v>
      </c>
      <c r="C67" s="2" t="s">
        <v>135</v>
      </c>
      <c r="D67" s="18">
        <v>345</v>
      </c>
      <c r="E67" s="13" t="s">
        <v>11</v>
      </c>
      <c r="F67" s="35" t="s">
        <v>143</v>
      </c>
    </row>
    <row r="68" spans="1:6" x14ac:dyDescent="0.25">
      <c r="A68" s="17">
        <f t="shared" si="0"/>
        <v>63</v>
      </c>
      <c r="B68" s="2" t="s">
        <v>106</v>
      </c>
      <c r="C68" s="10" t="s">
        <v>136</v>
      </c>
      <c r="D68" s="18">
        <v>345</v>
      </c>
      <c r="E68" s="13" t="s">
        <v>11</v>
      </c>
      <c r="F68" s="35" t="s">
        <v>143</v>
      </c>
    </row>
    <row r="69" spans="1:6" x14ac:dyDescent="0.25">
      <c r="A69" s="53" t="s">
        <v>8</v>
      </c>
      <c r="B69" s="54"/>
      <c r="C69" s="55"/>
      <c r="D69" s="19">
        <f>SUM(D6:D68)</f>
        <v>31973.533333333333</v>
      </c>
      <c r="E69" s="36"/>
      <c r="F69" s="37"/>
    </row>
  </sheetData>
  <mergeCells count="10">
    <mergeCell ref="A69:C69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E6" sqref="E6:E11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45.140625" customWidth="1"/>
    <col min="5" max="5" width="19.140625" customWidth="1"/>
    <col min="6" max="6" width="13" customWidth="1"/>
  </cols>
  <sheetData>
    <row r="1" spans="1:6" ht="18.75" x14ac:dyDescent="0.25">
      <c r="A1" s="59" t="s">
        <v>0</v>
      </c>
      <c r="B1" s="59"/>
      <c r="C1" s="59"/>
      <c r="D1" s="59"/>
      <c r="E1" s="59"/>
      <c r="F1" s="59"/>
    </row>
    <row r="2" spans="1:6" ht="15.75" x14ac:dyDescent="0.25">
      <c r="A2" s="60" t="s">
        <v>9</v>
      </c>
      <c r="B2" s="60"/>
      <c r="C2" s="60"/>
      <c r="D2" s="60"/>
      <c r="E2" s="60"/>
      <c r="F2" s="60"/>
    </row>
    <row r="3" spans="1:6" ht="15.75" x14ac:dyDescent="0.25">
      <c r="A3" s="60" t="s">
        <v>147</v>
      </c>
      <c r="B3" s="60"/>
      <c r="C3" s="60"/>
      <c r="D3" s="60"/>
      <c r="E3" s="60"/>
      <c r="F3" s="60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61" t="s">
        <v>10</v>
      </c>
      <c r="F4" s="61" t="s">
        <v>5</v>
      </c>
    </row>
    <row r="5" spans="1:6" x14ac:dyDescent="0.25">
      <c r="A5" s="50"/>
      <c r="B5" s="50"/>
      <c r="C5" s="50"/>
      <c r="D5" s="50"/>
      <c r="E5" s="62"/>
      <c r="F5" s="62"/>
    </row>
    <row r="6" spans="1:6" x14ac:dyDescent="0.25">
      <c r="A6" s="17">
        <v>1</v>
      </c>
      <c r="B6" s="2" t="s">
        <v>6</v>
      </c>
      <c r="C6" s="2" t="s">
        <v>7</v>
      </c>
      <c r="D6" s="18">
        <v>2475</v>
      </c>
      <c r="E6" s="13" t="s">
        <v>59</v>
      </c>
      <c r="F6" s="35" t="s">
        <v>143</v>
      </c>
    </row>
    <row r="7" spans="1:6" x14ac:dyDescent="0.25">
      <c r="A7" s="17">
        <f>A6+1</f>
        <v>2</v>
      </c>
      <c r="B7" s="2" t="s">
        <v>12</v>
      </c>
      <c r="C7" s="2" t="s">
        <v>13</v>
      </c>
      <c r="D7" s="18">
        <v>1123.2</v>
      </c>
      <c r="E7" s="13" t="s">
        <v>59</v>
      </c>
      <c r="F7" s="35" t="s">
        <v>143</v>
      </c>
    </row>
    <row r="8" spans="1:6" x14ac:dyDescent="0.25">
      <c r="A8" s="17">
        <f>A7+1</f>
        <v>3</v>
      </c>
      <c r="B8" s="2" t="s">
        <v>14</v>
      </c>
      <c r="C8" s="2" t="s">
        <v>15</v>
      </c>
      <c r="D8" s="18">
        <v>1700</v>
      </c>
      <c r="E8" s="13" t="s">
        <v>60</v>
      </c>
      <c r="F8" s="35" t="s">
        <v>143</v>
      </c>
    </row>
    <row r="9" spans="1:6" x14ac:dyDescent="0.25">
      <c r="A9" s="17">
        <f t="shared" ref="A9:A30" si="0">A8+1</f>
        <v>4</v>
      </c>
      <c r="B9" s="2" t="s">
        <v>16</v>
      </c>
      <c r="C9" s="2" t="s">
        <v>17</v>
      </c>
      <c r="D9" s="18">
        <v>1200</v>
      </c>
      <c r="E9" s="13" t="s">
        <v>60</v>
      </c>
      <c r="F9" s="35" t="s">
        <v>143</v>
      </c>
    </row>
    <row r="10" spans="1:6" x14ac:dyDescent="0.25">
      <c r="A10" s="17">
        <f t="shared" si="0"/>
        <v>5</v>
      </c>
      <c r="B10" s="2" t="s">
        <v>18</v>
      </c>
      <c r="C10" s="2" t="s">
        <v>19</v>
      </c>
      <c r="D10" s="18">
        <v>900</v>
      </c>
      <c r="E10" s="13" t="s">
        <v>60</v>
      </c>
      <c r="F10" s="35" t="s">
        <v>143</v>
      </c>
    </row>
    <row r="11" spans="1:6" x14ac:dyDescent="0.25">
      <c r="A11" s="17">
        <f t="shared" si="0"/>
        <v>6</v>
      </c>
      <c r="B11" s="2" t="s">
        <v>25</v>
      </c>
      <c r="C11" s="2" t="s">
        <v>20</v>
      </c>
      <c r="D11" s="18">
        <v>850</v>
      </c>
      <c r="E11" s="13" t="s">
        <v>60</v>
      </c>
      <c r="F11" s="35" t="s">
        <v>143</v>
      </c>
    </row>
    <row r="12" spans="1:6" x14ac:dyDescent="0.25">
      <c r="A12" s="17">
        <f t="shared" si="0"/>
        <v>7</v>
      </c>
      <c r="B12" s="2" t="s">
        <v>21</v>
      </c>
      <c r="C12" s="2" t="s">
        <v>22</v>
      </c>
      <c r="D12" s="18">
        <v>350</v>
      </c>
      <c r="E12" s="13" t="s">
        <v>11</v>
      </c>
      <c r="F12" s="35" t="s">
        <v>143</v>
      </c>
    </row>
    <row r="13" spans="1:6" x14ac:dyDescent="0.25">
      <c r="A13" s="17">
        <f t="shared" si="0"/>
        <v>8</v>
      </c>
      <c r="B13" s="2" t="s">
        <v>23</v>
      </c>
      <c r="C13" s="2" t="s">
        <v>24</v>
      </c>
      <c r="D13" s="18">
        <v>809</v>
      </c>
      <c r="E13" s="13" t="s">
        <v>11</v>
      </c>
      <c r="F13" s="35" t="s">
        <v>143</v>
      </c>
    </row>
    <row r="14" spans="1:6" x14ac:dyDescent="0.25">
      <c r="A14" s="17">
        <f>A13+1</f>
        <v>9</v>
      </c>
      <c r="B14" s="2" t="s">
        <v>58</v>
      </c>
      <c r="C14" s="2" t="s">
        <v>26</v>
      </c>
      <c r="D14" s="18">
        <v>500</v>
      </c>
      <c r="E14" s="13" t="s">
        <v>11</v>
      </c>
      <c r="F14" s="35" t="s">
        <v>143</v>
      </c>
    </row>
    <row r="15" spans="1:6" x14ac:dyDescent="0.25">
      <c r="A15" s="17">
        <f t="shared" si="0"/>
        <v>10</v>
      </c>
      <c r="B15" s="2" t="s">
        <v>27</v>
      </c>
      <c r="C15" s="2" t="s">
        <v>28</v>
      </c>
      <c r="D15" s="18">
        <v>775</v>
      </c>
      <c r="E15" s="13" t="s">
        <v>11</v>
      </c>
      <c r="F15" s="35" t="s">
        <v>143</v>
      </c>
    </row>
    <row r="16" spans="1:6" x14ac:dyDescent="0.25">
      <c r="A16" s="17">
        <f t="shared" si="0"/>
        <v>11</v>
      </c>
      <c r="B16" s="2" t="s">
        <v>29</v>
      </c>
      <c r="C16" s="10" t="s">
        <v>30</v>
      </c>
      <c r="D16" s="18">
        <f>500/30*28</f>
        <v>466.66666666666669</v>
      </c>
      <c r="E16" s="13" t="s">
        <v>11</v>
      </c>
      <c r="F16" s="35" t="s">
        <v>143</v>
      </c>
    </row>
    <row r="17" spans="1:6" x14ac:dyDescent="0.25">
      <c r="A17" s="17">
        <f t="shared" si="0"/>
        <v>12</v>
      </c>
      <c r="B17" s="2" t="s">
        <v>31</v>
      </c>
      <c r="C17" s="2" t="s">
        <v>32</v>
      </c>
      <c r="D17" s="18">
        <f>415/30*29</f>
        <v>401.16666666666669</v>
      </c>
      <c r="E17" s="13" t="s">
        <v>11</v>
      </c>
      <c r="F17" s="35" t="s">
        <v>143</v>
      </c>
    </row>
    <row r="18" spans="1:6" x14ac:dyDescent="0.25">
      <c r="A18" s="17">
        <f t="shared" si="0"/>
        <v>13</v>
      </c>
      <c r="B18" s="2" t="s">
        <v>33</v>
      </c>
      <c r="C18" s="2" t="s">
        <v>34</v>
      </c>
      <c r="D18" s="18">
        <v>0</v>
      </c>
      <c r="E18" s="13" t="s">
        <v>11</v>
      </c>
      <c r="F18" s="35" t="s">
        <v>143</v>
      </c>
    </row>
    <row r="19" spans="1:6" x14ac:dyDescent="0.25">
      <c r="A19" s="17">
        <f t="shared" si="0"/>
        <v>14</v>
      </c>
      <c r="B19" s="2" t="s">
        <v>35</v>
      </c>
      <c r="C19" s="2" t="s">
        <v>36</v>
      </c>
      <c r="D19" s="18">
        <v>678</v>
      </c>
      <c r="E19" s="13" t="s">
        <v>11</v>
      </c>
      <c r="F19" s="35" t="s">
        <v>143</v>
      </c>
    </row>
    <row r="20" spans="1:6" x14ac:dyDescent="0.25">
      <c r="A20" s="17">
        <f t="shared" si="0"/>
        <v>15</v>
      </c>
      <c r="B20" s="2" t="s">
        <v>37</v>
      </c>
      <c r="C20" s="11" t="s">
        <v>38</v>
      </c>
      <c r="D20" s="18">
        <v>680</v>
      </c>
      <c r="E20" s="13" t="s">
        <v>11</v>
      </c>
      <c r="F20" s="35" t="s">
        <v>143</v>
      </c>
    </row>
    <row r="21" spans="1:6" x14ac:dyDescent="0.25">
      <c r="A21" s="17">
        <f t="shared" si="0"/>
        <v>16</v>
      </c>
      <c r="B21" s="2" t="s">
        <v>39</v>
      </c>
      <c r="C21" s="2" t="s">
        <v>40</v>
      </c>
      <c r="D21" s="18">
        <f>630</f>
        <v>630</v>
      </c>
      <c r="E21" s="13" t="s">
        <v>11</v>
      </c>
      <c r="F21" s="35" t="s">
        <v>143</v>
      </c>
    </row>
    <row r="22" spans="1:6" x14ac:dyDescent="0.25">
      <c r="A22" s="17">
        <f t="shared" si="0"/>
        <v>17</v>
      </c>
      <c r="B22" s="2" t="s">
        <v>41</v>
      </c>
      <c r="C22" s="2" t="s">
        <v>42</v>
      </c>
      <c r="D22" s="18">
        <v>600</v>
      </c>
      <c r="E22" s="13" t="s">
        <v>11</v>
      </c>
      <c r="F22" s="35" t="s">
        <v>143</v>
      </c>
    </row>
    <row r="23" spans="1:6" x14ac:dyDescent="0.25">
      <c r="A23" s="17">
        <f t="shared" si="0"/>
        <v>18</v>
      </c>
      <c r="B23" s="2" t="s">
        <v>43</v>
      </c>
      <c r="C23" s="2" t="s">
        <v>44</v>
      </c>
      <c r="D23" s="18">
        <f>400/30*14</f>
        <v>186.66666666666669</v>
      </c>
      <c r="E23" s="13" t="s">
        <v>11</v>
      </c>
      <c r="F23" s="35" t="s">
        <v>143</v>
      </c>
    </row>
    <row r="24" spans="1:6" x14ac:dyDescent="0.25">
      <c r="A24" s="17">
        <f t="shared" si="0"/>
        <v>19</v>
      </c>
      <c r="B24" s="2" t="s">
        <v>45</v>
      </c>
      <c r="C24" s="2" t="s">
        <v>46</v>
      </c>
      <c r="D24" s="18">
        <v>475</v>
      </c>
      <c r="E24" s="13" t="s">
        <v>11</v>
      </c>
      <c r="F24" s="35" t="s">
        <v>143</v>
      </c>
    </row>
    <row r="25" spans="1:6" x14ac:dyDescent="0.25">
      <c r="A25" s="17">
        <f t="shared" si="0"/>
        <v>20</v>
      </c>
      <c r="B25" s="2" t="s">
        <v>47</v>
      </c>
      <c r="C25" s="2" t="s">
        <v>48</v>
      </c>
      <c r="D25" s="18">
        <f>600</f>
        <v>600</v>
      </c>
      <c r="E25" s="13" t="s">
        <v>11</v>
      </c>
      <c r="F25" s="35" t="s">
        <v>143</v>
      </c>
    </row>
    <row r="26" spans="1:6" x14ac:dyDescent="0.25">
      <c r="A26" s="17">
        <f t="shared" si="0"/>
        <v>21</v>
      </c>
      <c r="B26" s="2" t="s">
        <v>49</v>
      </c>
      <c r="C26" s="2" t="s">
        <v>50</v>
      </c>
      <c r="D26" s="18">
        <v>525</v>
      </c>
      <c r="E26" s="13" t="s">
        <v>11</v>
      </c>
      <c r="F26" s="35" t="s">
        <v>143</v>
      </c>
    </row>
    <row r="27" spans="1:6" x14ac:dyDescent="0.25">
      <c r="A27" s="17">
        <f t="shared" si="0"/>
        <v>22</v>
      </c>
      <c r="B27" s="12" t="s">
        <v>53</v>
      </c>
      <c r="C27" s="2" t="s">
        <v>54</v>
      </c>
      <c r="D27" s="18">
        <v>500</v>
      </c>
      <c r="E27" s="13" t="s">
        <v>11</v>
      </c>
      <c r="F27" s="35" t="s">
        <v>143</v>
      </c>
    </row>
    <row r="28" spans="1:6" x14ac:dyDescent="0.25">
      <c r="A28" s="17">
        <f t="shared" si="0"/>
        <v>23</v>
      </c>
      <c r="B28" s="12" t="s">
        <v>55</v>
      </c>
      <c r="C28" s="2" t="s">
        <v>56</v>
      </c>
      <c r="D28" s="18">
        <v>400</v>
      </c>
      <c r="E28" s="13" t="s">
        <v>11</v>
      </c>
      <c r="F28" s="35" t="s">
        <v>143</v>
      </c>
    </row>
    <row r="29" spans="1:6" x14ac:dyDescent="0.25">
      <c r="A29" s="17">
        <f t="shared" si="0"/>
        <v>24</v>
      </c>
      <c r="B29" s="2" t="s">
        <v>62</v>
      </c>
      <c r="C29" s="2" t="s">
        <v>63</v>
      </c>
      <c r="D29" s="18">
        <v>525</v>
      </c>
      <c r="E29" s="13" t="s">
        <v>11</v>
      </c>
      <c r="F29" s="35" t="s">
        <v>143</v>
      </c>
    </row>
    <row r="30" spans="1:6" x14ac:dyDescent="0.25">
      <c r="A30" s="17">
        <f t="shared" si="0"/>
        <v>25</v>
      </c>
      <c r="B30" s="2" t="s">
        <v>145</v>
      </c>
      <c r="C30" s="2" t="s">
        <v>146</v>
      </c>
      <c r="D30" s="18">
        <f>500</f>
        <v>500</v>
      </c>
      <c r="E30" s="13" t="s">
        <v>11</v>
      </c>
      <c r="F30" s="35" t="s">
        <v>143</v>
      </c>
    </row>
    <row r="31" spans="1:6" x14ac:dyDescent="0.25">
      <c r="A31" s="53" t="s">
        <v>8</v>
      </c>
      <c r="B31" s="54"/>
      <c r="C31" s="55"/>
      <c r="D31" s="19">
        <f>SUM(D6:D30)</f>
        <v>17849.699999999997</v>
      </c>
      <c r="E31" s="36"/>
      <c r="F31" s="37"/>
    </row>
    <row r="32" spans="1:6" x14ac:dyDescent="0.25">
      <c r="A32" s="38"/>
      <c r="B32" s="38"/>
      <c r="C32" s="38"/>
      <c r="D32" s="38"/>
      <c r="E32" s="38"/>
      <c r="F32" s="38"/>
    </row>
    <row r="33" spans="1:6" x14ac:dyDescent="0.25">
      <c r="A33" s="38"/>
      <c r="B33" s="38"/>
      <c r="C33" s="38"/>
      <c r="D33" s="38"/>
      <c r="E33" s="38"/>
      <c r="F33" s="38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1"/>
  <sheetViews>
    <sheetView workbookViewId="0">
      <selection activeCell="A3" sqref="A3:F3"/>
    </sheetView>
  </sheetViews>
  <sheetFormatPr baseColWidth="10" defaultRowHeight="15" x14ac:dyDescent="0.25"/>
  <cols>
    <col min="1" max="1" width="3.7109375" customWidth="1"/>
    <col min="2" max="2" width="36.85546875" customWidth="1"/>
    <col min="3" max="3" width="43.7109375" customWidth="1"/>
    <col min="5" max="5" width="22.28515625" customWidth="1"/>
  </cols>
  <sheetData>
    <row r="1" spans="1:6" ht="18.75" x14ac:dyDescent="0.25">
      <c r="A1" s="59" t="s">
        <v>0</v>
      </c>
      <c r="B1" s="59"/>
      <c r="C1" s="59"/>
      <c r="D1" s="59"/>
      <c r="E1" s="59"/>
      <c r="F1" s="59"/>
    </row>
    <row r="2" spans="1:6" ht="15.75" x14ac:dyDescent="0.25">
      <c r="A2" s="60" t="s">
        <v>9</v>
      </c>
      <c r="B2" s="60"/>
      <c r="C2" s="60"/>
      <c r="D2" s="60"/>
      <c r="E2" s="60"/>
      <c r="F2" s="60"/>
    </row>
    <row r="3" spans="1:6" ht="15.75" x14ac:dyDescent="0.25">
      <c r="A3" s="60" t="s">
        <v>149</v>
      </c>
      <c r="B3" s="60"/>
      <c r="C3" s="60"/>
      <c r="D3" s="60"/>
      <c r="E3" s="60"/>
      <c r="F3" s="60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61" t="s">
        <v>10</v>
      </c>
      <c r="F4" s="61" t="s">
        <v>5</v>
      </c>
    </row>
    <row r="5" spans="1:6" x14ac:dyDescent="0.25">
      <c r="A5" s="50"/>
      <c r="B5" s="50"/>
      <c r="C5" s="50"/>
      <c r="D5" s="50"/>
      <c r="E5" s="62"/>
      <c r="F5" s="62"/>
    </row>
    <row r="6" spans="1:6" x14ac:dyDescent="0.25">
      <c r="A6" s="17">
        <v>1</v>
      </c>
      <c r="B6" s="2" t="s">
        <v>6</v>
      </c>
      <c r="C6" s="2" t="s">
        <v>7</v>
      </c>
      <c r="D6" s="18">
        <v>2475</v>
      </c>
      <c r="E6" s="13" t="s">
        <v>59</v>
      </c>
      <c r="F6" s="35" t="s">
        <v>143</v>
      </c>
    </row>
    <row r="7" spans="1:6" x14ac:dyDescent="0.25">
      <c r="A7" s="17">
        <f>A6+1</f>
        <v>2</v>
      </c>
      <c r="B7" s="2" t="s">
        <v>12</v>
      </c>
      <c r="C7" s="2" t="s">
        <v>13</v>
      </c>
      <c r="D7" s="18">
        <v>1123.2</v>
      </c>
      <c r="E7" s="13" t="s">
        <v>59</v>
      </c>
      <c r="F7" s="35" t="s">
        <v>143</v>
      </c>
    </row>
    <row r="8" spans="1:6" x14ac:dyDescent="0.25">
      <c r="A8" s="17">
        <f>A7+1</f>
        <v>3</v>
      </c>
      <c r="B8" s="2" t="s">
        <v>14</v>
      </c>
      <c r="C8" s="2" t="s">
        <v>15</v>
      </c>
      <c r="D8" s="18">
        <f>1700/30*28</f>
        <v>1586.6666666666665</v>
      </c>
      <c r="E8" s="13" t="s">
        <v>60</v>
      </c>
      <c r="F8" s="35" t="s">
        <v>143</v>
      </c>
    </row>
    <row r="9" spans="1:6" x14ac:dyDescent="0.25">
      <c r="A9" s="17">
        <f t="shared" ref="A9:A30" si="0">A8+1</f>
        <v>4</v>
      </c>
      <c r="B9" s="2" t="s">
        <v>16</v>
      </c>
      <c r="C9" s="2" t="s">
        <v>17</v>
      </c>
      <c r="D9" s="18">
        <v>1200</v>
      </c>
      <c r="E9" s="13" t="s">
        <v>60</v>
      </c>
      <c r="F9" s="35" t="s">
        <v>143</v>
      </c>
    </row>
    <row r="10" spans="1:6" x14ac:dyDescent="0.25">
      <c r="A10" s="17">
        <f t="shared" si="0"/>
        <v>5</v>
      </c>
      <c r="B10" s="2" t="s">
        <v>18</v>
      </c>
      <c r="C10" s="2" t="s">
        <v>19</v>
      </c>
      <c r="D10" s="18">
        <v>900</v>
      </c>
      <c r="E10" s="13" t="s">
        <v>60</v>
      </c>
      <c r="F10" s="35" t="s">
        <v>143</v>
      </c>
    </row>
    <row r="11" spans="1:6" x14ac:dyDescent="0.25">
      <c r="A11" s="17">
        <f t="shared" si="0"/>
        <v>6</v>
      </c>
      <c r="B11" s="2" t="s">
        <v>25</v>
      </c>
      <c r="C11" s="2" t="s">
        <v>20</v>
      </c>
      <c r="D11" s="18">
        <v>850</v>
      </c>
      <c r="E11" s="13" t="s">
        <v>60</v>
      </c>
      <c r="F11" s="35" t="s">
        <v>143</v>
      </c>
    </row>
    <row r="12" spans="1:6" x14ac:dyDescent="0.25">
      <c r="A12" s="17">
        <f t="shared" si="0"/>
        <v>7</v>
      </c>
      <c r="B12" s="2" t="s">
        <v>21</v>
      </c>
      <c r="C12" s="2" t="s">
        <v>22</v>
      </c>
      <c r="D12" s="18">
        <v>350</v>
      </c>
      <c r="E12" s="13" t="s">
        <v>11</v>
      </c>
      <c r="F12" s="35" t="s">
        <v>143</v>
      </c>
    </row>
    <row r="13" spans="1:6" x14ac:dyDescent="0.25">
      <c r="A13" s="17">
        <f t="shared" si="0"/>
        <v>8</v>
      </c>
      <c r="B13" s="2" t="s">
        <v>23</v>
      </c>
      <c r="C13" s="2" t="s">
        <v>24</v>
      </c>
      <c r="D13" s="18">
        <v>809</v>
      </c>
      <c r="E13" s="13" t="s">
        <v>11</v>
      </c>
      <c r="F13" s="35" t="s">
        <v>143</v>
      </c>
    </row>
    <row r="14" spans="1:6" x14ac:dyDescent="0.25">
      <c r="A14" s="17">
        <f>A13+1</f>
        <v>9</v>
      </c>
      <c r="B14" s="2" t="s">
        <v>58</v>
      </c>
      <c r="C14" s="2" t="s">
        <v>26</v>
      </c>
      <c r="D14" s="18">
        <v>500</v>
      </c>
      <c r="E14" s="13" t="s">
        <v>11</v>
      </c>
      <c r="F14" s="35" t="s">
        <v>143</v>
      </c>
    </row>
    <row r="15" spans="1:6" x14ac:dyDescent="0.25">
      <c r="A15" s="17">
        <f t="shared" si="0"/>
        <v>10</v>
      </c>
      <c r="B15" s="2" t="s">
        <v>27</v>
      </c>
      <c r="C15" s="2" t="s">
        <v>28</v>
      </c>
      <c r="D15" s="18">
        <v>775</v>
      </c>
      <c r="E15" s="13" t="s">
        <v>11</v>
      </c>
      <c r="F15" s="35" t="s">
        <v>143</v>
      </c>
    </row>
    <row r="16" spans="1:6" x14ac:dyDescent="0.25">
      <c r="A16" s="17">
        <f t="shared" si="0"/>
        <v>11</v>
      </c>
      <c r="B16" s="2" t="s">
        <v>29</v>
      </c>
      <c r="C16" s="10" t="s">
        <v>30</v>
      </c>
      <c r="D16" s="18">
        <f>500</f>
        <v>500</v>
      </c>
      <c r="E16" s="13" t="s">
        <v>11</v>
      </c>
      <c r="F16" s="35" t="s">
        <v>143</v>
      </c>
    </row>
    <row r="17" spans="1:6" x14ac:dyDescent="0.25">
      <c r="A17" s="17">
        <f t="shared" si="0"/>
        <v>12</v>
      </c>
      <c r="B17" s="2" t="s">
        <v>31</v>
      </c>
      <c r="C17" s="2" t="s">
        <v>32</v>
      </c>
      <c r="D17" s="18">
        <f>415</f>
        <v>415</v>
      </c>
      <c r="E17" s="13" t="s">
        <v>11</v>
      </c>
      <c r="F17" s="35" t="s">
        <v>143</v>
      </c>
    </row>
    <row r="18" spans="1:6" x14ac:dyDescent="0.25">
      <c r="A18" s="17">
        <f t="shared" si="0"/>
        <v>13</v>
      </c>
      <c r="B18" s="2" t="s">
        <v>33</v>
      </c>
      <c r="C18" s="2" t="s">
        <v>34</v>
      </c>
      <c r="D18" s="18">
        <v>0</v>
      </c>
      <c r="E18" s="13" t="s">
        <v>11</v>
      </c>
      <c r="F18" s="35" t="s">
        <v>143</v>
      </c>
    </row>
    <row r="19" spans="1:6" x14ac:dyDescent="0.25">
      <c r="A19" s="17">
        <f t="shared" si="0"/>
        <v>14</v>
      </c>
      <c r="B19" s="2" t="s">
        <v>35</v>
      </c>
      <c r="C19" s="2" t="s">
        <v>36</v>
      </c>
      <c r="D19" s="18">
        <v>678</v>
      </c>
      <c r="E19" s="13" t="s">
        <v>11</v>
      </c>
      <c r="F19" s="35" t="s">
        <v>143</v>
      </c>
    </row>
    <row r="20" spans="1:6" x14ac:dyDescent="0.25">
      <c r="A20" s="17">
        <f t="shared" si="0"/>
        <v>15</v>
      </c>
      <c r="B20" s="2" t="s">
        <v>37</v>
      </c>
      <c r="C20" s="11" t="s">
        <v>38</v>
      </c>
      <c r="D20" s="18">
        <v>680</v>
      </c>
      <c r="E20" s="13" t="s">
        <v>11</v>
      </c>
      <c r="F20" s="35" t="s">
        <v>143</v>
      </c>
    </row>
    <row r="21" spans="1:6" x14ac:dyDescent="0.25">
      <c r="A21" s="17">
        <f t="shared" si="0"/>
        <v>16</v>
      </c>
      <c r="B21" s="2" t="s">
        <v>39</v>
      </c>
      <c r="C21" s="2" t="s">
        <v>40</v>
      </c>
      <c r="D21" s="18">
        <f>630</f>
        <v>630</v>
      </c>
      <c r="E21" s="13" t="s">
        <v>11</v>
      </c>
      <c r="F21" s="35" t="s">
        <v>143</v>
      </c>
    </row>
    <row r="22" spans="1:6" x14ac:dyDescent="0.25">
      <c r="A22" s="17">
        <f t="shared" si="0"/>
        <v>17</v>
      </c>
      <c r="B22" s="2" t="s">
        <v>41</v>
      </c>
      <c r="C22" s="2" t="s">
        <v>42</v>
      </c>
      <c r="D22" s="18">
        <v>600</v>
      </c>
      <c r="E22" s="13" t="s">
        <v>11</v>
      </c>
      <c r="F22" s="35" t="s">
        <v>143</v>
      </c>
    </row>
    <row r="23" spans="1:6" x14ac:dyDescent="0.25">
      <c r="A23" s="17">
        <f t="shared" si="0"/>
        <v>18</v>
      </c>
      <c r="B23" s="2" t="s">
        <v>43</v>
      </c>
      <c r="C23" s="2" t="s">
        <v>44</v>
      </c>
      <c r="D23" s="18">
        <f>400</f>
        <v>400</v>
      </c>
      <c r="E23" s="13" t="s">
        <v>11</v>
      </c>
      <c r="F23" s="35" t="s">
        <v>143</v>
      </c>
    </row>
    <row r="24" spans="1:6" x14ac:dyDescent="0.25">
      <c r="A24" s="17">
        <f t="shared" si="0"/>
        <v>19</v>
      </c>
      <c r="B24" s="2" t="s">
        <v>45</v>
      </c>
      <c r="C24" s="2" t="s">
        <v>46</v>
      </c>
      <c r="D24" s="18">
        <v>475</v>
      </c>
      <c r="E24" s="13" t="s">
        <v>11</v>
      </c>
      <c r="F24" s="35" t="s">
        <v>143</v>
      </c>
    </row>
    <row r="25" spans="1:6" x14ac:dyDescent="0.25">
      <c r="A25" s="17">
        <f t="shared" si="0"/>
        <v>20</v>
      </c>
      <c r="B25" s="2" t="s">
        <v>47</v>
      </c>
      <c r="C25" s="2" t="s">
        <v>48</v>
      </c>
      <c r="D25" s="18">
        <f>600</f>
        <v>600</v>
      </c>
      <c r="E25" s="13" t="s">
        <v>11</v>
      </c>
      <c r="F25" s="35" t="s">
        <v>143</v>
      </c>
    </row>
    <row r="26" spans="1:6" x14ac:dyDescent="0.25">
      <c r="A26" s="17">
        <f t="shared" si="0"/>
        <v>21</v>
      </c>
      <c r="B26" s="2" t="s">
        <v>49</v>
      </c>
      <c r="C26" s="2" t="s">
        <v>50</v>
      </c>
      <c r="D26" s="18">
        <v>525</v>
      </c>
      <c r="E26" s="13" t="s">
        <v>11</v>
      </c>
      <c r="F26" s="35" t="s">
        <v>143</v>
      </c>
    </row>
    <row r="27" spans="1:6" x14ac:dyDescent="0.25">
      <c r="A27" s="17">
        <f t="shared" si="0"/>
        <v>22</v>
      </c>
      <c r="B27" s="12" t="s">
        <v>53</v>
      </c>
      <c r="C27" s="2" t="s">
        <v>54</v>
      </c>
      <c r="D27" s="18">
        <v>500</v>
      </c>
      <c r="E27" s="13" t="s">
        <v>11</v>
      </c>
      <c r="F27" s="35" t="s">
        <v>143</v>
      </c>
    </row>
    <row r="28" spans="1:6" x14ac:dyDescent="0.25">
      <c r="A28" s="17">
        <f t="shared" si="0"/>
        <v>23</v>
      </c>
      <c r="B28" s="12" t="s">
        <v>55</v>
      </c>
      <c r="C28" s="2" t="s">
        <v>56</v>
      </c>
      <c r="D28" s="18">
        <v>400</v>
      </c>
      <c r="E28" s="13" t="s">
        <v>11</v>
      </c>
      <c r="F28" s="35" t="s">
        <v>143</v>
      </c>
    </row>
    <row r="29" spans="1:6" x14ac:dyDescent="0.25">
      <c r="A29" s="17">
        <f t="shared" si="0"/>
        <v>24</v>
      </c>
      <c r="B29" s="2" t="s">
        <v>62</v>
      </c>
      <c r="C29" s="2" t="s">
        <v>63</v>
      </c>
      <c r="D29" s="18">
        <v>525</v>
      </c>
      <c r="E29" s="13" t="s">
        <v>11</v>
      </c>
      <c r="F29" s="35" t="s">
        <v>143</v>
      </c>
    </row>
    <row r="30" spans="1:6" x14ac:dyDescent="0.25">
      <c r="A30" s="17">
        <f t="shared" si="0"/>
        <v>25</v>
      </c>
      <c r="B30" s="2" t="s">
        <v>145</v>
      </c>
      <c r="C30" s="2" t="s">
        <v>146</v>
      </c>
      <c r="D30" s="18">
        <f>500</f>
        <v>500</v>
      </c>
      <c r="E30" s="13" t="s">
        <v>11</v>
      </c>
      <c r="F30" s="35" t="s">
        <v>143</v>
      </c>
    </row>
    <row r="31" spans="1:6" x14ac:dyDescent="0.25">
      <c r="A31" s="53" t="s">
        <v>8</v>
      </c>
      <c r="B31" s="54"/>
      <c r="C31" s="55"/>
      <c r="D31" s="19">
        <f>SUM(D6:D30)</f>
        <v>17996.866666666669</v>
      </c>
      <c r="E31" s="36"/>
      <c r="F31" s="37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F37"/>
  <sheetViews>
    <sheetView tabSelected="1" workbookViewId="0">
      <selection activeCell="D11" sqref="D11"/>
    </sheetView>
  </sheetViews>
  <sheetFormatPr baseColWidth="10" defaultRowHeight="15" x14ac:dyDescent="0.25"/>
  <cols>
    <col min="1" max="1" width="4.28515625" customWidth="1"/>
    <col min="2" max="2" width="35" customWidth="1"/>
    <col min="3" max="3" width="36.28515625" customWidth="1"/>
    <col min="4" max="4" width="16.85546875" customWidth="1"/>
    <col min="5" max="5" width="16.42578125" customWidth="1"/>
    <col min="6" max="6" width="13.85546875" customWidth="1"/>
  </cols>
  <sheetData>
    <row r="1" spans="1:6" ht="15.75" x14ac:dyDescent="0.25">
      <c r="A1" s="60" t="s">
        <v>0</v>
      </c>
      <c r="B1" s="60"/>
      <c r="C1" s="60"/>
      <c r="D1" s="60"/>
      <c r="E1" s="60"/>
      <c r="F1" s="60"/>
    </row>
    <row r="2" spans="1:6" ht="15.75" x14ac:dyDescent="0.25">
      <c r="A2" s="60" t="s">
        <v>9</v>
      </c>
      <c r="B2" s="60"/>
      <c r="C2" s="60"/>
      <c r="D2" s="60"/>
      <c r="E2" s="60"/>
      <c r="F2" s="60"/>
    </row>
    <row r="3" spans="1:6" ht="15.75" x14ac:dyDescent="0.25">
      <c r="A3" s="60" t="s">
        <v>150</v>
      </c>
      <c r="B3" s="60"/>
      <c r="C3" s="60"/>
      <c r="D3" s="60"/>
      <c r="E3" s="60"/>
      <c r="F3" s="60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61" t="s">
        <v>10</v>
      </c>
      <c r="F4" s="61" t="s">
        <v>5</v>
      </c>
    </row>
    <row r="5" spans="1:6" x14ac:dyDescent="0.25">
      <c r="A5" s="50"/>
      <c r="B5" s="50"/>
      <c r="C5" s="50"/>
      <c r="D5" s="50"/>
      <c r="E5" s="62"/>
      <c r="F5" s="62"/>
    </row>
    <row r="6" spans="1:6" x14ac:dyDescent="0.25">
      <c r="A6" s="17">
        <v>1</v>
      </c>
      <c r="B6" s="2" t="s">
        <v>6</v>
      </c>
      <c r="C6" s="63" t="s">
        <v>7</v>
      </c>
      <c r="D6" s="18">
        <v>2475</v>
      </c>
      <c r="E6" s="13" t="s">
        <v>59</v>
      </c>
      <c r="F6" s="35" t="s">
        <v>143</v>
      </c>
    </row>
    <row r="7" spans="1:6" x14ac:dyDescent="0.25">
      <c r="A7" s="17">
        <f>A6+1</f>
        <v>2</v>
      </c>
      <c r="B7" s="2" t="s">
        <v>12</v>
      </c>
      <c r="C7" s="63" t="s">
        <v>13</v>
      </c>
      <c r="D7" s="18">
        <v>1123.2</v>
      </c>
      <c r="E7" s="13" t="s">
        <v>59</v>
      </c>
      <c r="F7" s="35" t="s">
        <v>143</v>
      </c>
    </row>
    <row r="8" spans="1:6" x14ac:dyDescent="0.25">
      <c r="A8" s="17">
        <f>A7+1</f>
        <v>3</v>
      </c>
      <c r="B8" s="2" t="s">
        <v>14</v>
      </c>
      <c r="C8" s="63" t="s">
        <v>15</v>
      </c>
      <c r="D8" s="18">
        <f>1700</f>
        <v>1700</v>
      </c>
      <c r="E8" s="13" t="s">
        <v>60</v>
      </c>
      <c r="F8" s="35" t="s">
        <v>143</v>
      </c>
    </row>
    <row r="9" spans="1:6" x14ac:dyDescent="0.25">
      <c r="A9" s="17">
        <f t="shared" ref="A9:A30" si="0">A8+1</f>
        <v>4</v>
      </c>
      <c r="B9" s="2" t="s">
        <v>16</v>
      </c>
      <c r="C9" s="63" t="s">
        <v>17</v>
      </c>
      <c r="D9" s="18">
        <v>1200</v>
      </c>
      <c r="E9" s="13" t="s">
        <v>60</v>
      </c>
      <c r="F9" s="35" t="s">
        <v>143</v>
      </c>
    </row>
    <row r="10" spans="1:6" x14ac:dyDescent="0.25">
      <c r="A10" s="17">
        <f t="shared" si="0"/>
        <v>5</v>
      </c>
      <c r="B10" s="2" t="s">
        <v>18</v>
      </c>
      <c r="C10" s="63" t="s">
        <v>19</v>
      </c>
      <c r="D10" s="18">
        <v>900</v>
      </c>
      <c r="E10" s="13" t="s">
        <v>60</v>
      </c>
      <c r="F10" s="35" t="s">
        <v>143</v>
      </c>
    </row>
    <row r="11" spans="1:6" x14ac:dyDescent="0.25">
      <c r="A11" s="17">
        <f t="shared" si="0"/>
        <v>6</v>
      </c>
      <c r="B11" s="2" t="s">
        <v>25</v>
      </c>
      <c r="C11" s="63" t="s">
        <v>20</v>
      </c>
      <c r="D11" s="18">
        <v>850</v>
      </c>
      <c r="E11" s="13" t="s">
        <v>60</v>
      </c>
      <c r="F11" s="35" t="s">
        <v>143</v>
      </c>
    </row>
    <row r="12" spans="1:6" x14ac:dyDescent="0.25">
      <c r="A12" s="17">
        <f t="shared" si="0"/>
        <v>7</v>
      </c>
      <c r="B12" s="2" t="s">
        <v>21</v>
      </c>
      <c r="C12" s="63" t="s">
        <v>22</v>
      </c>
      <c r="D12" s="18">
        <v>350</v>
      </c>
      <c r="E12" s="13" t="s">
        <v>11</v>
      </c>
      <c r="F12" s="35" t="s">
        <v>143</v>
      </c>
    </row>
    <row r="13" spans="1:6" x14ac:dyDescent="0.25">
      <c r="A13" s="17">
        <f t="shared" si="0"/>
        <v>8</v>
      </c>
      <c r="B13" s="2" t="s">
        <v>23</v>
      </c>
      <c r="C13" s="63" t="s">
        <v>24</v>
      </c>
      <c r="D13" s="18">
        <v>809</v>
      </c>
      <c r="E13" s="13" t="s">
        <v>11</v>
      </c>
      <c r="F13" s="35" t="s">
        <v>143</v>
      </c>
    </row>
    <row r="14" spans="1:6" ht="19.5" customHeight="1" x14ac:dyDescent="0.25">
      <c r="A14" s="17">
        <f>A13+1</f>
        <v>9</v>
      </c>
      <c r="B14" s="2" t="s">
        <v>58</v>
      </c>
      <c r="C14" s="63" t="s">
        <v>26</v>
      </c>
      <c r="D14" s="18">
        <v>500</v>
      </c>
      <c r="E14" s="13" t="s">
        <v>11</v>
      </c>
      <c r="F14" s="35" t="s">
        <v>143</v>
      </c>
    </row>
    <row r="15" spans="1:6" x14ac:dyDescent="0.25">
      <c r="A15" s="17">
        <f t="shared" si="0"/>
        <v>10</v>
      </c>
      <c r="B15" s="2" t="s">
        <v>27</v>
      </c>
      <c r="C15" s="63" t="s">
        <v>28</v>
      </c>
      <c r="D15" s="18">
        <v>775</v>
      </c>
      <c r="E15" s="13" t="s">
        <v>11</v>
      </c>
      <c r="F15" s="35" t="s">
        <v>143</v>
      </c>
    </row>
    <row r="16" spans="1:6" x14ac:dyDescent="0.25">
      <c r="A16" s="17">
        <f t="shared" si="0"/>
        <v>11</v>
      </c>
      <c r="B16" s="2" t="s">
        <v>29</v>
      </c>
      <c r="C16" s="64" t="s">
        <v>30</v>
      </c>
      <c r="D16" s="18">
        <f>500</f>
        <v>500</v>
      </c>
      <c r="E16" s="13" t="s">
        <v>11</v>
      </c>
      <c r="F16" s="35" t="s">
        <v>143</v>
      </c>
    </row>
    <row r="17" spans="1:6" x14ac:dyDescent="0.25">
      <c r="A17" s="17">
        <f t="shared" si="0"/>
        <v>12</v>
      </c>
      <c r="B17" s="2" t="s">
        <v>31</v>
      </c>
      <c r="C17" s="63" t="s">
        <v>32</v>
      </c>
      <c r="D17" s="18">
        <f>415</f>
        <v>415</v>
      </c>
      <c r="E17" s="13" t="s">
        <v>11</v>
      </c>
      <c r="F17" s="35" t="s">
        <v>143</v>
      </c>
    </row>
    <row r="18" spans="1:6" x14ac:dyDescent="0.25">
      <c r="A18" s="17">
        <f t="shared" si="0"/>
        <v>13</v>
      </c>
      <c r="B18" s="2" t="s">
        <v>33</v>
      </c>
      <c r="C18" s="63" t="s">
        <v>34</v>
      </c>
      <c r="D18" s="18">
        <f>400</f>
        <v>400</v>
      </c>
      <c r="E18" s="13" t="s">
        <v>11</v>
      </c>
      <c r="F18" s="35" t="s">
        <v>143</v>
      </c>
    </row>
    <row r="19" spans="1:6" x14ac:dyDescent="0.25">
      <c r="A19" s="17">
        <f t="shared" si="0"/>
        <v>14</v>
      </c>
      <c r="B19" s="2" t="s">
        <v>35</v>
      </c>
      <c r="C19" s="63" t="s">
        <v>36</v>
      </c>
      <c r="D19" s="18">
        <v>678</v>
      </c>
      <c r="E19" s="13" t="s">
        <v>11</v>
      </c>
      <c r="F19" s="35" t="s">
        <v>143</v>
      </c>
    </row>
    <row r="20" spans="1:6" x14ac:dyDescent="0.25">
      <c r="A20" s="17">
        <f t="shared" si="0"/>
        <v>15</v>
      </c>
      <c r="B20" s="2" t="s">
        <v>37</v>
      </c>
      <c r="C20" s="65" t="s">
        <v>38</v>
      </c>
      <c r="D20" s="18">
        <v>680</v>
      </c>
      <c r="E20" s="13" t="s">
        <v>11</v>
      </c>
      <c r="F20" s="35" t="s">
        <v>143</v>
      </c>
    </row>
    <row r="21" spans="1:6" x14ac:dyDescent="0.25">
      <c r="A21" s="17">
        <f t="shared" si="0"/>
        <v>16</v>
      </c>
      <c r="B21" s="2" t="s">
        <v>39</v>
      </c>
      <c r="C21" s="63" t="s">
        <v>40</v>
      </c>
      <c r="D21" s="18">
        <f>630</f>
        <v>630</v>
      </c>
      <c r="E21" s="13" t="s">
        <v>11</v>
      </c>
      <c r="F21" s="35" t="s">
        <v>143</v>
      </c>
    </row>
    <row r="22" spans="1:6" x14ac:dyDescent="0.25">
      <c r="A22" s="17">
        <f t="shared" si="0"/>
        <v>17</v>
      </c>
      <c r="B22" s="2" t="s">
        <v>41</v>
      </c>
      <c r="C22" s="63" t="s">
        <v>42</v>
      </c>
      <c r="D22" s="18">
        <v>600</v>
      </c>
      <c r="E22" s="13" t="s">
        <v>11</v>
      </c>
      <c r="F22" s="35" t="s">
        <v>143</v>
      </c>
    </row>
    <row r="23" spans="1:6" x14ac:dyDescent="0.25">
      <c r="A23" s="17">
        <f t="shared" si="0"/>
        <v>18</v>
      </c>
      <c r="B23" s="2" t="s">
        <v>43</v>
      </c>
      <c r="C23" s="63" t="s">
        <v>44</v>
      </c>
      <c r="D23" s="18">
        <f>400</f>
        <v>400</v>
      </c>
      <c r="E23" s="13" t="s">
        <v>11</v>
      </c>
      <c r="F23" s="35" t="s">
        <v>143</v>
      </c>
    </row>
    <row r="24" spans="1:6" x14ac:dyDescent="0.25">
      <c r="A24" s="17">
        <f t="shared" si="0"/>
        <v>19</v>
      </c>
      <c r="B24" s="2" t="s">
        <v>45</v>
      </c>
      <c r="C24" s="63" t="s">
        <v>46</v>
      </c>
      <c r="D24" s="18">
        <v>475</v>
      </c>
      <c r="E24" s="13" t="s">
        <v>11</v>
      </c>
      <c r="F24" s="35" t="s">
        <v>143</v>
      </c>
    </row>
    <row r="25" spans="1:6" x14ac:dyDescent="0.25">
      <c r="A25" s="17">
        <f t="shared" si="0"/>
        <v>20</v>
      </c>
      <c r="B25" s="2" t="s">
        <v>47</v>
      </c>
      <c r="C25" s="63" t="s">
        <v>48</v>
      </c>
      <c r="D25" s="18">
        <f>600</f>
        <v>600</v>
      </c>
      <c r="E25" s="13" t="s">
        <v>11</v>
      </c>
      <c r="F25" s="35" t="s">
        <v>143</v>
      </c>
    </row>
    <row r="26" spans="1:6" ht="25.5" x14ac:dyDescent="0.25">
      <c r="A26" s="17">
        <f t="shared" si="0"/>
        <v>21</v>
      </c>
      <c r="B26" s="2" t="s">
        <v>49</v>
      </c>
      <c r="C26" s="63" t="s">
        <v>50</v>
      </c>
      <c r="D26" s="18">
        <v>525</v>
      </c>
      <c r="E26" s="13" t="s">
        <v>11</v>
      </c>
      <c r="F26" s="35" t="s">
        <v>143</v>
      </c>
    </row>
    <row r="27" spans="1:6" x14ac:dyDescent="0.25">
      <c r="A27" s="17">
        <f t="shared" si="0"/>
        <v>22</v>
      </c>
      <c r="B27" s="12" t="s">
        <v>53</v>
      </c>
      <c r="C27" s="63" t="s">
        <v>54</v>
      </c>
      <c r="D27" s="18">
        <v>500</v>
      </c>
      <c r="E27" s="13" t="s">
        <v>11</v>
      </c>
      <c r="F27" s="35" t="s">
        <v>143</v>
      </c>
    </row>
    <row r="28" spans="1:6" x14ac:dyDescent="0.25">
      <c r="A28" s="17">
        <f t="shared" si="0"/>
        <v>23</v>
      </c>
      <c r="B28" s="12" t="s">
        <v>55</v>
      </c>
      <c r="C28" s="63" t="s">
        <v>56</v>
      </c>
      <c r="D28" s="18">
        <v>400</v>
      </c>
      <c r="E28" s="13" t="s">
        <v>11</v>
      </c>
      <c r="F28" s="35" t="s">
        <v>143</v>
      </c>
    </row>
    <row r="29" spans="1:6" x14ac:dyDescent="0.25">
      <c r="A29" s="17">
        <f t="shared" si="0"/>
        <v>24</v>
      </c>
      <c r="B29" s="2" t="s">
        <v>62</v>
      </c>
      <c r="C29" s="63" t="s">
        <v>63</v>
      </c>
      <c r="D29" s="18">
        <v>525</v>
      </c>
      <c r="E29" s="13" t="s">
        <v>11</v>
      </c>
      <c r="F29" s="35" t="s">
        <v>143</v>
      </c>
    </row>
    <row r="30" spans="1:6" ht="25.5" x14ac:dyDescent="0.25">
      <c r="A30" s="17">
        <f t="shared" si="0"/>
        <v>25</v>
      </c>
      <c r="B30" s="2" t="s">
        <v>145</v>
      </c>
      <c r="C30" s="63" t="s">
        <v>146</v>
      </c>
      <c r="D30" s="18">
        <f>500</f>
        <v>500</v>
      </c>
      <c r="E30" s="13" t="s">
        <v>11</v>
      </c>
      <c r="F30" s="35" t="s">
        <v>143</v>
      </c>
    </row>
    <row r="31" spans="1:6" x14ac:dyDescent="0.25">
      <c r="A31" s="53" t="s">
        <v>8</v>
      </c>
      <c r="B31" s="54"/>
      <c r="C31" s="55"/>
      <c r="D31" s="19">
        <f>SUM(D6:D30)</f>
        <v>18510.2</v>
      </c>
      <c r="E31" s="36"/>
      <c r="F31" s="37"/>
    </row>
    <row r="32" spans="1:6" x14ac:dyDescent="0.25">
      <c r="A32" s="38"/>
      <c r="B32" s="38"/>
      <c r="C32" s="38"/>
      <c r="D32" s="38"/>
      <c r="E32" s="38"/>
      <c r="F32" s="38"/>
    </row>
    <row r="33" spans="1:6" x14ac:dyDescent="0.25">
      <c r="A33" s="38"/>
      <c r="B33" s="38"/>
      <c r="C33" s="38"/>
      <c r="D33" s="38"/>
      <c r="E33" s="38"/>
      <c r="F33" s="38"/>
    </row>
    <row r="34" spans="1:6" x14ac:dyDescent="0.25">
      <c r="A34" s="38"/>
      <c r="B34" s="38"/>
      <c r="C34" s="38"/>
      <c r="D34" s="38"/>
      <c r="E34" s="38"/>
      <c r="F34" s="38"/>
    </row>
    <row r="35" spans="1:6" x14ac:dyDescent="0.25">
      <c r="A35" s="38"/>
      <c r="B35" s="38"/>
      <c r="C35" s="38"/>
      <c r="D35" s="38"/>
      <c r="E35" s="38"/>
      <c r="F35" s="38"/>
    </row>
    <row r="36" spans="1:6" x14ac:dyDescent="0.25">
      <c r="A36" s="38"/>
      <c r="B36" s="38"/>
      <c r="C36" s="38"/>
      <c r="D36" s="38"/>
      <c r="E36" s="38"/>
      <c r="F36" s="38"/>
    </row>
    <row r="37" spans="1:6" x14ac:dyDescent="0.25">
      <c r="A37" s="38"/>
      <c r="B37" s="38"/>
      <c r="C37" s="38"/>
      <c r="D37" s="38"/>
      <c r="E37" s="38"/>
      <c r="F37" s="38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0"/>
  <sheetViews>
    <sheetView workbookViewId="0">
      <selection activeCell="H10" sqref="H10"/>
    </sheetView>
  </sheetViews>
  <sheetFormatPr baseColWidth="10" defaultRowHeight="15" x14ac:dyDescent="0.25"/>
  <cols>
    <col min="1" max="1" width="4.85546875" customWidth="1"/>
    <col min="2" max="2" width="38" customWidth="1"/>
    <col min="3" max="3" width="38.28515625" customWidth="1"/>
    <col min="5" max="5" width="17.140625" customWidth="1"/>
  </cols>
  <sheetData>
    <row r="1" spans="1:6" ht="18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3" t="s">
        <v>9</v>
      </c>
      <c r="B2" s="43"/>
      <c r="C2" s="43"/>
      <c r="D2" s="43"/>
      <c r="E2" s="43"/>
      <c r="F2" s="43"/>
    </row>
    <row r="3" spans="1:6" ht="15.75" x14ac:dyDescent="0.25">
      <c r="A3" s="43" t="s">
        <v>57</v>
      </c>
      <c r="B3" s="43"/>
      <c r="C3" s="43"/>
      <c r="D3" s="43"/>
      <c r="E3" s="43"/>
      <c r="F3" s="43"/>
    </row>
    <row r="4" spans="1:6" x14ac:dyDescent="0.25">
      <c r="A4" s="51" t="s">
        <v>1</v>
      </c>
      <c r="B4" s="51" t="s">
        <v>2</v>
      </c>
      <c r="C4" s="51" t="s">
        <v>3</v>
      </c>
      <c r="D4" s="49" t="s">
        <v>4</v>
      </c>
      <c r="E4" s="47" t="s">
        <v>10</v>
      </c>
      <c r="F4" s="47" t="s">
        <v>5</v>
      </c>
    </row>
    <row r="5" spans="1:6" x14ac:dyDescent="0.25">
      <c r="A5" s="52"/>
      <c r="B5" s="52"/>
      <c r="C5" s="52"/>
      <c r="D5" s="50"/>
      <c r="E5" s="48"/>
      <c r="F5" s="48"/>
    </row>
    <row r="6" spans="1:6" x14ac:dyDescent="0.25">
      <c r="A6" s="1">
        <v>1</v>
      </c>
      <c r="B6" s="2" t="s">
        <v>6</v>
      </c>
      <c r="C6" s="2" t="s">
        <v>7</v>
      </c>
      <c r="D6" s="3">
        <v>2475</v>
      </c>
      <c r="E6" s="13" t="s">
        <v>59</v>
      </c>
      <c r="F6" s="5">
        <v>0.25</v>
      </c>
    </row>
    <row r="7" spans="1:6" x14ac:dyDescent="0.25">
      <c r="A7" s="1">
        <f>A6+1</f>
        <v>2</v>
      </c>
      <c r="B7" s="2" t="s">
        <v>12</v>
      </c>
      <c r="C7" s="2" t="s">
        <v>13</v>
      </c>
      <c r="D7" s="3">
        <v>1123.2</v>
      </c>
      <c r="E7" s="13" t="s">
        <v>59</v>
      </c>
      <c r="F7" s="5">
        <v>0.25</v>
      </c>
    </row>
    <row r="8" spans="1:6" x14ac:dyDescent="0.25">
      <c r="A8" s="1">
        <f t="shared" ref="A8:A29" si="0">A7+1</f>
        <v>3</v>
      </c>
      <c r="B8" s="2" t="s">
        <v>14</v>
      </c>
      <c r="C8" s="2" t="s">
        <v>15</v>
      </c>
      <c r="D8" s="3">
        <v>1700</v>
      </c>
      <c r="E8" s="13" t="s">
        <v>60</v>
      </c>
      <c r="F8" s="5">
        <v>0.25</v>
      </c>
    </row>
    <row r="9" spans="1:6" x14ac:dyDescent="0.25">
      <c r="A9" s="1">
        <f t="shared" si="0"/>
        <v>4</v>
      </c>
      <c r="B9" s="2" t="s">
        <v>16</v>
      </c>
      <c r="C9" s="2" t="s">
        <v>17</v>
      </c>
      <c r="D9" s="3">
        <v>1100</v>
      </c>
      <c r="E9" s="13" t="s">
        <v>60</v>
      </c>
      <c r="F9" s="5">
        <v>0.25</v>
      </c>
    </row>
    <row r="10" spans="1:6" x14ac:dyDescent="0.25">
      <c r="A10" s="1">
        <f t="shared" si="0"/>
        <v>5</v>
      </c>
      <c r="B10" s="2" t="s">
        <v>18</v>
      </c>
      <c r="C10" s="2" t="s">
        <v>19</v>
      </c>
      <c r="D10" s="3">
        <v>900</v>
      </c>
      <c r="E10" s="13" t="s">
        <v>60</v>
      </c>
      <c r="F10" s="5">
        <v>0.25</v>
      </c>
    </row>
    <row r="11" spans="1:6" x14ac:dyDescent="0.25">
      <c r="A11" s="1">
        <f t="shared" si="0"/>
        <v>6</v>
      </c>
      <c r="B11" s="2" t="s">
        <v>25</v>
      </c>
      <c r="C11" s="9" t="s">
        <v>20</v>
      </c>
      <c r="D11" s="3">
        <v>850</v>
      </c>
      <c r="E11" s="13" t="s">
        <v>60</v>
      </c>
      <c r="F11" s="5">
        <v>0.25</v>
      </c>
    </row>
    <row r="12" spans="1:6" x14ac:dyDescent="0.25">
      <c r="A12" s="1">
        <f t="shared" si="0"/>
        <v>7</v>
      </c>
      <c r="B12" s="2" t="s">
        <v>21</v>
      </c>
      <c r="C12" s="2" t="s">
        <v>22</v>
      </c>
      <c r="D12" s="3">
        <v>304.17</v>
      </c>
      <c r="E12" s="4" t="s">
        <v>11</v>
      </c>
      <c r="F12" s="5">
        <v>0.25</v>
      </c>
    </row>
    <row r="13" spans="1:6" x14ac:dyDescent="0.25">
      <c r="A13" s="1">
        <f t="shared" si="0"/>
        <v>8</v>
      </c>
      <c r="B13" s="2" t="s">
        <v>23</v>
      </c>
      <c r="C13" s="9" t="s">
        <v>24</v>
      </c>
      <c r="D13" s="3">
        <v>809</v>
      </c>
      <c r="E13" s="4" t="s">
        <v>11</v>
      </c>
      <c r="F13" s="5">
        <v>0.25</v>
      </c>
    </row>
    <row r="14" spans="1:6" x14ac:dyDescent="0.25">
      <c r="A14" s="1">
        <f>A13+1</f>
        <v>9</v>
      </c>
      <c r="B14" s="2" t="s">
        <v>58</v>
      </c>
      <c r="C14" s="2" t="s">
        <v>26</v>
      </c>
      <c r="D14" s="3">
        <v>500</v>
      </c>
      <c r="E14" s="4" t="s">
        <v>11</v>
      </c>
      <c r="F14" s="5">
        <v>0.25</v>
      </c>
    </row>
    <row r="15" spans="1:6" x14ac:dyDescent="0.25">
      <c r="A15" s="1">
        <f t="shared" si="0"/>
        <v>10</v>
      </c>
      <c r="B15" s="2" t="s">
        <v>27</v>
      </c>
      <c r="C15" s="2" t="s">
        <v>28</v>
      </c>
      <c r="D15" s="3">
        <v>775</v>
      </c>
      <c r="E15" s="4" t="s">
        <v>11</v>
      </c>
      <c r="F15" s="5">
        <v>0.25</v>
      </c>
    </row>
    <row r="16" spans="1:6" x14ac:dyDescent="0.25">
      <c r="A16" s="1">
        <f t="shared" si="0"/>
        <v>11</v>
      </c>
      <c r="B16" s="2" t="s">
        <v>29</v>
      </c>
      <c r="C16" s="10" t="s">
        <v>30</v>
      </c>
      <c r="D16" s="3">
        <f>304.17+40</f>
        <v>344.17</v>
      </c>
      <c r="E16" s="4" t="s">
        <v>11</v>
      </c>
      <c r="F16" s="5">
        <v>0.25</v>
      </c>
    </row>
    <row r="17" spans="1:6" x14ac:dyDescent="0.25">
      <c r="A17" s="1">
        <f t="shared" si="0"/>
        <v>12</v>
      </c>
      <c r="B17" s="2" t="s">
        <v>31</v>
      </c>
      <c r="C17" s="9" t="s">
        <v>32</v>
      </c>
      <c r="D17" s="3">
        <v>390</v>
      </c>
      <c r="E17" s="4" t="s">
        <v>11</v>
      </c>
      <c r="F17" s="5">
        <v>0.25</v>
      </c>
    </row>
    <row r="18" spans="1:6" x14ac:dyDescent="0.25">
      <c r="A18" s="1">
        <f t="shared" si="0"/>
        <v>13</v>
      </c>
      <c r="B18" s="2" t="s">
        <v>33</v>
      </c>
      <c r="C18" s="2" t="s">
        <v>34</v>
      </c>
      <c r="D18" s="3">
        <f>304.17+40</f>
        <v>344.17</v>
      </c>
      <c r="E18" s="4" t="s">
        <v>11</v>
      </c>
      <c r="F18" s="5">
        <v>0.25</v>
      </c>
    </row>
    <row r="19" spans="1:6" x14ac:dyDescent="0.25">
      <c r="A19" s="1">
        <f t="shared" si="0"/>
        <v>14</v>
      </c>
      <c r="B19" s="2" t="s">
        <v>35</v>
      </c>
      <c r="C19" s="9" t="s">
        <v>36</v>
      </c>
      <c r="D19" s="3">
        <v>652.92999999999995</v>
      </c>
      <c r="E19" s="4" t="s">
        <v>11</v>
      </c>
      <c r="F19" s="5">
        <v>0.25</v>
      </c>
    </row>
    <row r="20" spans="1:6" x14ac:dyDescent="0.25">
      <c r="A20" s="1">
        <f t="shared" si="0"/>
        <v>15</v>
      </c>
      <c r="B20" s="2" t="s">
        <v>37</v>
      </c>
      <c r="C20" s="11" t="s">
        <v>38</v>
      </c>
      <c r="D20" s="3">
        <v>630</v>
      </c>
      <c r="E20" s="14" t="s">
        <v>11</v>
      </c>
      <c r="F20" s="5">
        <v>0.25</v>
      </c>
    </row>
    <row r="21" spans="1:6" x14ac:dyDescent="0.25">
      <c r="A21" s="1">
        <f t="shared" si="0"/>
        <v>16</v>
      </c>
      <c r="B21" s="2" t="s">
        <v>39</v>
      </c>
      <c r="C21" s="2" t="s">
        <v>40</v>
      </c>
      <c r="D21" s="3">
        <v>0</v>
      </c>
      <c r="E21" s="4" t="s">
        <v>11</v>
      </c>
      <c r="F21" s="5">
        <v>0.25</v>
      </c>
    </row>
    <row r="22" spans="1:6" x14ac:dyDescent="0.25">
      <c r="A22" s="1">
        <f t="shared" si="0"/>
        <v>17</v>
      </c>
      <c r="B22" s="2" t="s">
        <v>41</v>
      </c>
      <c r="C22" s="2" t="s">
        <v>42</v>
      </c>
      <c r="D22" s="3">
        <f>562.5</f>
        <v>562.5</v>
      </c>
      <c r="E22" s="4" t="s">
        <v>11</v>
      </c>
      <c r="F22" s="5">
        <v>0.25</v>
      </c>
    </row>
    <row r="23" spans="1:6" x14ac:dyDescent="0.25">
      <c r="A23" s="1">
        <f t="shared" si="0"/>
        <v>18</v>
      </c>
      <c r="B23" s="2" t="s">
        <v>43</v>
      </c>
      <c r="C23" s="2" t="s">
        <v>44</v>
      </c>
      <c r="D23" s="3">
        <v>365</v>
      </c>
      <c r="E23" s="4" t="s">
        <v>11</v>
      </c>
      <c r="F23" s="5">
        <v>0.25</v>
      </c>
    </row>
    <row r="24" spans="1:6" x14ac:dyDescent="0.25">
      <c r="A24" s="1">
        <f t="shared" si="0"/>
        <v>19</v>
      </c>
      <c r="B24" s="2" t="s">
        <v>45</v>
      </c>
      <c r="C24" s="2" t="s">
        <v>46</v>
      </c>
      <c r="D24" s="3">
        <v>450</v>
      </c>
      <c r="E24" s="4" t="s">
        <v>11</v>
      </c>
      <c r="F24" s="5">
        <v>0.25</v>
      </c>
    </row>
    <row r="25" spans="1:6" x14ac:dyDescent="0.25">
      <c r="A25" s="1">
        <f t="shared" si="0"/>
        <v>20</v>
      </c>
      <c r="B25" s="2" t="s">
        <v>47</v>
      </c>
      <c r="C25" s="2" t="s">
        <v>48</v>
      </c>
      <c r="D25" s="3">
        <v>562.5</v>
      </c>
      <c r="E25" s="4" t="s">
        <v>11</v>
      </c>
      <c r="F25" s="5">
        <v>0.25</v>
      </c>
    </row>
    <row r="26" spans="1:6" ht="25.5" x14ac:dyDescent="0.25">
      <c r="A26" s="1">
        <f t="shared" si="0"/>
        <v>21</v>
      </c>
      <c r="B26" s="2" t="s">
        <v>49</v>
      </c>
      <c r="C26" s="2" t="s">
        <v>50</v>
      </c>
      <c r="D26" s="3">
        <v>500</v>
      </c>
      <c r="E26" s="4" t="s">
        <v>11</v>
      </c>
      <c r="F26" s="5">
        <v>0.25</v>
      </c>
    </row>
    <row r="27" spans="1:6" x14ac:dyDescent="0.25">
      <c r="A27" s="1">
        <f t="shared" si="0"/>
        <v>22</v>
      </c>
      <c r="B27" s="12" t="s">
        <v>51</v>
      </c>
      <c r="C27" s="2" t="s">
        <v>52</v>
      </c>
      <c r="D27" s="3">
        <v>550</v>
      </c>
      <c r="E27" s="4" t="s">
        <v>11</v>
      </c>
      <c r="F27" s="5">
        <v>0.25</v>
      </c>
    </row>
    <row r="28" spans="1:6" x14ac:dyDescent="0.25">
      <c r="A28" s="1">
        <f t="shared" si="0"/>
        <v>23</v>
      </c>
      <c r="B28" s="12" t="s">
        <v>53</v>
      </c>
      <c r="C28" s="2" t="s">
        <v>54</v>
      </c>
      <c r="D28" s="3">
        <v>465</v>
      </c>
      <c r="E28" s="4" t="s">
        <v>11</v>
      </c>
      <c r="F28" s="5">
        <v>0.25</v>
      </c>
    </row>
    <row r="29" spans="1:6" x14ac:dyDescent="0.25">
      <c r="A29" s="1">
        <f t="shared" si="0"/>
        <v>24</v>
      </c>
      <c r="B29" s="12" t="s">
        <v>55</v>
      </c>
      <c r="C29" s="2" t="s">
        <v>56</v>
      </c>
      <c r="D29" s="3">
        <f>325</f>
        <v>325</v>
      </c>
      <c r="E29" s="4" t="s">
        <v>11</v>
      </c>
      <c r="F29" s="5">
        <v>0.25</v>
      </c>
    </row>
    <row r="30" spans="1:6" x14ac:dyDescent="0.25">
      <c r="A30" s="44" t="s">
        <v>8</v>
      </c>
      <c r="B30" s="45"/>
      <c r="C30" s="46"/>
      <c r="D30" s="8">
        <f>SUM(D6:D29)</f>
        <v>16677.64</v>
      </c>
      <c r="E30" s="7"/>
      <c r="F30" s="6"/>
    </row>
  </sheetData>
  <mergeCells count="10">
    <mergeCell ref="A1:F1"/>
    <mergeCell ref="A2:F2"/>
    <mergeCell ref="A3:F3"/>
    <mergeCell ref="A30:C30"/>
    <mergeCell ref="F4:F5"/>
    <mergeCell ref="E4:E5"/>
    <mergeCell ref="D4:D5"/>
    <mergeCell ref="C4:C5"/>
    <mergeCell ref="B4:B5"/>
    <mergeCell ref="A4:A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2"/>
  <sheetViews>
    <sheetView workbookViewId="0">
      <selection activeCell="E11" sqref="E11"/>
    </sheetView>
  </sheetViews>
  <sheetFormatPr baseColWidth="10" defaultRowHeight="15" x14ac:dyDescent="0.25"/>
  <cols>
    <col min="1" max="1" width="4.28515625" customWidth="1"/>
    <col min="2" max="2" width="33.140625" customWidth="1"/>
    <col min="3" max="3" width="36.85546875" customWidth="1"/>
    <col min="5" max="5" width="17.5703125" customWidth="1"/>
  </cols>
  <sheetData>
    <row r="1" spans="1:6" ht="18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3" t="s">
        <v>9</v>
      </c>
      <c r="B2" s="43"/>
      <c r="C2" s="43"/>
      <c r="D2" s="43"/>
      <c r="E2" s="43"/>
      <c r="F2" s="43"/>
    </row>
    <row r="3" spans="1:6" ht="15.75" x14ac:dyDescent="0.25">
      <c r="A3" s="43" t="s">
        <v>61</v>
      </c>
      <c r="B3" s="43"/>
      <c r="C3" s="43"/>
      <c r="D3" s="43"/>
      <c r="E3" s="43"/>
      <c r="F3" s="43"/>
    </row>
    <row r="4" spans="1:6" x14ac:dyDescent="0.25">
      <c r="A4" s="51" t="s">
        <v>1</v>
      </c>
      <c r="B4" s="51" t="s">
        <v>2</v>
      </c>
      <c r="C4" s="51" t="s">
        <v>3</v>
      </c>
      <c r="D4" s="49" t="s">
        <v>4</v>
      </c>
      <c r="E4" s="47" t="s">
        <v>10</v>
      </c>
      <c r="F4" s="47" t="s">
        <v>5</v>
      </c>
    </row>
    <row r="5" spans="1:6" x14ac:dyDescent="0.25">
      <c r="A5" s="52"/>
      <c r="B5" s="52"/>
      <c r="C5" s="52"/>
      <c r="D5" s="50"/>
      <c r="E5" s="48"/>
      <c r="F5" s="48"/>
    </row>
    <row r="6" spans="1:6" x14ac:dyDescent="0.25">
      <c r="A6" s="1">
        <v>1</v>
      </c>
      <c r="B6" s="2" t="s">
        <v>6</v>
      </c>
      <c r="C6" s="2" t="s">
        <v>7</v>
      </c>
      <c r="D6" s="3">
        <v>2475</v>
      </c>
      <c r="E6" s="13" t="s">
        <v>59</v>
      </c>
      <c r="F6" s="5">
        <v>0.25</v>
      </c>
    </row>
    <row r="7" spans="1:6" x14ac:dyDescent="0.25">
      <c r="A7" s="1">
        <f>A6+1</f>
        <v>2</v>
      </c>
      <c r="B7" s="2" t="s">
        <v>12</v>
      </c>
      <c r="C7" s="2" t="s">
        <v>13</v>
      </c>
      <c r="D7" s="3">
        <v>1123.2</v>
      </c>
      <c r="E7" s="13" t="s">
        <v>59</v>
      </c>
      <c r="F7" s="5">
        <v>0.25</v>
      </c>
    </row>
    <row r="8" spans="1:6" x14ac:dyDescent="0.25">
      <c r="A8" s="1">
        <f t="shared" ref="A8:A31" si="0">A7+1</f>
        <v>3</v>
      </c>
      <c r="B8" s="2" t="s">
        <v>14</v>
      </c>
      <c r="C8" s="2" t="s">
        <v>15</v>
      </c>
      <c r="D8" s="3">
        <v>1800</v>
      </c>
      <c r="E8" s="13" t="s">
        <v>60</v>
      </c>
      <c r="F8" s="5">
        <v>0.25</v>
      </c>
    </row>
    <row r="9" spans="1:6" x14ac:dyDescent="0.25">
      <c r="A9" s="1">
        <f t="shared" si="0"/>
        <v>4</v>
      </c>
      <c r="B9" s="2" t="s">
        <v>16</v>
      </c>
      <c r="C9" s="2" t="s">
        <v>17</v>
      </c>
      <c r="D9" s="3">
        <v>1100</v>
      </c>
      <c r="E9" s="13" t="s">
        <v>60</v>
      </c>
      <c r="F9" s="5">
        <v>0.25</v>
      </c>
    </row>
    <row r="10" spans="1:6" x14ac:dyDescent="0.25">
      <c r="A10" s="1">
        <f t="shared" si="0"/>
        <v>5</v>
      </c>
      <c r="B10" s="2" t="s">
        <v>18</v>
      </c>
      <c r="C10" s="2" t="s">
        <v>19</v>
      </c>
      <c r="D10" s="3">
        <v>900</v>
      </c>
      <c r="E10" s="13" t="s">
        <v>60</v>
      </c>
      <c r="F10" s="5">
        <v>0.25</v>
      </c>
    </row>
    <row r="11" spans="1:6" x14ac:dyDescent="0.25">
      <c r="A11" s="1">
        <f t="shared" si="0"/>
        <v>6</v>
      </c>
      <c r="B11" s="2" t="s">
        <v>25</v>
      </c>
      <c r="C11" s="9" t="s">
        <v>20</v>
      </c>
      <c r="D11" s="3">
        <v>850</v>
      </c>
      <c r="E11" s="13" t="s">
        <v>60</v>
      </c>
      <c r="F11" s="5">
        <v>0.25</v>
      </c>
    </row>
    <row r="12" spans="1:6" x14ac:dyDescent="0.25">
      <c r="A12" s="1">
        <f t="shared" si="0"/>
        <v>7</v>
      </c>
      <c r="B12" s="2" t="s">
        <v>21</v>
      </c>
      <c r="C12" s="2" t="s">
        <v>22</v>
      </c>
      <c r="D12" s="3">
        <v>350</v>
      </c>
      <c r="E12" s="4" t="s">
        <v>11</v>
      </c>
      <c r="F12" s="5">
        <v>0.25</v>
      </c>
    </row>
    <row r="13" spans="1:6" x14ac:dyDescent="0.25">
      <c r="A13" s="1">
        <f t="shared" si="0"/>
        <v>8</v>
      </c>
      <c r="B13" s="2" t="s">
        <v>23</v>
      </c>
      <c r="C13" s="9" t="s">
        <v>24</v>
      </c>
      <c r="D13" s="3">
        <v>809</v>
      </c>
      <c r="E13" s="4" t="s">
        <v>11</v>
      </c>
      <c r="F13" s="5">
        <v>0.25</v>
      </c>
    </row>
    <row r="14" spans="1:6" ht="25.5" x14ac:dyDescent="0.25">
      <c r="A14" s="1">
        <f>A13+1</f>
        <v>9</v>
      </c>
      <c r="B14" s="2" t="s">
        <v>58</v>
      </c>
      <c r="C14" s="2" t="s">
        <v>26</v>
      </c>
      <c r="D14" s="3">
        <v>500</v>
      </c>
      <c r="E14" s="4" t="s">
        <v>11</v>
      </c>
      <c r="F14" s="5">
        <v>0.25</v>
      </c>
    </row>
    <row r="15" spans="1:6" ht="25.5" x14ac:dyDescent="0.25">
      <c r="A15" s="1">
        <f t="shared" si="0"/>
        <v>10</v>
      </c>
      <c r="B15" s="2" t="s">
        <v>27</v>
      </c>
      <c r="C15" s="2" t="s">
        <v>28</v>
      </c>
      <c r="D15" s="3">
        <v>775</v>
      </c>
      <c r="E15" s="4" t="s">
        <v>11</v>
      </c>
      <c r="F15" s="5">
        <v>0.25</v>
      </c>
    </row>
    <row r="16" spans="1:6" x14ac:dyDescent="0.25">
      <c r="A16" s="1">
        <f t="shared" si="0"/>
        <v>11</v>
      </c>
      <c r="B16" s="2" t="s">
        <v>29</v>
      </c>
      <c r="C16" s="10" t="s">
        <v>30</v>
      </c>
      <c r="D16" s="3">
        <v>500</v>
      </c>
      <c r="E16" s="4" t="s">
        <v>11</v>
      </c>
      <c r="F16" s="5">
        <v>0.25</v>
      </c>
    </row>
    <row r="17" spans="1:6" x14ac:dyDescent="0.25">
      <c r="A17" s="1">
        <f t="shared" si="0"/>
        <v>12</v>
      </c>
      <c r="B17" s="2" t="s">
        <v>31</v>
      </c>
      <c r="C17" s="9" t="s">
        <v>32</v>
      </c>
      <c r="D17" s="3">
        <v>415</v>
      </c>
      <c r="E17" s="4" t="s">
        <v>11</v>
      </c>
      <c r="F17" s="5">
        <v>0.25</v>
      </c>
    </row>
    <row r="18" spans="1:6" ht="25.5" x14ac:dyDescent="0.25">
      <c r="A18" s="1">
        <f t="shared" si="0"/>
        <v>13</v>
      </c>
      <c r="B18" s="2" t="s">
        <v>33</v>
      </c>
      <c r="C18" s="2" t="s">
        <v>34</v>
      </c>
      <c r="D18" s="3">
        <v>400</v>
      </c>
      <c r="E18" s="4" t="s">
        <v>11</v>
      </c>
      <c r="F18" s="5">
        <v>0.25</v>
      </c>
    </row>
    <row r="19" spans="1:6" x14ac:dyDescent="0.25">
      <c r="A19" s="1">
        <f t="shared" si="0"/>
        <v>14</v>
      </c>
      <c r="B19" s="2" t="s">
        <v>35</v>
      </c>
      <c r="C19" s="9" t="s">
        <v>36</v>
      </c>
      <c r="D19" s="3">
        <v>678</v>
      </c>
      <c r="E19" s="4" t="s">
        <v>11</v>
      </c>
      <c r="F19" s="5">
        <v>0.25</v>
      </c>
    </row>
    <row r="20" spans="1:6" ht="24" x14ac:dyDescent="0.25">
      <c r="A20" s="1">
        <f t="shared" si="0"/>
        <v>15</v>
      </c>
      <c r="B20" s="2" t="s">
        <v>37</v>
      </c>
      <c r="C20" s="11" t="s">
        <v>38</v>
      </c>
      <c r="D20" s="3">
        <v>680</v>
      </c>
      <c r="E20" s="4" t="s">
        <v>11</v>
      </c>
      <c r="F20" s="5">
        <v>0.25</v>
      </c>
    </row>
    <row r="21" spans="1:6" ht="25.5" x14ac:dyDescent="0.25">
      <c r="A21" s="1">
        <f t="shared" si="0"/>
        <v>16</v>
      </c>
      <c r="B21" s="2" t="s">
        <v>39</v>
      </c>
      <c r="C21" s="2" t="s">
        <v>40</v>
      </c>
      <c r="D21" s="3">
        <v>294</v>
      </c>
      <c r="E21" s="4" t="s">
        <v>11</v>
      </c>
      <c r="F21" s="5">
        <v>0.25</v>
      </c>
    </row>
    <row r="22" spans="1:6" x14ac:dyDescent="0.25">
      <c r="A22" s="1">
        <f t="shared" si="0"/>
        <v>17</v>
      </c>
      <c r="B22" s="2" t="s">
        <v>41</v>
      </c>
      <c r="C22" s="2" t="s">
        <v>42</v>
      </c>
      <c r="D22" s="3">
        <v>600</v>
      </c>
      <c r="E22" s="4" t="s">
        <v>11</v>
      </c>
      <c r="F22" s="5">
        <v>0.25</v>
      </c>
    </row>
    <row r="23" spans="1:6" x14ac:dyDescent="0.25">
      <c r="A23" s="1">
        <f t="shared" si="0"/>
        <v>18</v>
      </c>
      <c r="B23" s="2" t="s">
        <v>43</v>
      </c>
      <c r="C23" s="2" t="s">
        <v>44</v>
      </c>
      <c r="D23" s="3">
        <v>400</v>
      </c>
      <c r="E23" s="4" t="s">
        <v>11</v>
      </c>
      <c r="F23" s="5">
        <v>0.25</v>
      </c>
    </row>
    <row r="24" spans="1:6" x14ac:dyDescent="0.25">
      <c r="A24" s="1">
        <f t="shared" si="0"/>
        <v>19</v>
      </c>
      <c r="B24" s="2" t="s">
        <v>45</v>
      </c>
      <c r="C24" s="2" t="s">
        <v>46</v>
      </c>
      <c r="D24" s="3">
        <v>475</v>
      </c>
      <c r="E24" s="4" t="s">
        <v>11</v>
      </c>
      <c r="F24" s="5">
        <v>0.25</v>
      </c>
    </row>
    <row r="25" spans="1:6" x14ac:dyDescent="0.25">
      <c r="A25" s="1">
        <f t="shared" si="0"/>
        <v>20</v>
      </c>
      <c r="B25" s="2" t="s">
        <v>47</v>
      </c>
      <c r="C25" s="2" t="s">
        <v>48</v>
      </c>
      <c r="D25" s="3">
        <v>600</v>
      </c>
      <c r="E25" s="4" t="s">
        <v>11</v>
      </c>
      <c r="F25" s="5">
        <v>0.25</v>
      </c>
    </row>
    <row r="26" spans="1:6" ht="25.5" x14ac:dyDescent="0.25">
      <c r="A26" s="1">
        <f t="shared" si="0"/>
        <v>21</v>
      </c>
      <c r="B26" s="2" t="s">
        <v>49</v>
      </c>
      <c r="C26" s="2" t="s">
        <v>50</v>
      </c>
      <c r="D26" s="3">
        <v>525</v>
      </c>
      <c r="E26" s="4" t="s">
        <v>11</v>
      </c>
      <c r="F26" s="5">
        <v>0.25</v>
      </c>
    </row>
    <row r="27" spans="1:6" ht="25.5" x14ac:dyDescent="0.25">
      <c r="A27" s="1">
        <f t="shared" si="0"/>
        <v>22</v>
      </c>
      <c r="B27" s="12" t="s">
        <v>51</v>
      </c>
      <c r="C27" s="2" t="s">
        <v>52</v>
      </c>
      <c r="D27" s="3">
        <v>650</v>
      </c>
      <c r="E27" s="4" t="s">
        <v>11</v>
      </c>
      <c r="F27" s="5">
        <v>0.25</v>
      </c>
    </row>
    <row r="28" spans="1:6" x14ac:dyDescent="0.25">
      <c r="A28" s="1">
        <f t="shared" si="0"/>
        <v>23</v>
      </c>
      <c r="B28" s="12" t="s">
        <v>53</v>
      </c>
      <c r="C28" s="2" t="s">
        <v>54</v>
      </c>
      <c r="D28" s="3">
        <v>500</v>
      </c>
      <c r="E28" s="4" t="s">
        <v>11</v>
      </c>
      <c r="F28" s="5">
        <v>0.25</v>
      </c>
    </row>
    <row r="29" spans="1:6" x14ac:dyDescent="0.25">
      <c r="A29" s="1">
        <f t="shared" si="0"/>
        <v>24</v>
      </c>
      <c r="B29" s="12" t="s">
        <v>55</v>
      </c>
      <c r="C29" s="2" t="s">
        <v>56</v>
      </c>
      <c r="D29" s="3">
        <v>400</v>
      </c>
      <c r="E29" s="4" t="s">
        <v>11</v>
      </c>
      <c r="F29" s="5">
        <v>0.25</v>
      </c>
    </row>
    <row r="30" spans="1:6" x14ac:dyDescent="0.25">
      <c r="A30" s="1">
        <f t="shared" si="0"/>
        <v>25</v>
      </c>
      <c r="B30" s="2" t="s">
        <v>62</v>
      </c>
      <c r="C30" s="2" t="s">
        <v>63</v>
      </c>
      <c r="D30" s="3">
        <v>525</v>
      </c>
      <c r="E30" s="4" t="s">
        <v>11</v>
      </c>
      <c r="F30" s="5">
        <v>0.25</v>
      </c>
    </row>
    <row r="31" spans="1:6" x14ac:dyDescent="0.25">
      <c r="A31" s="1">
        <f t="shared" si="0"/>
        <v>26</v>
      </c>
      <c r="B31" s="2" t="s">
        <v>64</v>
      </c>
      <c r="C31" s="2" t="s">
        <v>65</v>
      </c>
      <c r="D31" s="3">
        <v>500</v>
      </c>
      <c r="E31" s="4" t="s">
        <v>11</v>
      </c>
      <c r="F31" s="5">
        <v>0.25</v>
      </c>
    </row>
    <row r="32" spans="1:6" x14ac:dyDescent="0.25">
      <c r="A32" s="44" t="s">
        <v>8</v>
      </c>
      <c r="B32" s="45"/>
      <c r="C32" s="46"/>
      <c r="D32" s="8">
        <f>SUM(D6:D31)</f>
        <v>18824.2</v>
      </c>
      <c r="E32" s="7"/>
      <c r="F32" s="6"/>
    </row>
  </sheetData>
  <mergeCells count="10">
    <mergeCell ref="A32:C3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2"/>
  <sheetViews>
    <sheetView workbookViewId="0">
      <selection activeCell="E11" sqref="E11"/>
    </sheetView>
  </sheetViews>
  <sheetFormatPr baseColWidth="10" defaultRowHeight="15" x14ac:dyDescent="0.25"/>
  <cols>
    <col min="1" max="1" width="5" customWidth="1"/>
    <col min="2" max="2" width="35.5703125" customWidth="1"/>
    <col min="3" max="3" width="39.140625" customWidth="1"/>
    <col min="5" max="5" width="16.140625" customWidth="1"/>
  </cols>
  <sheetData>
    <row r="1" spans="1:6" ht="18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3" t="s">
        <v>9</v>
      </c>
      <c r="B2" s="43"/>
      <c r="C2" s="43"/>
      <c r="D2" s="43"/>
      <c r="E2" s="43"/>
      <c r="F2" s="43"/>
    </row>
    <row r="3" spans="1:6" ht="15.75" x14ac:dyDescent="0.25">
      <c r="A3" s="43" t="s">
        <v>66</v>
      </c>
      <c r="B3" s="43"/>
      <c r="C3" s="43"/>
      <c r="D3" s="43"/>
      <c r="E3" s="43"/>
      <c r="F3" s="43"/>
    </row>
    <row r="4" spans="1:6" x14ac:dyDescent="0.25">
      <c r="A4" s="51" t="s">
        <v>1</v>
      </c>
      <c r="B4" s="51" t="s">
        <v>2</v>
      </c>
      <c r="C4" s="51" t="s">
        <v>3</v>
      </c>
      <c r="D4" s="49" t="s">
        <v>4</v>
      </c>
      <c r="E4" s="47" t="s">
        <v>10</v>
      </c>
      <c r="F4" s="47" t="s">
        <v>5</v>
      </c>
    </row>
    <row r="5" spans="1:6" x14ac:dyDescent="0.25">
      <c r="A5" s="52"/>
      <c r="B5" s="52"/>
      <c r="C5" s="52"/>
      <c r="D5" s="50"/>
      <c r="E5" s="48"/>
      <c r="F5" s="48"/>
    </row>
    <row r="6" spans="1:6" x14ac:dyDescent="0.25">
      <c r="A6" s="1">
        <v>1</v>
      </c>
      <c r="B6" s="2" t="s">
        <v>6</v>
      </c>
      <c r="C6" s="2" t="s">
        <v>7</v>
      </c>
      <c r="D6" s="3">
        <v>2475</v>
      </c>
      <c r="E6" s="13" t="s">
        <v>59</v>
      </c>
      <c r="F6" s="15">
        <v>0.25</v>
      </c>
    </row>
    <row r="7" spans="1:6" x14ac:dyDescent="0.25">
      <c r="A7" s="1">
        <f>A6+1</f>
        <v>2</v>
      </c>
      <c r="B7" s="2" t="s">
        <v>12</v>
      </c>
      <c r="C7" s="2" t="s">
        <v>13</v>
      </c>
      <c r="D7" s="3">
        <v>1123.2</v>
      </c>
      <c r="E7" s="13" t="s">
        <v>59</v>
      </c>
      <c r="F7" s="15">
        <v>0.25</v>
      </c>
    </row>
    <row r="8" spans="1:6" x14ac:dyDescent="0.25">
      <c r="A8" s="1">
        <f t="shared" ref="A8:A31" si="0">A7+1</f>
        <v>3</v>
      </c>
      <c r="B8" s="2" t="s">
        <v>14</v>
      </c>
      <c r="C8" s="2" t="s">
        <v>15</v>
      </c>
      <c r="D8" s="3">
        <v>1643.33</v>
      </c>
      <c r="E8" s="13" t="s">
        <v>60</v>
      </c>
      <c r="F8" s="15">
        <v>0.25</v>
      </c>
    </row>
    <row r="9" spans="1:6" x14ac:dyDescent="0.25">
      <c r="A9" s="1">
        <f t="shared" si="0"/>
        <v>4</v>
      </c>
      <c r="B9" s="2" t="s">
        <v>16</v>
      </c>
      <c r="C9" s="2" t="s">
        <v>17</v>
      </c>
      <c r="D9" s="3">
        <v>1100</v>
      </c>
      <c r="E9" s="13" t="s">
        <v>60</v>
      </c>
      <c r="F9" s="15">
        <v>0.25</v>
      </c>
    </row>
    <row r="10" spans="1:6" x14ac:dyDescent="0.25">
      <c r="A10" s="1">
        <f t="shared" si="0"/>
        <v>5</v>
      </c>
      <c r="B10" s="2" t="s">
        <v>18</v>
      </c>
      <c r="C10" s="2" t="s">
        <v>19</v>
      </c>
      <c r="D10" s="3">
        <v>900</v>
      </c>
      <c r="E10" s="13" t="s">
        <v>60</v>
      </c>
      <c r="F10" s="15">
        <v>0.25</v>
      </c>
    </row>
    <row r="11" spans="1:6" x14ac:dyDescent="0.25">
      <c r="A11" s="1">
        <f t="shared" si="0"/>
        <v>6</v>
      </c>
      <c r="B11" s="2" t="s">
        <v>25</v>
      </c>
      <c r="C11" s="9" t="s">
        <v>20</v>
      </c>
      <c r="D11" s="3">
        <v>850</v>
      </c>
      <c r="E11" s="13" t="s">
        <v>60</v>
      </c>
      <c r="F11" s="15">
        <v>0.25</v>
      </c>
    </row>
    <row r="12" spans="1:6" x14ac:dyDescent="0.25">
      <c r="A12" s="1">
        <f t="shared" si="0"/>
        <v>7</v>
      </c>
      <c r="B12" s="2" t="s">
        <v>21</v>
      </c>
      <c r="C12" s="2" t="s">
        <v>22</v>
      </c>
      <c r="D12" s="3">
        <v>350</v>
      </c>
      <c r="E12" s="14" t="s">
        <v>11</v>
      </c>
      <c r="F12" s="15">
        <v>0.25</v>
      </c>
    </row>
    <row r="13" spans="1:6" x14ac:dyDescent="0.25">
      <c r="A13" s="1">
        <f t="shared" si="0"/>
        <v>8</v>
      </c>
      <c r="B13" s="2" t="s">
        <v>23</v>
      </c>
      <c r="C13" s="9" t="s">
        <v>24</v>
      </c>
      <c r="D13" s="3">
        <v>809</v>
      </c>
      <c r="E13" s="14" t="s">
        <v>11</v>
      </c>
      <c r="F13" s="15">
        <v>0.25</v>
      </c>
    </row>
    <row r="14" spans="1:6" ht="15" customHeight="1" x14ac:dyDescent="0.25">
      <c r="A14" s="1">
        <f>A13+1</f>
        <v>9</v>
      </c>
      <c r="B14" s="2" t="s">
        <v>58</v>
      </c>
      <c r="C14" s="2" t="s">
        <v>26</v>
      </c>
      <c r="D14" s="3">
        <v>500</v>
      </c>
      <c r="E14" s="14" t="s">
        <v>11</v>
      </c>
      <c r="F14" s="15">
        <v>0.25</v>
      </c>
    </row>
    <row r="15" spans="1:6" x14ac:dyDescent="0.25">
      <c r="A15" s="1">
        <f t="shared" si="0"/>
        <v>10</v>
      </c>
      <c r="B15" s="2" t="s">
        <v>27</v>
      </c>
      <c r="C15" s="2" t="s">
        <v>28</v>
      </c>
      <c r="D15" s="3">
        <v>775</v>
      </c>
      <c r="E15" s="14" t="s">
        <v>11</v>
      </c>
      <c r="F15" s="15">
        <v>0.25</v>
      </c>
    </row>
    <row r="16" spans="1:6" x14ac:dyDescent="0.25">
      <c r="A16" s="1">
        <f t="shared" si="0"/>
        <v>11</v>
      </c>
      <c r="B16" s="2" t="s">
        <v>29</v>
      </c>
      <c r="C16" s="10" t="s">
        <v>30</v>
      </c>
      <c r="D16" s="3">
        <v>500</v>
      </c>
      <c r="E16" s="14" t="s">
        <v>11</v>
      </c>
      <c r="F16" s="15">
        <v>0.25</v>
      </c>
    </row>
    <row r="17" spans="1:6" x14ac:dyDescent="0.25">
      <c r="A17" s="1">
        <f t="shared" si="0"/>
        <v>12</v>
      </c>
      <c r="B17" s="2" t="s">
        <v>31</v>
      </c>
      <c r="C17" s="9" t="s">
        <v>32</v>
      </c>
      <c r="D17" s="3">
        <v>415</v>
      </c>
      <c r="E17" s="14" t="s">
        <v>11</v>
      </c>
      <c r="F17" s="15">
        <v>0.25</v>
      </c>
    </row>
    <row r="18" spans="1:6" x14ac:dyDescent="0.25">
      <c r="A18" s="1">
        <f t="shared" si="0"/>
        <v>13</v>
      </c>
      <c r="B18" s="2" t="s">
        <v>33</v>
      </c>
      <c r="C18" s="2" t="s">
        <v>34</v>
      </c>
      <c r="D18" s="3">
        <v>400</v>
      </c>
      <c r="E18" s="14" t="s">
        <v>11</v>
      </c>
      <c r="F18" s="15">
        <v>0.25</v>
      </c>
    </row>
    <row r="19" spans="1:6" x14ac:dyDescent="0.25">
      <c r="A19" s="1">
        <f t="shared" si="0"/>
        <v>14</v>
      </c>
      <c r="B19" s="2" t="s">
        <v>35</v>
      </c>
      <c r="C19" s="9" t="s">
        <v>36</v>
      </c>
      <c r="D19" s="3">
        <v>678</v>
      </c>
      <c r="E19" s="14" t="s">
        <v>11</v>
      </c>
      <c r="F19" s="15">
        <v>0.25</v>
      </c>
    </row>
    <row r="20" spans="1:6" x14ac:dyDescent="0.25">
      <c r="A20" s="1">
        <f t="shared" si="0"/>
        <v>15</v>
      </c>
      <c r="B20" s="2" t="s">
        <v>37</v>
      </c>
      <c r="C20" s="11" t="s">
        <v>38</v>
      </c>
      <c r="D20" s="3">
        <v>680</v>
      </c>
      <c r="E20" s="14" t="s">
        <v>11</v>
      </c>
      <c r="F20" s="15">
        <v>0.25</v>
      </c>
    </row>
    <row r="21" spans="1:6" x14ac:dyDescent="0.25">
      <c r="A21" s="1">
        <f t="shared" si="0"/>
        <v>16</v>
      </c>
      <c r="B21" s="2" t="s">
        <v>39</v>
      </c>
      <c r="C21" s="2" t="s">
        <v>40</v>
      </c>
      <c r="D21" s="3">
        <f>630</f>
        <v>630</v>
      </c>
      <c r="E21" s="14" t="s">
        <v>11</v>
      </c>
      <c r="F21" s="15">
        <v>0.25</v>
      </c>
    </row>
    <row r="22" spans="1:6" x14ac:dyDescent="0.25">
      <c r="A22" s="1">
        <f t="shared" si="0"/>
        <v>17</v>
      </c>
      <c r="B22" s="2" t="s">
        <v>41</v>
      </c>
      <c r="C22" s="2" t="s">
        <v>42</v>
      </c>
      <c r="D22" s="3">
        <v>600</v>
      </c>
      <c r="E22" s="14" t="s">
        <v>11</v>
      </c>
      <c r="F22" s="15">
        <v>0.25</v>
      </c>
    </row>
    <row r="23" spans="1:6" x14ac:dyDescent="0.25">
      <c r="A23" s="1">
        <f t="shared" si="0"/>
        <v>18</v>
      </c>
      <c r="B23" s="2" t="s">
        <v>43</v>
      </c>
      <c r="C23" s="2" t="s">
        <v>44</v>
      </c>
      <c r="D23" s="3">
        <v>400</v>
      </c>
      <c r="E23" s="14" t="s">
        <v>11</v>
      </c>
      <c r="F23" s="15">
        <v>0.25</v>
      </c>
    </row>
    <row r="24" spans="1:6" x14ac:dyDescent="0.25">
      <c r="A24" s="1">
        <f t="shared" si="0"/>
        <v>19</v>
      </c>
      <c r="B24" s="2" t="s">
        <v>45</v>
      </c>
      <c r="C24" s="2" t="s">
        <v>46</v>
      </c>
      <c r="D24" s="3">
        <v>475</v>
      </c>
      <c r="E24" s="14" t="s">
        <v>11</v>
      </c>
      <c r="F24" s="15">
        <v>0.25</v>
      </c>
    </row>
    <row r="25" spans="1:6" x14ac:dyDescent="0.25">
      <c r="A25" s="1">
        <f t="shared" si="0"/>
        <v>20</v>
      </c>
      <c r="B25" s="2" t="s">
        <v>47</v>
      </c>
      <c r="C25" s="2" t="s">
        <v>48</v>
      </c>
      <c r="D25" s="3">
        <v>600</v>
      </c>
      <c r="E25" s="14" t="s">
        <v>11</v>
      </c>
      <c r="F25" s="15">
        <v>0.25</v>
      </c>
    </row>
    <row r="26" spans="1:6" ht="25.5" x14ac:dyDescent="0.25">
      <c r="A26" s="1">
        <f t="shared" si="0"/>
        <v>21</v>
      </c>
      <c r="B26" s="2" t="s">
        <v>49</v>
      </c>
      <c r="C26" s="2" t="s">
        <v>50</v>
      </c>
      <c r="D26" s="3">
        <v>525</v>
      </c>
      <c r="E26" s="14" t="s">
        <v>11</v>
      </c>
      <c r="F26" s="15">
        <v>0.25</v>
      </c>
    </row>
    <row r="27" spans="1:6" x14ac:dyDescent="0.25">
      <c r="A27" s="1">
        <f t="shared" si="0"/>
        <v>22</v>
      </c>
      <c r="B27" s="12" t="s">
        <v>51</v>
      </c>
      <c r="C27" s="2" t="s">
        <v>52</v>
      </c>
      <c r="D27" s="3">
        <v>600</v>
      </c>
      <c r="E27" s="14" t="s">
        <v>11</v>
      </c>
      <c r="F27" s="15">
        <v>0.25</v>
      </c>
    </row>
    <row r="28" spans="1:6" x14ac:dyDescent="0.25">
      <c r="A28" s="1">
        <f t="shared" si="0"/>
        <v>23</v>
      </c>
      <c r="B28" s="12" t="s">
        <v>53</v>
      </c>
      <c r="C28" s="2" t="s">
        <v>54</v>
      </c>
      <c r="D28" s="3">
        <v>500</v>
      </c>
      <c r="E28" s="14" t="s">
        <v>11</v>
      </c>
      <c r="F28" s="15">
        <v>0.25</v>
      </c>
    </row>
    <row r="29" spans="1:6" x14ac:dyDescent="0.25">
      <c r="A29" s="1">
        <f t="shared" si="0"/>
        <v>24</v>
      </c>
      <c r="B29" s="12" t="s">
        <v>55</v>
      </c>
      <c r="C29" s="2" t="s">
        <v>56</v>
      </c>
      <c r="D29" s="3">
        <v>400</v>
      </c>
      <c r="E29" s="14" t="s">
        <v>11</v>
      </c>
      <c r="F29" s="15">
        <v>0.25</v>
      </c>
    </row>
    <row r="30" spans="1:6" x14ac:dyDescent="0.25">
      <c r="A30" s="1">
        <f t="shared" si="0"/>
        <v>25</v>
      </c>
      <c r="B30" s="2" t="s">
        <v>62</v>
      </c>
      <c r="C30" s="2" t="s">
        <v>63</v>
      </c>
      <c r="D30" s="3">
        <v>525</v>
      </c>
      <c r="E30" s="14" t="s">
        <v>11</v>
      </c>
      <c r="F30" s="15">
        <v>0.25</v>
      </c>
    </row>
    <row r="31" spans="1:6" x14ac:dyDescent="0.25">
      <c r="A31" s="1">
        <f t="shared" si="0"/>
        <v>26</v>
      </c>
      <c r="B31" s="2" t="s">
        <v>64</v>
      </c>
      <c r="C31" s="2" t="s">
        <v>65</v>
      </c>
      <c r="D31" s="3">
        <v>500</v>
      </c>
      <c r="E31" s="14" t="s">
        <v>11</v>
      </c>
      <c r="F31" s="15">
        <v>0.25</v>
      </c>
    </row>
    <row r="32" spans="1:6" ht="19.5" customHeight="1" x14ac:dyDescent="0.25">
      <c r="A32" s="44" t="s">
        <v>8</v>
      </c>
      <c r="B32" s="45"/>
      <c r="C32" s="46"/>
      <c r="D32" s="8">
        <f>SUM(D6:D31)</f>
        <v>18953.53</v>
      </c>
      <c r="E32" s="7"/>
      <c r="F32" s="6"/>
    </row>
  </sheetData>
  <mergeCells count="10">
    <mergeCell ref="A32:C3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workbookViewId="0">
      <selection activeCell="C33" sqref="C33"/>
    </sheetView>
  </sheetViews>
  <sheetFormatPr baseColWidth="10" defaultRowHeight="15" x14ac:dyDescent="0.25"/>
  <cols>
    <col min="1" max="1" width="5" customWidth="1"/>
    <col min="2" max="2" width="36.42578125" customWidth="1"/>
    <col min="3" max="3" width="40.42578125" customWidth="1"/>
    <col min="4" max="4" width="16" customWidth="1"/>
    <col min="5" max="5" width="15.28515625" customWidth="1"/>
  </cols>
  <sheetData>
    <row r="1" spans="1:7" ht="18.75" x14ac:dyDescent="0.25">
      <c r="A1" s="42" t="s">
        <v>0</v>
      </c>
      <c r="B1" s="42"/>
      <c r="C1" s="42"/>
      <c r="D1" s="42"/>
      <c r="E1" s="42"/>
      <c r="F1" s="42"/>
    </row>
    <row r="2" spans="1:7" ht="15.75" x14ac:dyDescent="0.25">
      <c r="A2" s="43" t="s">
        <v>9</v>
      </c>
      <c r="B2" s="43"/>
      <c r="C2" s="43"/>
      <c r="D2" s="43"/>
      <c r="E2" s="43"/>
      <c r="F2" s="43"/>
    </row>
    <row r="3" spans="1:7" ht="15.75" x14ac:dyDescent="0.25">
      <c r="A3" s="43" t="s">
        <v>67</v>
      </c>
      <c r="B3" s="43"/>
      <c r="C3" s="43"/>
      <c r="D3" s="43"/>
      <c r="E3" s="43"/>
      <c r="F3" s="43"/>
    </row>
    <row r="4" spans="1:7" x14ac:dyDescent="0.25">
      <c r="A4" s="56" t="s">
        <v>1</v>
      </c>
      <c r="B4" s="56" t="s">
        <v>2</v>
      </c>
      <c r="C4" s="56" t="s">
        <v>3</v>
      </c>
      <c r="D4" s="56" t="s">
        <v>4</v>
      </c>
      <c r="E4" s="47" t="s">
        <v>10</v>
      </c>
      <c r="F4" s="47" t="s">
        <v>5</v>
      </c>
      <c r="G4" s="16"/>
    </row>
    <row r="5" spans="1:7" x14ac:dyDescent="0.25">
      <c r="A5" s="56"/>
      <c r="B5" s="56"/>
      <c r="C5" s="56"/>
      <c r="D5" s="56"/>
      <c r="E5" s="48"/>
      <c r="F5" s="48"/>
      <c r="G5" s="16"/>
    </row>
    <row r="6" spans="1:7" ht="16.5" customHeight="1" x14ac:dyDescent="0.25">
      <c r="A6" s="20">
        <v>1</v>
      </c>
      <c r="B6" s="21" t="s">
        <v>6</v>
      </c>
      <c r="C6" s="21" t="s">
        <v>7</v>
      </c>
      <c r="D6" s="22">
        <v>2475</v>
      </c>
      <c r="E6" s="13" t="s">
        <v>59</v>
      </c>
      <c r="F6" s="5">
        <v>0.25</v>
      </c>
      <c r="G6" s="16"/>
    </row>
    <row r="7" spans="1:7" ht="15.75" customHeight="1" x14ac:dyDescent="0.25">
      <c r="A7" s="20">
        <f>A6+1</f>
        <v>2</v>
      </c>
      <c r="B7" s="21" t="s">
        <v>12</v>
      </c>
      <c r="C7" s="21" t="s">
        <v>13</v>
      </c>
      <c r="D7" s="22">
        <v>1123.2</v>
      </c>
      <c r="E7" s="13" t="s">
        <v>59</v>
      </c>
      <c r="F7" s="5">
        <v>0.25</v>
      </c>
      <c r="G7" s="16"/>
    </row>
    <row r="8" spans="1:7" x14ac:dyDescent="0.25">
      <c r="A8" s="20">
        <f t="shared" ref="A8:A31" si="0">A7+1</f>
        <v>3</v>
      </c>
      <c r="B8" s="21" t="s">
        <v>14</v>
      </c>
      <c r="C8" s="21" t="s">
        <v>15</v>
      </c>
      <c r="D8" s="22">
        <v>1700</v>
      </c>
      <c r="E8" s="13" t="s">
        <v>60</v>
      </c>
      <c r="F8" s="5">
        <v>0.25</v>
      </c>
      <c r="G8" s="16"/>
    </row>
    <row r="9" spans="1:7" x14ac:dyDescent="0.25">
      <c r="A9" s="20">
        <f t="shared" si="0"/>
        <v>4</v>
      </c>
      <c r="B9" s="21" t="s">
        <v>16</v>
      </c>
      <c r="C9" s="21" t="s">
        <v>17</v>
      </c>
      <c r="D9" s="22">
        <v>1200</v>
      </c>
      <c r="E9" s="13" t="s">
        <v>60</v>
      </c>
      <c r="F9" s="5">
        <v>0.25</v>
      </c>
      <c r="G9" s="16"/>
    </row>
    <row r="10" spans="1:7" x14ac:dyDescent="0.25">
      <c r="A10" s="20">
        <f t="shared" si="0"/>
        <v>5</v>
      </c>
      <c r="B10" s="21" t="s">
        <v>18</v>
      </c>
      <c r="C10" s="21" t="s">
        <v>19</v>
      </c>
      <c r="D10" s="22">
        <v>900</v>
      </c>
      <c r="E10" s="13" t="s">
        <v>60</v>
      </c>
      <c r="F10" s="5">
        <v>0.25</v>
      </c>
      <c r="G10" s="16"/>
    </row>
    <row r="11" spans="1:7" x14ac:dyDescent="0.25">
      <c r="A11" s="17">
        <f t="shared" si="0"/>
        <v>6</v>
      </c>
      <c r="B11" s="2" t="s">
        <v>25</v>
      </c>
      <c r="C11" s="2" t="s">
        <v>20</v>
      </c>
      <c r="D11" s="18">
        <v>850</v>
      </c>
      <c r="E11" s="13" t="s">
        <v>60</v>
      </c>
      <c r="F11" s="15">
        <v>0.25</v>
      </c>
      <c r="G11" s="16"/>
    </row>
    <row r="12" spans="1:7" x14ac:dyDescent="0.25">
      <c r="A12" s="17">
        <f t="shared" si="0"/>
        <v>7</v>
      </c>
      <c r="B12" s="2" t="s">
        <v>21</v>
      </c>
      <c r="C12" s="2" t="s">
        <v>22</v>
      </c>
      <c r="D12" s="18">
        <v>350</v>
      </c>
      <c r="E12" s="14" t="s">
        <v>11</v>
      </c>
      <c r="F12" s="15">
        <v>0.25</v>
      </c>
      <c r="G12" s="16"/>
    </row>
    <row r="13" spans="1:7" x14ac:dyDescent="0.25">
      <c r="A13" s="17">
        <f t="shared" si="0"/>
        <v>8</v>
      </c>
      <c r="B13" s="2" t="s">
        <v>23</v>
      </c>
      <c r="C13" s="2" t="s">
        <v>24</v>
      </c>
      <c r="D13" s="18">
        <v>809</v>
      </c>
      <c r="E13" s="14" t="s">
        <v>11</v>
      </c>
      <c r="F13" s="15">
        <v>0.25</v>
      </c>
      <c r="G13" s="16"/>
    </row>
    <row r="14" spans="1:7" x14ac:dyDescent="0.25">
      <c r="A14" s="17">
        <f>A13+1</f>
        <v>9</v>
      </c>
      <c r="B14" s="2" t="s">
        <v>58</v>
      </c>
      <c r="C14" s="2" t="s">
        <v>26</v>
      </c>
      <c r="D14" s="18">
        <v>500</v>
      </c>
      <c r="E14" s="14" t="s">
        <v>11</v>
      </c>
      <c r="F14" s="15">
        <v>0.25</v>
      </c>
      <c r="G14" s="16"/>
    </row>
    <row r="15" spans="1:7" x14ac:dyDescent="0.25">
      <c r="A15" s="17">
        <f t="shared" si="0"/>
        <v>10</v>
      </c>
      <c r="B15" s="2" t="s">
        <v>27</v>
      </c>
      <c r="C15" s="2" t="s">
        <v>28</v>
      </c>
      <c r="D15" s="18">
        <v>775</v>
      </c>
      <c r="E15" s="14" t="s">
        <v>11</v>
      </c>
      <c r="F15" s="15">
        <v>0.25</v>
      </c>
      <c r="G15" s="16"/>
    </row>
    <row r="16" spans="1:7" x14ac:dyDescent="0.25">
      <c r="A16" s="17">
        <f t="shared" si="0"/>
        <v>11</v>
      </c>
      <c r="B16" s="2" t="s">
        <v>29</v>
      </c>
      <c r="C16" s="10" t="s">
        <v>30</v>
      </c>
      <c r="D16" s="18">
        <v>500</v>
      </c>
      <c r="E16" s="14" t="s">
        <v>11</v>
      </c>
      <c r="F16" s="15">
        <v>0.25</v>
      </c>
      <c r="G16" s="16"/>
    </row>
    <row r="17" spans="1:7" x14ac:dyDescent="0.25">
      <c r="A17" s="17">
        <f t="shared" si="0"/>
        <v>12</v>
      </c>
      <c r="B17" s="2" t="s">
        <v>31</v>
      </c>
      <c r="C17" s="2" t="s">
        <v>32</v>
      </c>
      <c r="D17" s="18">
        <v>415</v>
      </c>
      <c r="E17" s="14" t="s">
        <v>11</v>
      </c>
      <c r="F17" s="15">
        <v>0.25</v>
      </c>
      <c r="G17" s="16"/>
    </row>
    <row r="18" spans="1:7" x14ac:dyDescent="0.25">
      <c r="A18" s="17">
        <f t="shared" si="0"/>
        <v>13</v>
      </c>
      <c r="B18" s="2" t="s">
        <v>33</v>
      </c>
      <c r="C18" s="2" t="s">
        <v>34</v>
      </c>
      <c r="D18" s="18">
        <v>400</v>
      </c>
      <c r="E18" s="14" t="s">
        <v>11</v>
      </c>
      <c r="F18" s="15">
        <v>0.25</v>
      </c>
      <c r="G18" s="16"/>
    </row>
    <row r="19" spans="1:7" x14ac:dyDescent="0.25">
      <c r="A19" s="17">
        <f t="shared" si="0"/>
        <v>14</v>
      </c>
      <c r="B19" s="2" t="s">
        <v>35</v>
      </c>
      <c r="C19" s="2" t="s">
        <v>36</v>
      </c>
      <c r="D19" s="18">
        <v>678</v>
      </c>
      <c r="E19" s="14" t="s">
        <v>11</v>
      </c>
      <c r="F19" s="15">
        <v>0.25</v>
      </c>
      <c r="G19" s="16"/>
    </row>
    <row r="20" spans="1:7" x14ac:dyDescent="0.25">
      <c r="A20" s="17">
        <f t="shared" si="0"/>
        <v>15</v>
      </c>
      <c r="B20" s="2" t="s">
        <v>37</v>
      </c>
      <c r="C20" s="11" t="s">
        <v>38</v>
      </c>
      <c r="D20" s="18">
        <v>680</v>
      </c>
      <c r="E20" s="14" t="s">
        <v>11</v>
      </c>
      <c r="F20" s="15">
        <v>0.25</v>
      </c>
      <c r="G20" s="16"/>
    </row>
    <row r="21" spans="1:7" x14ac:dyDescent="0.25">
      <c r="A21" s="17">
        <f t="shared" si="0"/>
        <v>16</v>
      </c>
      <c r="B21" s="2" t="s">
        <v>39</v>
      </c>
      <c r="C21" s="2" t="s">
        <v>40</v>
      </c>
      <c r="D21" s="18">
        <f>630</f>
        <v>630</v>
      </c>
      <c r="E21" s="14" t="s">
        <v>11</v>
      </c>
      <c r="F21" s="15">
        <v>0.25</v>
      </c>
      <c r="G21" s="16"/>
    </row>
    <row r="22" spans="1:7" x14ac:dyDescent="0.25">
      <c r="A22" s="17">
        <f t="shared" si="0"/>
        <v>17</v>
      </c>
      <c r="B22" s="2" t="s">
        <v>41</v>
      </c>
      <c r="C22" s="2" t="s">
        <v>42</v>
      </c>
      <c r="D22" s="18">
        <v>600</v>
      </c>
      <c r="E22" s="14" t="s">
        <v>11</v>
      </c>
      <c r="F22" s="15">
        <v>0.25</v>
      </c>
      <c r="G22" s="16"/>
    </row>
    <row r="23" spans="1:7" x14ac:dyDescent="0.25">
      <c r="A23" s="17">
        <f t="shared" si="0"/>
        <v>18</v>
      </c>
      <c r="B23" s="2" t="s">
        <v>43</v>
      </c>
      <c r="C23" s="2" t="s">
        <v>44</v>
      </c>
      <c r="D23" s="18">
        <v>400</v>
      </c>
      <c r="E23" s="14" t="s">
        <v>11</v>
      </c>
      <c r="F23" s="15">
        <v>0.25</v>
      </c>
      <c r="G23" s="16"/>
    </row>
    <row r="24" spans="1:7" x14ac:dyDescent="0.25">
      <c r="A24" s="17">
        <f t="shared" si="0"/>
        <v>19</v>
      </c>
      <c r="B24" s="2" t="s">
        <v>45</v>
      </c>
      <c r="C24" s="2" t="s">
        <v>46</v>
      </c>
      <c r="D24" s="18">
        <v>475</v>
      </c>
      <c r="E24" s="14" t="s">
        <v>11</v>
      </c>
      <c r="F24" s="15">
        <v>0.25</v>
      </c>
      <c r="G24" s="16"/>
    </row>
    <row r="25" spans="1:7" x14ac:dyDescent="0.25">
      <c r="A25" s="17">
        <f t="shared" si="0"/>
        <v>20</v>
      </c>
      <c r="B25" s="2" t="s">
        <v>47</v>
      </c>
      <c r="C25" s="2" t="s">
        <v>48</v>
      </c>
      <c r="D25" s="18">
        <v>600</v>
      </c>
      <c r="E25" s="14" t="s">
        <v>11</v>
      </c>
      <c r="F25" s="15">
        <v>0.25</v>
      </c>
      <c r="G25" s="16"/>
    </row>
    <row r="26" spans="1:7" x14ac:dyDescent="0.25">
      <c r="A26" s="17">
        <f t="shared" si="0"/>
        <v>21</v>
      </c>
      <c r="B26" s="2" t="s">
        <v>49</v>
      </c>
      <c r="C26" s="2" t="s">
        <v>50</v>
      </c>
      <c r="D26" s="18">
        <v>525</v>
      </c>
      <c r="E26" s="14" t="s">
        <v>11</v>
      </c>
      <c r="F26" s="15">
        <v>0.25</v>
      </c>
      <c r="G26" s="16"/>
    </row>
    <row r="27" spans="1:7" x14ac:dyDescent="0.25">
      <c r="A27" s="17">
        <f t="shared" si="0"/>
        <v>22</v>
      </c>
      <c r="B27" s="12" t="s">
        <v>51</v>
      </c>
      <c r="C27" s="2" t="s">
        <v>52</v>
      </c>
      <c r="D27" s="18">
        <v>600</v>
      </c>
      <c r="E27" s="14" t="s">
        <v>11</v>
      </c>
      <c r="F27" s="15">
        <v>0.25</v>
      </c>
      <c r="G27" s="16"/>
    </row>
    <row r="28" spans="1:7" x14ac:dyDescent="0.25">
      <c r="A28" s="17">
        <f t="shared" si="0"/>
        <v>23</v>
      </c>
      <c r="B28" s="12" t="s">
        <v>53</v>
      </c>
      <c r="C28" s="2" t="s">
        <v>54</v>
      </c>
      <c r="D28" s="18">
        <v>500</v>
      </c>
      <c r="E28" s="14" t="s">
        <v>11</v>
      </c>
      <c r="F28" s="15">
        <v>0.25</v>
      </c>
      <c r="G28" s="16"/>
    </row>
    <row r="29" spans="1:7" x14ac:dyDescent="0.25">
      <c r="A29" s="17">
        <f t="shared" si="0"/>
        <v>24</v>
      </c>
      <c r="B29" s="12" t="s">
        <v>55</v>
      </c>
      <c r="C29" s="2" t="s">
        <v>56</v>
      </c>
      <c r="D29" s="18">
        <v>400</v>
      </c>
      <c r="E29" s="14" t="s">
        <v>11</v>
      </c>
      <c r="F29" s="15">
        <v>0.25</v>
      </c>
      <c r="G29" s="16"/>
    </row>
    <row r="30" spans="1:7" x14ac:dyDescent="0.25">
      <c r="A30" s="17">
        <f t="shared" si="0"/>
        <v>25</v>
      </c>
      <c r="B30" s="2" t="s">
        <v>62</v>
      </c>
      <c r="C30" s="2" t="s">
        <v>63</v>
      </c>
      <c r="D30" s="18">
        <v>525</v>
      </c>
      <c r="E30" s="14" t="s">
        <v>11</v>
      </c>
      <c r="F30" s="15">
        <v>0.25</v>
      </c>
      <c r="G30" s="16"/>
    </row>
    <row r="31" spans="1:7" x14ac:dyDescent="0.25">
      <c r="A31" s="17">
        <f t="shared" si="0"/>
        <v>26</v>
      </c>
      <c r="B31" s="2" t="s">
        <v>64</v>
      </c>
      <c r="C31" s="2" t="s">
        <v>65</v>
      </c>
      <c r="D31" s="18">
        <v>500</v>
      </c>
      <c r="E31" s="14" t="s">
        <v>11</v>
      </c>
      <c r="F31" s="15">
        <v>0.25</v>
      </c>
      <c r="G31" s="16"/>
    </row>
    <row r="32" spans="1:7" x14ac:dyDescent="0.25">
      <c r="A32" s="53" t="s">
        <v>8</v>
      </c>
      <c r="B32" s="54"/>
      <c r="C32" s="55"/>
      <c r="D32" s="19">
        <f>SUM(D6:D31)</f>
        <v>19110.2</v>
      </c>
      <c r="E32" s="16"/>
      <c r="F32" s="16"/>
      <c r="G32" s="16"/>
    </row>
  </sheetData>
  <mergeCells count="10">
    <mergeCell ref="A32:C32"/>
    <mergeCell ref="E4:E5"/>
    <mergeCell ref="F4:F5"/>
    <mergeCell ref="A1:F1"/>
    <mergeCell ref="A2:F2"/>
    <mergeCell ref="A3:F3"/>
    <mergeCell ref="A4:A5"/>
    <mergeCell ref="B4:B5"/>
    <mergeCell ref="C4:C5"/>
    <mergeCell ref="D4:D5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2"/>
  <sheetViews>
    <sheetView topLeftCell="A19" workbookViewId="0">
      <selection activeCell="A3" sqref="A3:F3"/>
    </sheetView>
  </sheetViews>
  <sheetFormatPr baseColWidth="10" defaultRowHeight="15" x14ac:dyDescent="0.25"/>
  <cols>
    <col min="1" max="1" width="4.140625" customWidth="1"/>
    <col min="2" max="2" width="36.5703125" customWidth="1"/>
    <col min="3" max="3" width="41.28515625" customWidth="1"/>
    <col min="5" max="5" width="20.85546875" customWidth="1"/>
  </cols>
  <sheetData>
    <row r="1" spans="1:6" ht="18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3" t="s">
        <v>9</v>
      </c>
      <c r="B2" s="43"/>
      <c r="C2" s="43"/>
      <c r="D2" s="43"/>
      <c r="E2" s="43"/>
      <c r="F2" s="43"/>
    </row>
    <row r="3" spans="1:6" ht="15.75" x14ac:dyDescent="0.25">
      <c r="A3" s="43" t="s">
        <v>68</v>
      </c>
      <c r="B3" s="43"/>
      <c r="C3" s="43"/>
      <c r="D3" s="43"/>
      <c r="E3" s="43"/>
      <c r="F3" s="43"/>
    </row>
    <row r="4" spans="1:6" x14ac:dyDescent="0.25">
      <c r="A4" s="56" t="s">
        <v>1</v>
      </c>
      <c r="B4" s="56" t="s">
        <v>2</v>
      </c>
      <c r="C4" s="56" t="s">
        <v>3</v>
      </c>
      <c r="D4" s="56" t="s">
        <v>4</v>
      </c>
      <c r="E4" s="47" t="s">
        <v>10</v>
      </c>
      <c r="F4" s="47" t="s">
        <v>5</v>
      </c>
    </row>
    <row r="5" spans="1:6" x14ac:dyDescent="0.25">
      <c r="A5" s="56"/>
      <c r="B5" s="56"/>
      <c r="C5" s="56"/>
      <c r="D5" s="56"/>
      <c r="E5" s="48"/>
      <c r="F5" s="48"/>
    </row>
    <row r="6" spans="1:6" x14ac:dyDescent="0.25">
      <c r="A6" s="20">
        <v>1</v>
      </c>
      <c r="B6" s="2" t="s">
        <v>6</v>
      </c>
      <c r="C6" s="2" t="s">
        <v>7</v>
      </c>
      <c r="D6" s="3">
        <v>2475</v>
      </c>
      <c r="E6" s="13" t="s">
        <v>59</v>
      </c>
      <c r="F6" s="5">
        <v>0.25</v>
      </c>
    </row>
    <row r="7" spans="1:6" x14ac:dyDescent="0.25">
      <c r="A7" s="20">
        <f>A6+1</f>
        <v>2</v>
      </c>
      <c r="B7" s="2" t="s">
        <v>12</v>
      </c>
      <c r="C7" s="2" t="s">
        <v>13</v>
      </c>
      <c r="D7" s="3">
        <v>1123.2</v>
      </c>
      <c r="E7" s="13" t="s">
        <v>59</v>
      </c>
      <c r="F7" s="5">
        <v>0.25</v>
      </c>
    </row>
    <row r="8" spans="1:6" x14ac:dyDescent="0.25">
      <c r="A8" s="20">
        <f t="shared" ref="A8:A31" si="0">A7+1</f>
        <v>3</v>
      </c>
      <c r="B8" s="2" t="s">
        <v>14</v>
      </c>
      <c r="C8" s="2" t="s">
        <v>15</v>
      </c>
      <c r="D8" s="3">
        <v>1700</v>
      </c>
      <c r="E8" s="13" t="s">
        <v>60</v>
      </c>
      <c r="F8" s="5">
        <v>0.25</v>
      </c>
    </row>
    <row r="9" spans="1:6" x14ac:dyDescent="0.25">
      <c r="A9" s="20">
        <f t="shared" si="0"/>
        <v>4</v>
      </c>
      <c r="B9" s="2" t="s">
        <v>16</v>
      </c>
      <c r="C9" s="2" t="s">
        <v>17</v>
      </c>
      <c r="D9" s="3">
        <v>1200</v>
      </c>
      <c r="E9" s="13" t="s">
        <v>60</v>
      </c>
      <c r="F9" s="5">
        <v>0.25</v>
      </c>
    </row>
    <row r="10" spans="1:6" x14ac:dyDescent="0.25">
      <c r="A10" s="20">
        <f t="shared" si="0"/>
        <v>5</v>
      </c>
      <c r="B10" s="2" t="s">
        <v>18</v>
      </c>
      <c r="C10" s="2" t="s">
        <v>19</v>
      </c>
      <c r="D10" s="3">
        <v>900</v>
      </c>
      <c r="E10" s="13" t="s">
        <v>60</v>
      </c>
      <c r="F10" s="5">
        <v>0.25</v>
      </c>
    </row>
    <row r="11" spans="1:6" x14ac:dyDescent="0.25">
      <c r="A11" s="17">
        <f t="shared" si="0"/>
        <v>6</v>
      </c>
      <c r="B11" s="2" t="s">
        <v>25</v>
      </c>
      <c r="C11" s="9" t="s">
        <v>20</v>
      </c>
      <c r="D11" s="3">
        <v>850</v>
      </c>
      <c r="E11" s="13" t="s">
        <v>60</v>
      </c>
      <c r="F11" s="15">
        <v>0.25</v>
      </c>
    </row>
    <row r="12" spans="1:6" x14ac:dyDescent="0.25">
      <c r="A12" s="17">
        <f t="shared" si="0"/>
        <v>7</v>
      </c>
      <c r="B12" s="2" t="s">
        <v>21</v>
      </c>
      <c r="C12" s="2" t="s">
        <v>22</v>
      </c>
      <c r="D12" s="3">
        <v>350</v>
      </c>
      <c r="E12" s="14" t="s">
        <v>11</v>
      </c>
      <c r="F12" s="15">
        <v>0.25</v>
      </c>
    </row>
    <row r="13" spans="1:6" x14ac:dyDescent="0.25">
      <c r="A13" s="17">
        <f t="shared" si="0"/>
        <v>8</v>
      </c>
      <c r="B13" s="2" t="s">
        <v>23</v>
      </c>
      <c r="C13" s="9" t="s">
        <v>24</v>
      </c>
      <c r="D13" s="3">
        <v>809</v>
      </c>
      <c r="E13" s="14" t="s">
        <v>11</v>
      </c>
      <c r="F13" s="15">
        <v>0.25</v>
      </c>
    </row>
    <row r="14" spans="1:6" x14ac:dyDescent="0.25">
      <c r="A14" s="17">
        <f>A13+1</f>
        <v>9</v>
      </c>
      <c r="B14" s="2" t="s">
        <v>58</v>
      </c>
      <c r="C14" s="2" t="s">
        <v>26</v>
      </c>
      <c r="D14" s="3">
        <v>500</v>
      </c>
      <c r="E14" s="14" t="s">
        <v>11</v>
      </c>
      <c r="F14" s="15">
        <v>0.25</v>
      </c>
    </row>
    <row r="15" spans="1:6" x14ac:dyDescent="0.25">
      <c r="A15" s="17">
        <f t="shared" si="0"/>
        <v>10</v>
      </c>
      <c r="B15" s="2" t="s">
        <v>27</v>
      </c>
      <c r="C15" s="2" t="s">
        <v>28</v>
      </c>
      <c r="D15" s="3">
        <v>775</v>
      </c>
      <c r="E15" s="14" t="s">
        <v>11</v>
      </c>
      <c r="F15" s="15">
        <v>0.25</v>
      </c>
    </row>
    <row r="16" spans="1:6" x14ac:dyDescent="0.25">
      <c r="A16" s="17">
        <f t="shared" si="0"/>
        <v>11</v>
      </c>
      <c r="B16" s="2" t="s">
        <v>29</v>
      </c>
      <c r="C16" s="10" t="s">
        <v>30</v>
      </c>
      <c r="D16" s="3">
        <v>500</v>
      </c>
      <c r="E16" s="14" t="s">
        <v>11</v>
      </c>
      <c r="F16" s="15">
        <v>0.25</v>
      </c>
    </row>
    <row r="17" spans="1:6" x14ac:dyDescent="0.25">
      <c r="A17" s="17">
        <f t="shared" si="0"/>
        <v>12</v>
      </c>
      <c r="B17" s="2" t="s">
        <v>31</v>
      </c>
      <c r="C17" s="9" t="s">
        <v>32</v>
      </c>
      <c r="D17" s="3">
        <v>415</v>
      </c>
      <c r="E17" s="14" t="s">
        <v>11</v>
      </c>
      <c r="F17" s="15">
        <v>0.25</v>
      </c>
    </row>
    <row r="18" spans="1:6" x14ac:dyDescent="0.25">
      <c r="A18" s="17">
        <f t="shared" si="0"/>
        <v>13</v>
      </c>
      <c r="B18" s="2" t="s">
        <v>33</v>
      </c>
      <c r="C18" s="2" t="s">
        <v>34</v>
      </c>
      <c r="D18" s="3">
        <v>400</v>
      </c>
      <c r="E18" s="14" t="s">
        <v>11</v>
      </c>
      <c r="F18" s="15">
        <v>0.25</v>
      </c>
    </row>
    <row r="19" spans="1:6" x14ac:dyDescent="0.25">
      <c r="A19" s="17">
        <f t="shared" si="0"/>
        <v>14</v>
      </c>
      <c r="B19" s="2" t="s">
        <v>35</v>
      </c>
      <c r="C19" s="9" t="s">
        <v>36</v>
      </c>
      <c r="D19" s="3">
        <v>678</v>
      </c>
      <c r="E19" s="14" t="s">
        <v>11</v>
      </c>
      <c r="F19" s="15">
        <v>0.25</v>
      </c>
    </row>
    <row r="20" spans="1:6" x14ac:dyDescent="0.25">
      <c r="A20" s="17">
        <f t="shared" si="0"/>
        <v>15</v>
      </c>
      <c r="B20" s="2" t="s">
        <v>37</v>
      </c>
      <c r="C20" s="11" t="s">
        <v>38</v>
      </c>
      <c r="D20" s="3">
        <v>680</v>
      </c>
      <c r="E20" s="14" t="s">
        <v>11</v>
      </c>
      <c r="F20" s="15">
        <v>0.25</v>
      </c>
    </row>
    <row r="21" spans="1:6" x14ac:dyDescent="0.25">
      <c r="A21" s="17">
        <f t="shared" si="0"/>
        <v>16</v>
      </c>
      <c r="B21" s="2" t="s">
        <v>39</v>
      </c>
      <c r="C21" s="2" t="s">
        <v>40</v>
      </c>
      <c r="D21" s="3">
        <f>630</f>
        <v>630</v>
      </c>
      <c r="E21" s="14" t="s">
        <v>11</v>
      </c>
      <c r="F21" s="15">
        <v>0.25</v>
      </c>
    </row>
    <row r="22" spans="1:6" x14ac:dyDescent="0.25">
      <c r="A22" s="17">
        <f t="shared" si="0"/>
        <v>17</v>
      </c>
      <c r="B22" s="2" t="s">
        <v>41</v>
      </c>
      <c r="C22" s="2" t="s">
        <v>42</v>
      </c>
      <c r="D22" s="3">
        <v>600</v>
      </c>
      <c r="E22" s="14" t="s">
        <v>11</v>
      </c>
      <c r="F22" s="15">
        <v>0.25</v>
      </c>
    </row>
    <row r="23" spans="1:6" x14ac:dyDescent="0.25">
      <c r="A23" s="17">
        <f t="shared" si="0"/>
        <v>18</v>
      </c>
      <c r="B23" s="2" t="s">
        <v>43</v>
      </c>
      <c r="C23" s="2" t="s">
        <v>44</v>
      </c>
      <c r="D23" s="3">
        <v>400</v>
      </c>
      <c r="E23" s="14" t="s">
        <v>11</v>
      </c>
      <c r="F23" s="15">
        <v>0.25</v>
      </c>
    </row>
    <row r="24" spans="1:6" x14ac:dyDescent="0.25">
      <c r="A24" s="17">
        <f t="shared" si="0"/>
        <v>19</v>
      </c>
      <c r="B24" s="2" t="s">
        <v>45</v>
      </c>
      <c r="C24" s="2" t="s">
        <v>46</v>
      </c>
      <c r="D24" s="3">
        <v>475</v>
      </c>
      <c r="E24" s="14" t="s">
        <v>11</v>
      </c>
      <c r="F24" s="15">
        <v>0.25</v>
      </c>
    </row>
    <row r="25" spans="1:6" x14ac:dyDescent="0.25">
      <c r="A25" s="17">
        <f t="shared" si="0"/>
        <v>20</v>
      </c>
      <c r="B25" s="2" t="s">
        <v>47</v>
      </c>
      <c r="C25" s="2" t="s">
        <v>48</v>
      </c>
      <c r="D25" s="3">
        <v>600</v>
      </c>
      <c r="E25" s="14" t="s">
        <v>11</v>
      </c>
      <c r="F25" s="15">
        <v>0.25</v>
      </c>
    </row>
    <row r="26" spans="1:6" x14ac:dyDescent="0.25">
      <c r="A26" s="17">
        <f t="shared" si="0"/>
        <v>21</v>
      </c>
      <c r="B26" s="2" t="s">
        <v>49</v>
      </c>
      <c r="C26" s="2" t="s">
        <v>50</v>
      </c>
      <c r="D26" s="3">
        <v>525</v>
      </c>
      <c r="E26" s="14" t="s">
        <v>11</v>
      </c>
      <c r="F26" s="15">
        <v>0.25</v>
      </c>
    </row>
    <row r="27" spans="1:6" x14ac:dyDescent="0.25">
      <c r="A27" s="17">
        <f t="shared" si="0"/>
        <v>22</v>
      </c>
      <c r="B27" s="12" t="s">
        <v>51</v>
      </c>
      <c r="C27" s="2" t="s">
        <v>52</v>
      </c>
      <c r="D27" s="3">
        <v>600</v>
      </c>
      <c r="E27" s="14" t="s">
        <v>11</v>
      </c>
      <c r="F27" s="15">
        <v>0.25</v>
      </c>
    </row>
    <row r="28" spans="1:6" x14ac:dyDescent="0.25">
      <c r="A28" s="17">
        <f t="shared" si="0"/>
        <v>23</v>
      </c>
      <c r="B28" s="12" t="s">
        <v>53</v>
      </c>
      <c r="C28" s="2" t="s">
        <v>54</v>
      </c>
      <c r="D28" s="3">
        <v>500</v>
      </c>
      <c r="E28" s="14" t="s">
        <v>11</v>
      </c>
      <c r="F28" s="15">
        <v>0.25</v>
      </c>
    </row>
    <row r="29" spans="1:6" x14ac:dyDescent="0.25">
      <c r="A29" s="17">
        <f t="shared" si="0"/>
        <v>24</v>
      </c>
      <c r="B29" s="12" t="s">
        <v>55</v>
      </c>
      <c r="C29" s="2" t="s">
        <v>56</v>
      </c>
      <c r="D29" s="3">
        <v>400</v>
      </c>
      <c r="E29" s="14" t="s">
        <v>11</v>
      </c>
      <c r="F29" s="15">
        <v>0.25</v>
      </c>
    </row>
    <row r="30" spans="1:6" x14ac:dyDescent="0.25">
      <c r="A30" s="17">
        <f t="shared" si="0"/>
        <v>25</v>
      </c>
      <c r="B30" s="2" t="s">
        <v>62</v>
      </c>
      <c r="C30" s="2" t="s">
        <v>63</v>
      </c>
      <c r="D30" s="3">
        <v>525</v>
      </c>
      <c r="E30" s="14" t="s">
        <v>11</v>
      </c>
      <c r="F30" s="15">
        <v>0.25</v>
      </c>
    </row>
    <row r="31" spans="1:6" x14ac:dyDescent="0.25">
      <c r="A31" s="17">
        <f t="shared" si="0"/>
        <v>26</v>
      </c>
      <c r="B31" s="2" t="s">
        <v>64</v>
      </c>
      <c r="C31" s="2" t="s">
        <v>65</v>
      </c>
      <c r="D31" s="3">
        <v>500</v>
      </c>
      <c r="E31" s="14" t="s">
        <v>11</v>
      </c>
      <c r="F31" s="15">
        <v>0.25</v>
      </c>
    </row>
    <row r="32" spans="1:6" x14ac:dyDescent="0.25">
      <c r="A32" s="53" t="s">
        <v>8</v>
      </c>
      <c r="B32" s="54"/>
      <c r="C32" s="55"/>
      <c r="D32" s="19">
        <f>SUM(D6:D31)</f>
        <v>19110.2</v>
      </c>
      <c r="E32" s="16"/>
      <c r="F32" s="16"/>
    </row>
  </sheetData>
  <mergeCells count="10">
    <mergeCell ref="A32:C3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70"/>
  <sheetViews>
    <sheetView workbookViewId="0">
      <selection activeCell="E6" sqref="E6:E11"/>
    </sheetView>
  </sheetViews>
  <sheetFormatPr baseColWidth="10" defaultRowHeight="15" x14ac:dyDescent="0.25"/>
  <cols>
    <col min="1" max="1" width="3.7109375" customWidth="1"/>
    <col min="2" max="2" width="37" customWidth="1"/>
    <col min="3" max="3" width="33.5703125" customWidth="1"/>
    <col min="4" max="4" width="18.5703125" customWidth="1"/>
    <col min="5" max="5" width="20.7109375" customWidth="1"/>
    <col min="6" max="6" width="13.85546875" customWidth="1"/>
  </cols>
  <sheetData>
    <row r="1" spans="1:7" ht="18.75" x14ac:dyDescent="0.25">
      <c r="A1" s="42" t="s">
        <v>0</v>
      </c>
      <c r="B1" s="42"/>
      <c r="C1" s="42"/>
      <c r="D1" s="42"/>
      <c r="E1" s="42"/>
      <c r="F1" s="42"/>
    </row>
    <row r="2" spans="1:7" ht="15.75" x14ac:dyDescent="0.25">
      <c r="A2" s="43" t="s">
        <v>9</v>
      </c>
      <c r="B2" s="43"/>
      <c r="C2" s="43"/>
      <c r="D2" s="43"/>
      <c r="E2" s="43"/>
      <c r="F2" s="43"/>
    </row>
    <row r="3" spans="1:7" ht="15.75" x14ac:dyDescent="0.25">
      <c r="A3" s="43" t="s">
        <v>69</v>
      </c>
      <c r="B3" s="43"/>
      <c r="C3" s="43"/>
      <c r="D3" s="43"/>
      <c r="E3" s="43"/>
      <c r="F3" s="43"/>
    </row>
    <row r="4" spans="1:7" x14ac:dyDescent="0.25">
      <c r="A4" s="56" t="s">
        <v>1</v>
      </c>
      <c r="B4" s="56" t="s">
        <v>2</v>
      </c>
      <c r="C4" s="56" t="s">
        <v>3</v>
      </c>
      <c r="D4" s="56" t="s">
        <v>4</v>
      </c>
      <c r="E4" s="47" t="s">
        <v>10</v>
      </c>
      <c r="F4" s="47" t="s">
        <v>5</v>
      </c>
    </row>
    <row r="5" spans="1:7" x14ac:dyDescent="0.25">
      <c r="A5" s="56"/>
      <c r="B5" s="56"/>
      <c r="C5" s="56"/>
      <c r="D5" s="56"/>
      <c r="E5" s="48"/>
      <c r="F5" s="48"/>
    </row>
    <row r="6" spans="1:7" x14ac:dyDescent="0.25">
      <c r="A6" s="20">
        <v>1</v>
      </c>
      <c r="B6" s="2" t="s">
        <v>6</v>
      </c>
      <c r="C6" s="26" t="s">
        <v>7</v>
      </c>
      <c r="D6" s="3">
        <v>2475</v>
      </c>
      <c r="E6" s="13" t="s">
        <v>59</v>
      </c>
      <c r="F6" s="5">
        <v>0.25</v>
      </c>
      <c r="G6" s="29" t="s">
        <v>137</v>
      </c>
    </row>
    <row r="7" spans="1:7" x14ac:dyDescent="0.25">
      <c r="A7" s="20">
        <f>A6+1</f>
        <v>2</v>
      </c>
      <c r="B7" s="2" t="s">
        <v>12</v>
      </c>
      <c r="C7" s="26" t="s">
        <v>13</v>
      </c>
      <c r="D7" s="3">
        <v>1123.2</v>
      </c>
      <c r="E7" s="13" t="s">
        <v>59</v>
      </c>
      <c r="F7" s="5">
        <v>0.25</v>
      </c>
    </row>
    <row r="8" spans="1:7" x14ac:dyDescent="0.25">
      <c r="A8" s="20">
        <f t="shared" ref="A8:A31" si="0">A7+1</f>
        <v>3</v>
      </c>
      <c r="B8" s="2" t="s">
        <v>14</v>
      </c>
      <c r="C8" s="26" t="s">
        <v>15</v>
      </c>
      <c r="D8" s="3">
        <v>1700</v>
      </c>
      <c r="E8" s="13" t="s">
        <v>60</v>
      </c>
      <c r="F8" s="5">
        <v>0.25</v>
      </c>
      <c r="G8" s="30"/>
    </row>
    <row r="9" spans="1:7" x14ac:dyDescent="0.25">
      <c r="A9" s="20">
        <f>A8+1</f>
        <v>4</v>
      </c>
      <c r="B9" s="2" t="s">
        <v>16</v>
      </c>
      <c r="C9" s="26" t="s">
        <v>17</v>
      </c>
      <c r="D9" s="3">
        <v>1200</v>
      </c>
      <c r="E9" s="13" t="s">
        <v>60</v>
      </c>
      <c r="F9" s="5">
        <v>0.25</v>
      </c>
    </row>
    <row r="10" spans="1:7" x14ac:dyDescent="0.25">
      <c r="A10" s="20">
        <f t="shared" si="0"/>
        <v>5</v>
      </c>
      <c r="B10" s="2" t="s">
        <v>18</v>
      </c>
      <c r="C10" s="26" t="s">
        <v>19</v>
      </c>
      <c r="D10" s="3">
        <v>900</v>
      </c>
      <c r="E10" s="13" t="s">
        <v>60</v>
      </c>
      <c r="F10" s="5">
        <v>0.25</v>
      </c>
    </row>
    <row r="11" spans="1:7" x14ac:dyDescent="0.25">
      <c r="A11" s="17">
        <f t="shared" si="0"/>
        <v>6</v>
      </c>
      <c r="B11" s="2" t="s">
        <v>25</v>
      </c>
      <c r="C11" s="27" t="s">
        <v>20</v>
      </c>
      <c r="D11" s="3">
        <v>850</v>
      </c>
      <c r="E11" s="13" t="s">
        <v>60</v>
      </c>
      <c r="F11" s="15">
        <v>0.25</v>
      </c>
    </row>
    <row r="12" spans="1:7" x14ac:dyDescent="0.25">
      <c r="A12" s="17">
        <f t="shared" si="0"/>
        <v>7</v>
      </c>
      <c r="B12" s="2" t="s">
        <v>21</v>
      </c>
      <c r="C12" s="26" t="s">
        <v>22</v>
      </c>
      <c r="D12" s="3">
        <v>350</v>
      </c>
      <c r="E12" s="14" t="s">
        <v>11</v>
      </c>
      <c r="F12" s="15">
        <v>0.25</v>
      </c>
    </row>
    <row r="13" spans="1:7" x14ac:dyDescent="0.25">
      <c r="A13" s="17">
        <f t="shared" si="0"/>
        <v>8</v>
      </c>
      <c r="B13" s="2" t="s">
        <v>23</v>
      </c>
      <c r="C13" s="27" t="s">
        <v>24</v>
      </c>
      <c r="D13" s="3">
        <v>809</v>
      </c>
      <c r="E13" s="14" t="s">
        <v>11</v>
      </c>
      <c r="F13" s="15">
        <v>0.25</v>
      </c>
    </row>
    <row r="14" spans="1:7" x14ac:dyDescent="0.25">
      <c r="A14" s="17">
        <f>A13+1</f>
        <v>9</v>
      </c>
      <c r="B14" s="2" t="s">
        <v>58</v>
      </c>
      <c r="C14" s="26" t="s">
        <v>26</v>
      </c>
      <c r="D14" s="3">
        <v>500</v>
      </c>
      <c r="E14" s="14" t="s">
        <v>11</v>
      </c>
      <c r="F14" s="15">
        <v>0.25</v>
      </c>
    </row>
    <row r="15" spans="1:7" x14ac:dyDescent="0.25">
      <c r="A15" s="17">
        <f t="shared" si="0"/>
        <v>10</v>
      </c>
      <c r="B15" s="2" t="s">
        <v>27</v>
      </c>
      <c r="C15" s="26" t="s">
        <v>28</v>
      </c>
      <c r="D15" s="3">
        <v>775</v>
      </c>
      <c r="E15" s="14" t="s">
        <v>11</v>
      </c>
      <c r="F15" s="15">
        <v>0.25</v>
      </c>
    </row>
    <row r="16" spans="1:7" x14ac:dyDescent="0.25">
      <c r="A16" s="17">
        <f t="shared" si="0"/>
        <v>11</v>
      </c>
      <c r="B16" s="2" t="s">
        <v>29</v>
      </c>
      <c r="C16" s="28" t="s">
        <v>30</v>
      </c>
      <c r="D16" s="3">
        <v>500</v>
      </c>
      <c r="E16" s="14" t="s">
        <v>11</v>
      </c>
      <c r="F16" s="15">
        <v>0.25</v>
      </c>
    </row>
    <row r="17" spans="1:6" x14ac:dyDescent="0.25">
      <c r="A17" s="17">
        <f t="shared" si="0"/>
        <v>12</v>
      </c>
      <c r="B17" s="2" t="s">
        <v>31</v>
      </c>
      <c r="C17" s="27" t="s">
        <v>32</v>
      </c>
      <c r="D17" s="3">
        <v>415</v>
      </c>
      <c r="E17" s="14" t="s">
        <v>11</v>
      </c>
      <c r="F17" s="15">
        <v>0.25</v>
      </c>
    </row>
    <row r="18" spans="1:6" x14ac:dyDescent="0.25">
      <c r="A18" s="17">
        <f t="shared" si="0"/>
        <v>13</v>
      </c>
      <c r="B18" s="2" t="s">
        <v>33</v>
      </c>
      <c r="C18" s="26" t="s">
        <v>34</v>
      </c>
      <c r="D18" s="3">
        <v>400</v>
      </c>
      <c r="E18" s="14" t="s">
        <v>11</v>
      </c>
      <c r="F18" s="15">
        <v>0.25</v>
      </c>
    </row>
    <row r="19" spans="1:6" x14ac:dyDescent="0.25">
      <c r="A19" s="17">
        <f t="shared" si="0"/>
        <v>14</v>
      </c>
      <c r="B19" s="2" t="s">
        <v>35</v>
      </c>
      <c r="C19" s="27" t="s">
        <v>36</v>
      </c>
      <c r="D19" s="3">
        <v>678</v>
      </c>
      <c r="E19" s="14" t="s">
        <v>11</v>
      </c>
      <c r="F19" s="15">
        <v>0.25</v>
      </c>
    </row>
    <row r="20" spans="1:6" ht="24" x14ac:dyDescent="0.25">
      <c r="A20" s="17">
        <f t="shared" si="0"/>
        <v>15</v>
      </c>
      <c r="B20" s="2" t="s">
        <v>37</v>
      </c>
      <c r="C20" s="34" t="s">
        <v>38</v>
      </c>
      <c r="D20" s="3">
        <v>680</v>
      </c>
      <c r="E20" s="14" t="s">
        <v>11</v>
      </c>
      <c r="F20" s="15">
        <v>0.25</v>
      </c>
    </row>
    <row r="21" spans="1:6" ht="25.5" x14ac:dyDescent="0.25">
      <c r="A21" s="17">
        <f t="shared" si="0"/>
        <v>16</v>
      </c>
      <c r="B21" s="2" t="s">
        <v>39</v>
      </c>
      <c r="C21" s="26" t="s">
        <v>40</v>
      </c>
      <c r="D21" s="3">
        <f>630</f>
        <v>630</v>
      </c>
      <c r="E21" s="14" t="s">
        <v>11</v>
      </c>
      <c r="F21" s="15">
        <v>0.25</v>
      </c>
    </row>
    <row r="22" spans="1:6" x14ac:dyDescent="0.25">
      <c r="A22" s="17">
        <f t="shared" si="0"/>
        <v>17</v>
      </c>
      <c r="B22" s="2" t="s">
        <v>41</v>
      </c>
      <c r="C22" s="26" t="s">
        <v>42</v>
      </c>
      <c r="D22" s="3">
        <v>600</v>
      </c>
      <c r="E22" s="14" t="s">
        <v>11</v>
      </c>
      <c r="F22" s="15">
        <v>0.25</v>
      </c>
    </row>
    <row r="23" spans="1:6" x14ac:dyDescent="0.25">
      <c r="A23" s="17">
        <f t="shared" si="0"/>
        <v>18</v>
      </c>
      <c r="B23" s="2" t="s">
        <v>43</v>
      </c>
      <c r="C23" s="26" t="s">
        <v>44</v>
      </c>
      <c r="D23" s="3">
        <v>400</v>
      </c>
      <c r="E23" s="14" t="s">
        <v>11</v>
      </c>
      <c r="F23" s="15">
        <v>0.25</v>
      </c>
    </row>
    <row r="24" spans="1:6" x14ac:dyDescent="0.25">
      <c r="A24" s="17">
        <f t="shared" si="0"/>
        <v>19</v>
      </c>
      <c r="B24" s="2" t="s">
        <v>45</v>
      </c>
      <c r="C24" s="26" t="s">
        <v>46</v>
      </c>
      <c r="D24" s="3">
        <v>475</v>
      </c>
      <c r="E24" s="14" t="s">
        <v>11</v>
      </c>
      <c r="F24" s="15">
        <v>0.25</v>
      </c>
    </row>
    <row r="25" spans="1:6" x14ac:dyDescent="0.25">
      <c r="A25" s="17">
        <f t="shared" si="0"/>
        <v>20</v>
      </c>
      <c r="B25" s="2" t="s">
        <v>47</v>
      </c>
      <c r="C25" s="26" t="s">
        <v>48</v>
      </c>
      <c r="D25" s="3">
        <v>600</v>
      </c>
      <c r="E25" s="14" t="s">
        <v>11</v>
      </c>
      <c r="F25" s="15">
        <v>0.25</v>
      </c>
    </row>
    <row r="26" spans="1:6" ht="25.5" x14ac:dyDescent="0.25">
      <c r="A26" s="17">
        <f t="shared" si="0"/>
        <v>21</v>
      </c>
      <c r="B26" s="2" t="s">
        <v>49</v>
      </c>
      <c r="C26" s="26" t="s">
        <v>50</v>
      </c>
      <c r="D26" s="3">
        <v>525</v>
      </c>
      <c r="E26" s="14" t="s">
        <v>11</v>
      </c>
      <c r="F26" s="15">
        <v>0.25</v>
      </c>
    </row>
    <row r="27" spans="1:6" ht="25.5" x14ac:dyDescent="0.25">
      <c r="A27" s="17">
        <f t="shared" si="0"/>
        <v>22</v>
      </c>
      <c r="B27" s="12" t="s">
        <v>51</v>
      </c>
      <c r="C27" s="26" t="s">
        <v>52</v>
      </c>
      <c r="D27" s="3">
        <v>600</v>
      </c>
      <c r="E27" s="14" t="s">
        <v>11</v>
      </c>
      <c r="F27" s="15">
        <v>0.25</v>
      </c>
    </row>
    <row r="28" spans="1:6" x14ac:dyDescent="0.25">
      <c r="A28" s="17">
        <f t="shared" si="0"/>
        <v>23</v>
      </c>
      <c r="B28" s="12" t="s">
        <v>53</v>
      </c>
      <c r="C28" s="26" t="s">
        <v>54</v>
      </c>
      <c r="D28" s="3">
        <v>500</v>
      </c>
      <c r="E28" s="14" t="s">
        <v>11</v>
      </c>
      <c r="F28" s="15">
        <v>0.25</v>
      </c>
    </row>
    <row r="29" spans="1:6" x14ac:dyDescent="0.25">
      <c r="A29" s="17">
        <f t="shared" si="0"/>
        <v>24</v>
      </c>
      <c r="B29" s="12" t="s">
        <v>55</v>
      </c>
      <c r="C29" s="26" t="s">
        <v>56</v>
      </c>
      <c r="D29" s="3">
        <v>400</v>
      </c>
      <c r="E29" s="14" t="s">
        <v>11</v>
      </c>
      <c r="F29" s="15">
        <v>0.25</v>
      </c>
    </row>
    <row r="30" spans="1:6" ht="25.5" x14ac:dyDescent="0.25">
      <c r="A30" s="17">
        <f t="shared" si="0"/>
        <v>25</v>
      </c>
      <c r="B30" s="2" t="s">
        <v>62</v>
      </c>
      <c r="C30" s="26" t="s">
        <v>63</v>
      </c>
      <c r="D30" s="3">
        <v>525</v>
      </c>
      <c r="E30" s="14" t="s">
        <v>11</v>
      </c>
      <c r="F30" s="15">
        <v>0.25</v>
      </c>
    </row>
    <row r="31" spans="1:6" x14ac:dyDescent="0.25">
      <c r="A31" s="17">
        <f t="shared" si="0"/>
        <v>26</v>
      </c>
      <c r="B31" s="2" t="s">
        <v>64</v>
      </c>
      <c r="C31" s="26" t="s">
        <v>65</v>
      </c>
      <c r="D31" s="3">
        <v>500</v>
      </c>
      <c r="E31" s="14" t="s">
        <v>11</v>
      </c>
      <c r="F31" s="15">
        <v>0.25</v>
      </c>
    </row>
    <row r="32" spans="1:6" x14ac:dyDescent="0.25">
      <c r="A32" s="23">
        <v>27</v>
      </c>
      <c r="B32" s="2" t="s">
        <v>70</v>
      </c>
      <c r="C32" s="26" t="s">
        <v>107</v>
      </c>
      <c r="D32" s="3">
        <v>400</v>
      </c>
      <c r="E32" s="14" t="s">
        <v>11</v>
      </c>
      <c r="F32" s="15">
        <v>0.25</v>
      </c>
    </row>
    <row r="33" spans="1:6" ht="25.5" x14ac:dyDescent="0.25">
      <c r="A33" s="23">
        <v>28</v>
      </c>
      <c r="B33" s="2" t="s">
        <v>71</v>
      </c>
      <c r="C33" s="26" t="s">
        <v>108</v>
      </c>
      <c r="D33" s="3">
        <v>600</v>
      </c>
      <c r="E33" s="14" t="s">
        <v>11</v>
      </c>
      <c r="F33" s="15">
        <v>0.25</v>
      </c>
    </row>
    <row r="34" spans="1:6" x14ac:dyDescent="0.25">
      <c r="A34" s="23">
        <v>29</v>
      </c>
      <c r="B34" s="2" t="s">
        <v>72</v>
      </c>
      <c r="C34" s="26" t="s">
        <v>109</v>
      </c>
      <c r="D34" s="3">
        <f>385</f>
        <v>385</v>
      </c>
      <c r="E34" s="14" t="s">
        <v>11</v>
      </c>
      <c r="F34" s="15">
        <v>0.25</v>
      </c>
    </row>
    <row r="35" spans="1:6" x14ac:dyDescent="0.25">
      <c r="A35" s="23">
        <v>30</v>
      </c>
      <c r="B35" s="2" t="s">
        <v>73</v>
      </c>
      <c r="C35" s="26" t="s">
        <v>110</v>
      </c>
      <c r="D35" s="3">
        <v>680</v>
      </c>
      <c r="E35" s="14" t="s">
        <v>11</v>
      </c>
      <c r="F35" s="15">
        <v>0.25</v>
      </c>
    </row>
    <row r="36" spans="1:6" x14ac:dyDescent="0.25">
      <c r="A36" s="23">
        <v>31</v>
      </c>
      <c r="B36" s="2" t="s">
        <v>74</v>
      </c>
      <c r="C36" s="26" t="s">
        <v>111</v>
      </c>
      <c r="D36" s="3">
        <v>550</v>
      </c>
      <c r="E36" s="14" t="s">
        <v>11</v>
      </c>
      <c r="F36" s="15">
        <v>0.25</v>
      </c>
    </row>
    <row r="37" spans="1:6" x14ac:dyDescent="0.25">
      <c r="A37" s="23">
        <v>32</v>
      </c>
      <c r="B37" s="2" t="s">
        <v>75</v>
      </c>
      <c r="C37" s="26" t="s">
        <v>111</v>
      </c>
      <c r="D37" s="3">
        <v>330</v>
      </c>
      <c r="E37" s="14" t="s">
        <v>11</v>
      </c>
      <c r="F37" s="15">
        <v>0.25</v>
      </c>
    </row>
    <row r="38" spans="1:6" x14ac:dyDescent="0.25">
      <c r="A38" s="23">
        <v>33</v>
      </c>
      <c r="B38" s="2" t="s">
        <v>76</v>
      </c>
      <c r="C38" s="26" t="s">
        <v>111</v>
      </c>
      <c r="D38" s="3">
        <v>330</v>
      </c>
      <c r="E38" s="14" t="s">
        <v>11</v>
      </c>
      <c r="F38" s="15">
        <v>0.25</v>
      </c>
    </row>
    <row r="39" spans="1:6" ht="25.5" x14ac:dyDescent="0.25">
      <c r="A39" s="23">
        <v>34</v>
      </c>
      <c r="B39" s="2" t="s">
        <v>77</v>
      </c>
      <c r="C39" s="26" t="s">
        <v>112</v>
      </c>
      <c r="D39" s="3">
        <f>520</f>
        <v>520</v>
      </c>
      <c r="E39" s="14" t="s">
        <v>11</v>
      </c>
      <c r="F39" s="15">
        <v>0.25</v>
      </c>
    </row>
    <row r="40" spans="1:6" x14ac:dyDescent="0.25">
      <c r="A40" s="23">
        <v>35</v>
      </c>
      <c r="B40" s="2" t="s">
        <v>78</v>
      </c>
      <c r="C40" s="27" t="s">
        <v>113</v>
      </c>
      <c r="D40" s="3">
        <v>330</v>
      </c>
      <c r="E40" s="14" t="s">
        <v>11</v>
      </c>
      <c r="F40" s="15">
        <v>0.25</v>
      </c>
    </row>
    <row r="41" spans="1:6" x14ac:dyDescent="0.25">
      <c r="A41" s="23">
        <v>36</v>
      </c>
      <c r="B41" s="2" t="s">
        <v>79</v>
      </c>
      <c r="C41" s="26" t="s">
        <v>114</v>
      </c>
      <c r="D41" s="3">
        <f>450</f>
        <v>450</v>
      </c>
      <c r="E41" s="14" t="s">
        <v>11</v>
      </c>
      <c r="F41" s="15">
        <v>0.25</v>
      </c>
    </row>
    <row r="42" spans="1:6" x14ac:dyDescent="0.25">
      <c r="A42" s="23">
        <v>37</v>
      </c>
      <c r="B42" s="2" t="s">
        <v>80</v>
      </c>
      <c r="C42" s="26" t="s">
        <v>115</v>
      </c>
      <c r="D42" s="3">
        <v>500</v>
      </c>
      <c r="E42" s="14" t="s">
        <v>11</v>
      </c>
      <c r="F42" s="15">
        <v>0.25</v>
      </c>
    </row>
    <row r="43" spans="1:6" x14ac:dyDescent="0.25">
      <c r="A43" s="23">
        <v>38</v>
      </c>
      <c r="B43" s="2" t="s">
        <v>81</v>
      </c>
      <c r="C43" s="26" t="s">
        <v>116</v>
      </c>
      <c r="D43" s="3">
        <v>380</v>
      </c>
      <c r="E43" s="14" t="s">
        <v>11</v>
      </c>
      <c r="F43" s="15">
        <v>0.25</v>
      </c>
    </row>
    <row r="44" spans="1:6" x14ac:dyDescent="0.25">
      <c r="A44" s="23">
        <v>39</v>
      </c>
      <c r="B44" s="2" t="s">
        <v>82</v>
      </c>
      <c r="C44" s="26" t="s">
        <v>117</v>
      </c>
      <c r="D44" s="3">
        <v>350</v>
      </c>
      <c r="E44" s="14" t="s">
        <v>11</v>
      </c>
      <c r="F44" s="15">
        <v>0.25</v>
      </c>
    </row>
    <row r="45" spans="1:6" ht="25.5" x14ac:dyDescent="0.25">
      <c r="A45" s="23">
        <v>40</v>
      </c>
      <c r="B45" s="2" t="s">
        <v>83</v>
      </c>
      <c r="C45" s="26" t="s">
        <v>118</v>
      </c>
      <c r="D45" s="3">
        <v>450</v>
      </c>
      <c r="E45" s="14" t="s">
        <v>11</v>
      </c>
      <c r="F45" s="15">
        <v>0.25</v>
      </c>
    </row>
    <row r="46" spans="1:6" x14ac:dyDescent="0.25">
      <c r="A46" s="23">
        <v>41</v>
      </c>
      <c r="B46" s="2" t="s">
        <v>84</v>
      </c>
      <c r="C46" s="26" t="s">
        <v>119</v>
      </c>
      <c r="D46" s="3">
        <v>380</v>
      </c>
      <c r="E46" s="14" t="s">
        <v>11</v>
      </c>
      <c r="F46" s="15">
        <v>0.25</v>
      </c>
    </row>
    <row r="47" spans="1:6" x14ac:dyDescent="0.25">
      <c r="A47" s="23">
        <v>42</v>
      </c>
      <c r="B47" s="2" t="s">
        <v>85</v>
      </c>
      <c r="C47" s="26" t="s">
        <v>120</v>
      </c>
      <c r="D47" s="3">
        <v>330</v>
      </c>
      <c r="E47" s="14" t="s">
        <v>11</v>
      </c>
      <c r="F47" s="15">
        <v>0.25</v>
      </c>
    </row>
    <row r="48" spans="1:6" x14ac:dyDescent="0.25">
      <c r="A48" s="23">
        <v>43</v>
      </c>
      <c r="B48" s="2" t="s">
        <v>86</v>
      </c>
      <c r="C48" s="26" t="s">
        <v>111</v>
      </c>
      <c r="D48" s="3">
        <v>330</v>
      </c>
      <c r="E48" s="14" t="s">
        <v>11</v>
      </c>
      <c r="F48" s="15">
        <v>0.25</v>
      </c>
    </row>
    <row r="49" spans="1:6" x14ac:dyDescent="0.25">
      <c r="A49" s="23">
        <v>44</v>
      </c>
      <c r="B49" s="2" t="s">
        <v>87</v>
      </c>
      <c r="C49" s="26" t="s">
        <v>121</v>
      </c>
      <c r="D49" s="3">
        <v>375</v>
      </c>
      <c r="E49" s="14" t="s">
        <v>11</v>
      </c>
      <c r="F49" s="15">
        <v>0.25</v>
      </c>
    </row>
    <row r="50" spans="1:6" x14ac:dyDescent="0.25">
      <c r="A50" s="23">
        <v>45</v>
      </c>
      <c r="B50" s="2" t="s">
        <v>88</v>
      </c>
      <c r="C50" s="26" t="s">
        <v>121</v>
      </c>
      <c r="D50" s="3">
        <v>375</v>
      </c>
      <c r="E50" s="14" t="s">
        <v>11</v>
      </c>
      <c r="F50" s="15">
        <v>0.25</v>
      </c>
    </row>
    <row r="51" spans="1:6" x14ac:dyDescent="0.25">
      <c r="A51" s="23">
        <v>46</v>
      </c>
      <c r="B51" s="2" t="s">
        <v>89</v>
      </c>
      <c r="C51" s="27" t="s">
        <v>122</v>
      </c>
      <c r="D51" s="3">
        <v>360</v>
      </c>
      <c r="E51" s="14" t="s">
        <v>11</v>
      </c>
      <c r="F51" s="15">
        <v>0.25</v>
      </c>
    </row>
    <row r="52" spans="1:6" x14ac:dyDescent="0.25">
      <c r="A52" s="23">
        <v>47</v>
      </c>
      <c r="B52" s="2" t="s">
        <v>90</v>
      </c>
      <c r="C52" s="26" t="s">
        <v>122</v>
      </c>
      <c r="D52" s="3">
        <v>360</v>
      </c>
      <c r="E52" s="14" t="s">
        <v>11</v>
      </c>
      <c r="F52" s="15">
        <v>0.25</v>
      </c>
    </row>
    <row r="53" spans="1:6" x14ac:dyDescent="0.25">
      <c r="A53" s="23">
        <v>48</v>
      </c>
      <c r="B53" s="2" t="s">
        <v>91</v>
      </c>
      <c r="C53" s="26" t="s">
        <v>122</v>
      </c>
      <c r="D53" s="3">
        <v>360</v>
      </c>
      <c r="E53" s="14" t="s">
        <v>11</v>
      </c>
      <c r="F53" s="15">
        <v>0.25</v>
      </c>
    </row>
    <row r="54" spans="1:6" x14ac:dyDescent="0.25">
      <c r="A54" s="23">
        <v>49</v>
      </c>
      <c r="B54" s="2" t="s">
        <v>92</v>
      </c>
      <c r="C54" s="26" t="s">
        <v>123</v>
      </c>
      <c r="D54" s="3">
        <v>380</v>
      </c>
      <c r="E54" s="14" t="s">
        <v>11</v>
      </c>
      <c r="F54" s="15">
        <v>0.25</v>
      </c>
    </row>
    <row r="55" spans="1:6" x14ac:dyDescent="0.25">
      <c r="A55" s="23">
        <v>50</v>
      </c>
      <c r="B55" s="2" t="s">
        <v>93</v>
      </c>
      <c r="C55" s="27" t="s">
        <v>124</v>
      </c>
      <c r="D55" s="3">
        <v>330</v>
      </c>
      <c r="E55" s="14" t="s">
        <v>11</v>
      </c>
      <c r="F55" s="15">
        <v>0.25</v>
      </c>
    </row>
    <row r="56" spans="1:6" x14ac:dyDescent="0.25">
      <c r="A56" s="23">
        <v>51</v>
      </c>
      <c r="B56" s="2" t="s">
        <v>94</v>
      </c>
      <c r="C56" s="26" t="s">
        <v>111</v>
      </c>
      <c r="D56" s="3">
        <v>330</v>
      </c>
      <c r="E56" s="14" t="s">
        <v>11</v>
      </c>
      <c r="F56" s="15">
        <v>0.25</v>
      </c>
    </row>
    <row r="57" spans="1:6" x14ac:dyDescent="0.25">
      <c r="A57" s="23">
        <v>52</v>
      </c>
      <c r="B57" s="2" t="s">
        <v>95</v>
      </c>
      <c r="C57" s="26" t="s">
        <v>125</v>
      </c>
      <c r="D57" s="3">
        <v>350</v>
      </c>
      <c r="E57" s="14" t="s">
        <v>11</v>
      </c>
      <c r="F57" s="15">
        <v>0.25</v>
      </c>
    </row>
    <row r="58" spans="1:6" x14ac:dyDescent="0.25">
      <c r="A58" s="23">
        <v>53</v>
      </c>
      <c r="B58" s="2" t="s">
        <v>96</v>
      </c>
      <c r="C58" s="26" t="s">
        <v>126</v>
      </c>
      <c r="D58" s="3">
        <v>330</v>
      </c>
      <c r="E58" s="14" t="s">
        <v>11</v>
      </c>
      <c r="F58" s="15">
        <v>0.25</v>
      </c>
    </row>
    <row r="59" spans="1:6" x14ac:dyDescent="0.25">
      <c r="A59" s="23">
        <v>54</v>
      </c>
      <c r="B59" s="9" t="s">
        <v>97</v>
      </c>
      <c r="C59" s="26" t="s">
        <v>127</v>
      </c>
      <c r="D59" s="3">
        <v>305</v>
      </c>
      <c r="E59" s="14" t="s">
        <v>11</v>
      </c>
      <c r="F59" s="15">
        <v>0.25</v>
      </c>
    </row>
    <row r="60" spans="1:6" ht="25.5" x14ac:dyDescent="0.25">
      <c r="A60" s="23">
        <v>55</v>
      </c>
      <c r="B60" s="2" t="s">
        <v>98</v>
      </c>
      <c r="C60" s="26" t="s">
        <v>128</v>
      </c>
      <c r="D60" s="3">
        <v>425</v>
      </c>
      <c r="E60" s="14" t="s">
        <v>11</v>
      </c>
      <c r="F60" s="15">
        <v>0.25</v>
      </c>
    </row>
    <row r="61" spans="1:6" ht="25.5" x14ac:dyDescent="0.25">
      <c r="A61" s="23">
        <v>56</v>
      </c>
      <c r="B61" s="2" t="s">
        <v>99</v>
      </c>
      <c r="C61" s="26" t="s">
        <v>129</v>
      </c>
      <c r="D61" s="3">
        <v>375</v>
      </c>
      <c r="E61" s="14" t="s">
        <v>11</v>
      </c>
      <c r="F61" s="15">
        <v>0.25</v>
      </c>
    </row>
    <row r="62" spans="1:6" x14ac:dyDescent="0.25">
      <c r="A62" s="23">
        <v>57</v>
      </c>
      <c r="B62" s="2" t="s">
        <v>100</v>
      </c>
      <c r="C62" s="26" t="s">
        <v>130</v>
      </c>
      <c r="D62" s="3">
        <f>375/30*28</f>
        <v>350</v>
      </c>
      <c r="E62" s="14" t="s">
        <v>11</v>
      </c>
      <c r="F62" s="15">
        <v>0.25</v>
      </c>
    </row>
    <row r="63" spans="1:6" x14ac:dyDescent="0.25">
      <c r="A63" s="23">
        <v>58</v>
      </c>
      <c r="B63" s="2" t="s">
        <v>101</v>
      </c>
      <c r="C63" s="26" t="s">
        <v>131</v>
      </c>
      <c r="D63" s="3">
        <v>375</v>
      </c>
      <c r="E63" s="14" t="s">
        <v>11</v>
      </c>
      <c r="F63" s="15">
        <v>0.25</v>
      </c>
    </row>
    <row r="64" spans="1:6" x14ac:dyDescent="0.25">
      <c r="A64" s="23">
        <v>59</v>
      </c>
      <c r="B64" s="2" t="s">
        <v>102</v>
      </c>
      <c r="C64" s="26" t="s">
        <v>132</v>
      </c>
      <c r="D64" s="3">
        <v>375</v>
      </c>
      <c r="E64" s="14" t="s">
        <v>11</v>
      </c>
      <c r="F64" s="15">
        <v>0.25</v>
      </c>
    </row>
    <row r="65" spans="1:6" x14ac:dyDescent="0.25">
      <c r="A65" s="23">
        <v>60</v>
      </c>
      <c r="B65" s="2" t="s">
        <v>103</v>
      </c>
      <c r="C65" s="26" t="s">
        <v>133</v>
      </c>
      <c r="D65" s="25">
        <v>0</v>
      </c>
      <c r="E65" s="14" t="s">
        <v>11</v>
      </c>
      <c r="F65" s="15">
        <v>0.25</v>
      </c>
    </row>
    <row r="66" spans="1:6" x14ac:dyDescent="0.25">
      <c r="A66" s="23">
        <v>61</v>
      </c>
      <c r="B66" s="2" t="s">
        <v>104</v>
      </c>
      <c r="C66" s="26" t="s">
        <v>134</v>
      </c>
      <c r="D66" s="3">
        <v>345</v>
      </c>
      <c r="E66" s="14" t="s">
        <v>11</v>
      </c>
      <c r="F66" s="15">
        <v>0.25</v>
      </c>
    </row>
    <row r="67" spans="1:6" ht="25.5" x14ac:dyDescent="0.25">
      <c r="A67" s="23">
        <v>62</v>
      </c>
      <c r="B67" s="2" t="s">
        <v>105</v>
      </c>
      <c r="C67" s="26" t="s">
        <v>135</v>
      </c>
      <c r="D67" s="3">
        <v>345</v>
      </c>
      <c r="E67" s="14" t="s">
        <v>11</v>
      </c>
      <c r="F67" s="15">
        <v>0.25</v>
      </c>
    </row>
    <row r="68" spans="1:6" ht="25.5" x14ac:dyDescent="0.25">
      <c r="A68" s="23">
        <v>63</v>
      </c>
      <c r="B68" s="2" t="s">
        <v>106</v>
      </c>
      <c r="C68" s="26" t="s">
        <v>136</v>
      </c>
      <c r="D68" s="3">
        <v>345</v>
      </c>
      <c r="E68" s="14" t="s">
        <v>11</v>
      </c>
      <c r="F68" s="15">
        <v>0.25</v>
      </c>
    </row>
    <row r="69" spans="1:6" x14ac:dyDescent="0.25">
      <c r="A69" s="23"/>
      <c r="B69" s="2"/>
      <c r="C69" s="26"/>
      <c r="D69" s="3"/>
      <c r="E69" s="14"/>
      <c r="F69" s="15"/>
    </row>
    <row r="70" spans="1:6" x14ac:dyDescent="0.25">
      <c r="A70" s="53" t="s">
        <v>8</v>
      </c>
      <c r="B70" s="57"/>
      <c r="C70" s="58"/>
      <c r="D70" s="24">
        <f>SUM(D6:D69)</f>
        <v>33195.199999999997</v>
      </c>
      <c r="E70" s="16"/>
      <c r="F70" s="16"/>
    </row>
  </sheetData>
  <mergeCells count="10">
    <mergeCell ref="A70:C7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hyperlinks>
    <hyperlink ref="G6" r:id="rId1"/>
  </hyperlinks>
  <pageMargins left="0.25" right="0.25" top="0.75" bottom="0.75" header="0.3" footer="0.3"/>
  <pageSetup orientation="landscape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8"/>
  <sheetViews>
    <sheetView workbookViewId="0">
      <selection activeCell="C72" sqref="C72"/>
    </sheetView>
  </sheetViews>
  <sheetFormatPr baseColWidth="10" defaultRowHeight="15" x14ac:dyDescent="0.25"/>
  <cols>
    <col min="1" max="1" width="2.7109375" customWidth="1"/>
    <col min="2" max="2" width="37.28515625" customWidth="1"/>
    <col min="3" max="3" width="45.5703125" customWidth="1"/>
    <col min="4" max="4" width="16" customWidth="1"/>
    <col min="5" max="5" width="15.7109375" customWidth="1"/>
    <col min="6" max="6" width="13.140625" customWidth="1"/>
  </cols>
  <sheetData>
    <row r="1" spans="1:6" ht="18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3" t="s">
        <v>9</v>
      </c>
      <c r="B2" s="43"/>
      <c r="C2" s="43"/>
      <c r="D2" s="43"/>
      <c r="E2" s="43"/>
      <c r="F2" s="43"/>
    </row>
    <row r="3" spans="1:6" ht="15.75" x14ac:dyDescent="0.25">
      <c r="A3" s="43" t="s">
        <v>141</v>
      </c>
      <c r="B3" s="43"/>
      <c r="C3" s="43"/>
      <c r="D3" s="43"/>
      <c r="E3" s="43"/>
      <c r="F3" s="43"/>
    </row>
    <row r="4" spans="1:6" x14ac:dyDescent="0.25">
      <c r="A4" s="51" t="s">
        <v>1</v>
      </c>
      <c r="B4" s="51" t="s">
        <v>2</v>
      </c>
      <c r="C4" s="51" t="s">
        <v>3</v>
      </c>
      <c r="D4" s="49" t="s">
        <v>4</v>
      </c>
      <c r="E4" s="47" t="s">
        <v>10</v>
      </c>
      <c r="F4" s="47" t="s">
        <v>5</v>
      </c>
    </row>
    <row r="5" spans="1:6" ht="2.25" customHeight="1" x14ac:dyDescent="0.25">
      <c r="A5" s="52"/>
      <c r="B5" s="52"/>
      <c r="C5" s="52"/>
      <c r="D5" s="50"/>
      <c r="E5" s="48"/>
      <c r="F5" s="48"/>
    </row>
    <row r="6" spans="1:6" x14ac:dyDescent="0.25">
      <c r="A6" s="1">
        <v>1</v>
      </c>
      <c r="B6" s="2" t="s">
        <v>6</v>
      </c>
      <c r="C6" s="26" t="s">
        <v>7</v>
      </c>
      <c r="D6" s="3">
        <v>2475</v>
      </c>
      <c r="E6" s="13" t="s">
        <v>59</v>
      </c>
      <c r="F6" s="5">
        <v>0.25</v>
      </c>
    </row>
    <row r="7" spans="1:6" x14ac:dyDescent="0.25">
      <c r="A7" s="1">
        <f>A6+1</f>
        <v>2</v>
      </c>
      <c r="B7" s="2" t="s">
        <v>12</v>
      </c>
      <c r="C7" s="26" t="s">
        <v>13</v>
      </c>
      <c r="D7" s="3">
        <v>1123.2</v>
      </c>
      <c r="E7" s="13" t="s">
        <v>59</v>
      </c>
      <c r="F7" s="5">
        <v>0.25</v>
      </c>
    </row>
    <row r="8" spans="1:6" x14ac:dyDescent="0.25">
      <c r="A8" s="1">
        <f>A7+1</f>
        <v>3</v>
      </c>
      <c r="B8" s="2" t="s">
        <v>14</v>
      </c>
      <c r="C8" s="26" t="s">
        <v>15</v>
      </c>
      <c r="D8" s="3">
        <v>1700</v>
      </c>
      <c r="E8" s="13" t="s">
        <v>60</v>
      </c>
      <c r="F8" s="5">
        <v>0.25</v>
      </c>
    </row>
    <row r="9" spans="1:6" x14ac:dyDescent="0.25">
      <c r="A9" s="1">
        <f t="shared" ref="A9:A67" si="0">A8+1</f>
        <v>4</v>
      </c>
      <c r="B9" s="2" t="s">
        <v>16</v>
      </c>
      <c r="C9" s="26" t="s">
        <v>17</v>
      </c>
      <c r="D9" s="3">
        <v>1200</v>
      </c>
      <c r="E9" s="13" t="s">
        <v>60</v>
      </c>
      <c r="F9" s="5">
        <v>0.25</v>
      </c>
    </row>
    <row r="10" spans="1:6" x14ac:dyDescent="0.25">
      <c r="A10" s="1">
        <f t="shared" si="0"/>
        <v>5</v>
      </c>
      <c r="B10" s="2" t="s">
        <v>18</v>
      </c>
      <c r="C10" s="26" t="s">
        <v>19</v>
      </c>
      <c r="D10" s="3">
        <v>900</v>
      </c>
      <c r="E10" s="13" t="s">
        <v>60</v>
      </c>
      <c r="F10" s="5">
        <v>0.25</v>
      </c>
    </row>
    <row r="11" spans="1:6" x14ac:dyDescent="0.25">
      <c r="A11" s="1">
        <f t="shared" si="0"/>
        <v>6</v>
      </c>
      <c r="B11" s="2" t="s">
        <v>25</v>
      </c>
      <c r="C11" s="26" t="s">
        <v>20</v>
      </c>
      <c r="D11" s="3">
        <v>850</v>
      </c>
      <c r="E11" s="13" t="s">
        <v>60</v>
      </c>
      <c r="F11" s="5">
        <v>0.25</v>
      </c>
    </row>
    <row r="12" spans="1:6" x14ac:dyDescent="0.25">
      <c r="A12" s="1">
        <f t="shared" si="0"/>
        <v>7</v>
      </c>
      <c r="B12" s="2" t="s">
        <v>21</v>
      </c>
      <c r="C12" s="26" t="s">
        <v>22</v>
      </c>
      <c r="D12" s="3">
        <v>350</v>
      </c>
      <c r="E12" s="4" t="s">
        <v>11</v>
      </c>
      <c r="F12" s="5">
        <v>0.25</v>
      </c>
    </row>
    <row r="13" spans="1:6" x14ac:dyDescent="0.25">
      <c r="A13" s="1">
        <f t="shared" si="0"/>
        <v>8</v>
      </c>
      <c r="B13" s="2" t="s">
        <v>23</v>
      </c>
      <c r="C13" s="26" t="s">
        <v>24</v>
      </c>
      <c r="D13" s="3">
        <v>809</v>
      </c>
      <c r="E13" s="4" t="s">
        <v>11</v>
      </c>
      <c r="F13" s="5">
        <v>0.25</v>
      </c>
    </row>
    <row r="14" spans="1:6" x14ac:dyDescent="0.25">
      <c r="A14" s="1">
        <f>A13+1</f>
        <v>9</v>
      </c>
      <c r="B14" s="2" t="s">
        <v>58</v>
      </c>
      <c r="C14" s="26" t="s">
        <v>26</v>
      </c>
      <c r="D14" s="3">
        <v>500</v>
      </c>
      <c r="E14" s="4" t="s">
        <v>11</v>
      </c>
      <c r="F14" s="5">
        <v>0.25</v>
      </c>
    </row>
    <row r="15" spans="1:6" x14ac:dyDescent="0.25">
      <c r="A15" s="1">
        <f t="shared" si="0"/>
        <v>10</v>
      </c>
      <c r="B15" s="2" t="s">
        <v>27</v>
      </c>
      <c r="C15" s="26" t="s">
        <v>28</v>
      </c>
      <c r="D15" s="3">
        <v>775</v>
      </c>
      <c r="E15" s="4" t="s">
        <v>11</v>
      </c>
      <c r="F15" s="5">
        <v>0.25</v>
      </c>
    </row>
    <row r="16" spans="1:6" x14ac:dyDescent="0.25">
      <c r="A16" s="1">
        <f t="shared" si="0"/>
        <v>11</v>
      </c>
      <c r="B16" s="2" t="s">
        <v>29</v>
      </c>
      <c r="C16" s="28" t="s">
        <v>30</v>
      </c>
      <c r="D16" s="3">
        <v>500</v>
      </c>
      <c r="E16" s="4" t="s">
        <v>11</v>
      </c>
      <c r="F16" s="5">
        <v>0.25</v>
      </c>
    </row>
    <row r="17" spans="1:6" x14ac:dyDescent="0.25">
      <c r="A17" s="1">
        <f t="shared" si="0"/>
        <v>12</v>
      </c>
      <c r="B17" s="2" t="s">
        <v>31</v>
      </c>
      <c r="C17" s="26" t="s">
        <v>32</v>
      </c>
      <c r="D17" s="3">
        <v>415</v>
      </c>
      <c r="E17" s="4" t="s">
        <v>11</v>
      </c>
      <c r="F17" s="5">
        <v>0.25</v>
      </c>
    </row>
    <row r="18" spans="1:6" x14ac:dyDescent="0.25">
      <c r="A18" s="1">
        <f t="shared" si="0"/>
        <v>13</v>
      </c>
      <c r="B18" s="2" t="s">
        <v>33</v>
      </c>
      <c r="C18" s="26" t="s">
        <v>34</v>
      </c>
      <c r="D18" s="3">
        <v>400</v>
      </c>
      <c r="E18" s="4" t="s">
        <v>11</v>
      </c>
      <c r="F18" s="5">
        <v>0.25</v>
      </c>
    </row>
    <row r="19" spans="1:6" x14ac:dyDescent="0.25">
      <c r="A19" s="1">
        <f t="shared" si="0"/>
        <v>14</v>
      </c>
      <c r="B19" s="2" t="s">
        <v>35</v>
      </c>
      <c r="C19" s="26" t="s">
        <v>36</v>
      </c>
      <c r="D19" s="3">
        <v>678</v>
      </c>
      <c r="E19" s="4" t="s">
        <v>11</v>
      </c>
      <c r="F19" s="5">
        <v>0.25</v>
      </c>
    </row>
    <row r="20" spans="1:6" x14ac:dyDescent="0.25">
      <c r="A20" s="1">
        <f t="shared" si="0"/>
        <v>15</v>
      </c>
      <c r="B20" s="2" t="s">
        <v>37</v>
      </c>
      <c r="C20" s="34" t="s">
        <v>38</v>
      </c>
      <c r="D20" s="3">
        <v>680</v>
      </c>
      <c r="E20" s="4" t="s">
        <v>11</v>
      </c>
      <c r="F20" s="5">
        <v>0.25</v>
      </c>
    </row>
    <row r="21" spans="1:6" x14ac:dyDescent="0.25">
      <c r="A21" s="1">
        <f t="shared" si="0"/>
        <v>16</v>
      </c>
      <c r="B21" s="2" t="s">
        <v>39</v>
      </c>
      <c r="C21" s="26" t="s">
        <v>40</v>
      </c>
      <c r="D21" s="3">
        <f>630</f>
        <v>630</v>
      </c>
      <c r="E21" s="4" t="s">
        <v>11</v>
      </c>
      <c r="F21" s="5">
        <v>0.25</v>
      </c>
    </row>
    <row r="22" spans="1:6" x14ac:dyDescent="0.25">
      <c r="A22" s="1">
        <f t="shared" si="0"/>
        <v>17</v>
      </c>
      <c r="B22" s="2" t="s">
        <v>41</v>
      </c>
      <c r="C22" s="26" t="s">
        <v>42</v>
      </c>
      <c r="D22" s="3">
        <v>600</v>
      </c>
      <c r="E22" s="4" t="s">
        <v>11</v>
      </c>
      <c r="F22" s="5">
        <v>0.25</v>
      </c>
    </row>
    <row r="23" spans="1:6" x14ac:dyDescent="0.25">
      <c r="A23" s="1">
        <f t="shared" si="0"/>
        <v>18</v>
      </c>
      <c r="B23" s="2" t="s">
        <v>43</v>
      </c>
      <c r="C23" s="26" t="s">
        <v>44</v>
      </c>
      <c r="D23" s="3">
        <v>400</v>
      </c>
      <c r="E23" s="4" t="s">
        <v>11</v>
      </c>
      <c r="F23" s="5">
        <v>0.25</v>
      </c>
    </row>
    <row r="24" spans="1:6" x14ac:dyDescent="0.25">
      <c r="A24" s="1">
        <f t="shared" si="0"/>
        <v>19</v>
      </c>
      <c r="B24" s="2" t="s">
        <v>45</v>
      </c>
      <c r="C24" s="26" t="s">
        <v>46</v>
      </c>
      <c r="D24" s="3">
        <v>475</v>
      </c>
      <c r="E24" s="4" t="s">
        <v>11</v>
      </c>
      <c r="F24" s="5">
        <v>0.25</v>
      </c>
    </row>
    <row r="25" spans="1:6" x14ac:dyDescent="0.25">
      <c r="A25" s="1">
        <f t="shared" si="0"/>
        <v>20</v>
      </c>
      <c r="B25" s="2" t="s">
        <v>47</v>
      </c>
      <c r="C25" s="26" t="s">
        <v>48</v>
      </c>
      <c r="D25" s="3">
        <f>600/30*19</f>
        <v>380</v>
      </c>
      <c r="E25" s="4" t="s">
        <v>11</v>
      </c>
      <c r="F25" s="5">
        <v>0.25</v>
      </c>
    </row>
    <row r="26" spans="1:6" x14ac:dyDescent="0.25">
      <c r="A26" s="1">
        <f t="shared" si="0"/>
        <v>21</v>
      </c>
      <c r="B26" s="2" t="s">
        <v>49</v>
      </c>
      <c r="C26" s="26" t="s">
        <v>50</v>
      </c>
      <c r="D26" s="3">
        <v>525</v>
      </c>
      <c r="E26" s="4" t="s">
        <v>11</v>
      </c>
      <c r="F26" s="5">
        <v>0.25</v>
      </c>
    </row>
    <row r="27" spans="1:6" x14ac:dyDescent="0.25">
      <c r="A27" s="1">
        <f t="shared" si="0"/>
        <v>22</v>
      </c>
      <c r="B27" s="12" t="s">
        <v>51</v>
      </c>
      <c r="C27" s="26" t="s">
        <v>52</v>
      </c>
      <c r="D27" s="3">
        <v>600</v>
      </c>
      <c r="E27" s="4" t="s">
        <v>11</v>
      </c>
      <c r="F27" s="5">
        <v>0.25</v>
      </c>
    </row>
    <row r="28" spans="1:6" x14ac:dyDescent="0.25">
      <c r="A28" s="1">
        <f t="shared" si="0"/>
        <v>23</v>
      </c>
      <c r="B28" s="12" t="s">
        <v>53</v>
      </c>
      <c r="C28" s="26" t="s">
        <v>54</v>
      </c>
      <c r="D28" s="3">
        <v>500</v>
      </c>
      <c r="E28" s="4" t="s">
        <v>11</v>
      </c>
      <c r="F28" s="5">
        <v>0.25</v>
      </c>
    </row>
    <row r="29" spans="1:6" x14ac:dyDescent="0.25">
      <c r="A29" s="1">
        <f t="shared" si="0"/>
        <v>24</v>
      </c>
      <c r="B29" s="12" t="s">
        <v>55</v>
      </c>
      <c r="C29" s="26" t="s">
        <v>56</v>
      </c>
      <c r="D29" s="3">
        <v>400</v>
      </c>
      <c r="E29" s="4" t="s">
        <v>11</v>
      </c>
      <c r="F29" s="5">
        <v>0.25</v>
      </c>
    </row>
    <row r="30" spans="1:6" x14ac:dyDescent="0.25">
      <c r="A30" s="1">
        <f t="shared" si="0"/>
        <v>25</v>
      </c>
      <c r="B30" s="2" t="s">
        <v>62</v>
      </c>
      <c r="C30" s="26" t="s">
        <v>63</v>
      </c>
      <c r="D30" s="3">
        <v>525</v>
      </c>
      <c r="E30" s="4" t="s">
        <v>11</v>
      </c>
      <c r="F30" s="5">
        <v>0.25</v>
      </c>
    </row>
    <row r="31" spans="1:6" x14ac:dyDescent="0.25">
      <c r="A31" s="1">
        <f t="shared" si="0"/>
        <v>26</v>
      </c>
      <c r="B31" s="2" t="s">
        <v>64</v>
      </c>
      <c r="C31" s="26" t="s">
        <v>65</v>
      </c>
      <c r="D31" s="3">
        <v>500</v>
      </c>
      <c r="E31" s="4" t="s">
        <v>11</v>
      </c>
      <c r="F31" s="5">
        <v>0.25</v>
      </c>
    </row>
    <row r="32" spans="1:6" x14ac:dyDescent="0.25">
      <c r="A32" s="1">
        <f t="shared" si="0"/>
        <v>27</v>
      </c>
      <c r="B32" s="2" t="s">
        <v>70</v>
      </c>
      <c r="C32" s="26" t="s">
        <v>107</v>
      </c>
      <c r="D32" s="3">
        <v>400</v>
      </c>
      <c r="E32" s="4" t="s">
        <v>11</v>
      </c>
      <c r="F32" s="5">
        <v>0.25</v>
      </c>
    </row>
    <row r="33" spans="1:6" x14ac:dyDescent="0.25">
      <c r="A33" s="1">
        <f t="shared" si="0"/>
        <v>28</v>
      </c>
      <c r="B33" s="2" t="s">
        <v>71</v>
      </c>
      <c r="C33" s="26" t="s">
        <v>108</v>
      </c>
      <c r="D33" s="3">
        <v>600</v>
      </c>
      <c r="E33" s="4" t="s">
        <v>11</v>
      </c>
      <c r="F33" s="5">
        <v>0.25</v>
      </c>
    </row>
    <row r="34" spans="1:6" x14ac:dyDescent="0.25">
      <c r="A34" s="1">
        <f t="shared" si="0"/>
        <v>29</v>
      </c>
      <c r="B34" s="2" t="s">
        <v>72</v>
      </c>
      <c r="C34" s="26" t="s">
        <v>109</v>
      </c>
      <c r="D34" s="3">
        <f>385</f>
        <v>385</v>
      </c>
      <c r="E34" s="4" t="s">
        <v>11</v>
      </c>
      <c r="F34" s="5">
        <v>0.25</v>
      </c>
    </row>
    <row r="35" spans="1:6" x14ac:dyDescent="0.25">
      <c r="A35" s="1">
        <f t="shared" si="0"/>
        <v>30</v>
      </c>
      <c r="B35" s="2" t="s">
        <v>73</v>
      </c>
      <c r="C35" s="26" t="s">
        <v>110</v>
      </c>
      <c r="D35" s="3">
        <v>680</v>
      </c>
      <c r="E35" s="4" t="s">
        <v>11</v>
      </c>
      <c r="F35" s="5">
        <v>0.25</v>
      </c>
    </row>
    <row r="36" spans="1:6" x14ac:dyDescent="0.25">
      <c r="A36" s="1">
        <f t="shared" si="0"/>
        <v>31</v>
      </c>
      <c r="B36" s="2" t="s">
        <v>74</v>
      </c>
      <c r="C36" s="26" t="s">
        <v>111</v>
      </c>
      <c r="D36" s="3">
        <v>550</v>
      </c>
      <c r="E36" s="4" t="s">
        <v>11</v>
      </c>
      <c r="F36" s="5">
        <v>0.25</v>
      </c>
    </row>
    <row r="37" spans="1:6" x14ac:dyDescent="0.25">
      <c r="A37" s="1">
        <f t="shared" si="0"/>
        <v>32</v>
      </c>
      <c r="B37" s="2" t="s">
        <v>75</v>
      </c>
      <c r="C37" s="26" t="s">
        <v>111</v>
      </c>
      <c r="D37" s="3">
        <v>330</v>
      </c>
      <c r="E37" s="4" t="s">
        <v>11</v>
      </c>
      <c r="F37" s="5">
        <v>0.25</v>
      </c>
    </row>
    <row r="38" spans="1:6" x14ac:dyDescent="0.25">
      <c r="A38" s="1">
        <f t="shared" si="0"/>
        <v>33</v>
      </c>
      <c r="B38" s="2" t="s">
        <v>76</v>
      </c>
      <c r="C38" s="26" t="s">
        <v>111</v>
      </c>
      <c r="D38" s="3">
        <v>330</v>
      </c>
      <c r="E38" s="4" t="s">
        <v>11</v>
      </c>
      <c r="F38" s="5">
        <v>0.25</v>
      </c>
    </row>
    <row r="39" spans="1:6" x14ac:dyDescent="0.25">
      <c r="A39" s="1">
        <f t="shared" si="0"/>
        <v>34</v>
      </c>
      <c r="B39" s="2" t="s">
        <v>77</v>
      </c>
      <c r="C39" s="26" t="s">
        <v>112</v>
      </c>
      <c r="D39" s="3">
        <f>520</f>
        <v>520</v>
      </c>
      <c r="E39" s="4" t="s">
        <v>11</v>
      </c>
      <c r="F39" s="5">
        <v>0.25</v>
      </c>
    </row>
    <row r="40" spans="1:6" x14ac:dyDescent="0.25">
      <c r="A40" s="1">
        <f t="shared" si="0"/>
        <v>35</v>
      </c>
      <c r="B40" s="2" t="s">
        <v>78</v>
      </c>
      <c r="C40" s="26" t="s">
        <v>113</v>
      </c>
      <c r="D40" s="3">
        <v>330</v>
      </c>
      <c r="E40" s="4" t="s">
        <v>11</v>
      </c>
      <c r="F40" s="5">
        <v>0.25</v>
      </c>
    </row>
    <row r="41" spans="1:6" x14ac:dyDescent="0.25">
      <c r="A41" s="1">
        <f t="shared" si="0"/>
        <v>36</v>
      </c>
      <c r="B41" s="2" t="s">
        <v>79</v>
      </c>
      <c r="C41" s="26" t="s">
        <v>114</v>
      </c>
      <c r="D41" s="3">
        <f>450</f>
        <v>450</v>
      </c>
      <c r="E41" s="4" t="s">
        <v>11</v>
      </c>
      <c r="F41" s="5">
        <v>0.25</v>
      </c>
    </row>
    <row r="42" spans="1:6" x14ac:dyDescent="0.25">
      <c r="A42" s="1">
        <f t="shared" si="0"/>
        <v>37</v>
      </c>
      <c r="B42" s="2" t="s">
        <v>80</v>
      </c>
      <c r="C42" s="26" t="s">
        <v>115</v>
      </c>
      <c r="D42" s="3">
        <f>500/30*16</f>
        <v>266.66666666666669</v>
      </c>
      <c r="E42" s="4" t="s">
        <v>11</v>
      </c>
      <c r="F42" s="5">
        <v>0.25</v>
      </c>
    </row>
    <row r="43" spans="1:6" x14ac:dyDescent="0.25">
      <c r="A43" s="1">
        <f t="shared" si="0"/>
        <v>38</v>
      </c>
      <c r="B43" s="2" t="s">
        <v>81</v>
      </c>
      <c r="C43" s="26" t="s">
        <v>116</v>
      </c>
      <c r="D43" s="3">
        <v>380</v>
      </c>
      <c r="E43" s="4" t="s">
        <v>11</v>
      </c>
      <c r="F43" s="5">
        <v>0.25</v>
      </c>
    </row>
    <row r="44" spans="1:6" x14ac:dyDescent="0.25">
      <c r="A44" s="1">
        <f t="shared" si="0"/>
        <v>39</v>
      </c>
      <c r="B44" s="2" t="s">
        <v>82</v>
      </c>
      <c r="C44" s="26" t="s">
        <v>117</v>
      </c>
      <c r="D44" s="3">
        <v>350</v>
      </c>
      <c r="E44" s="4" t="s">
        <v>11</v>
      </c>
      <c r="F44" s="5">
        <v>0.25</v>
      </c>
    </row>
    <row r="45" spans="1:6" ht="25.5" customHeight="1" x14ac:dyDescent="0.25">
      <c r="A45" s="1">
        <f t="shared" si="0"/>
        <v>40</v>
      </c>
      <c r="B45" s="2" t="s">
        <v>83</v>
      </c>
      <c r="C45" s="26" t="s">
        <v>118</v>
      </c>
      <c r="D45" s="3">
        <v>450</v>
      </c>
      <c r="E45" s="4" t="s">
        <v>11</v>
      </c>
      <c r="F45" s="5">
        <v>0.25</v>
      </c>
    </row>
    <row r="46" spans="1:6" x14ac:dyDescent="0.25">
      <c r="A46" s="1">
        <f t="shared" si="0"/>
        <v>41</v>
      </c>
      <c r="B46" s="2" t="s">
        <v>84</v>
      </c>
      <c r="C46" s="26" t="s">
        <v>119</v>
      </c>
      <c r="D46" s="3">
        <v>380</v>
      </c>
      <c r="E46" s="4" t="s">
        <v>11</v>
      </c>
      <c r="F46" s="5">
        <v>0.25</v>
      </c>
    </row>
    <row r="47" spans="1:6" x14ac:dyDescent="0.25">
      <c r="A47" s="1">
        <f t="shared" si="0"/>
        <v>42</v>
      </c>
      <c r="B47" s="2" t="s">
        <v>85</v>
      </c>
      <c r="C47" s="26" t="s">
        <v>120</v>
      </c>
      <c r="D47" s="3">
        <v>330</v>
      </c>
      <c r="E47" s="4" t="s">
        <v>11</v>
      </c>
      <c r="F47" s="5">
        <v>0.25</v>
      </c>
    </row>
    <row r="48" spans="1:6" x14ac:dyDescent="0.25">
      <c r="A48" s="1">
        <f t="shared" si="0"/>
        <v>43</v>
      </c>
      <c r="B48" s="2" t="s">
        <v>86</v>
      </c>
      <c r="C48" s="26" t="s">
        <v>111</v>
      </c>
      <c r="D48" s="3">
        <v>330</v>
      </c>
      <c r="E48" s="4" t="s">
        <v>11</v>
      </c>
      <c r="F48" s="5">
        <v>0.25</v>
      </c>
    </row>
    <row r="49" spans="1:6" x14ac:dyDescent="0.25">
      <c r="A49" s="1">
        <f t="shared" si="0"/>
        <v>44</v>
      </c>
      <c r="B49" s="2" t="s">
        <v>87</v>
      </c>
      <c r="C49" s="26" t="s">
        <v>121</v>
      </c>
      <c r="D49" s="3">
        <v>375</v>
      </c>
      <c r="E49" s="4" t="s">
        <v>11</v>
      </c>
      <c r="F49" s="5">
        <v>0.25</v>
      </c>
    </row>
    <row r="50" spans="1:6" x14ac:dyDescent="0.25">
      <c r="A50" s="1">
        <f t="shared" si="0"/>
        <v>45</v>
      </c>
      <c r="B50" s="2" t="s">
        <v>88</v>
      </c>
      <c r="C50" s="26" t="s">
        <v>121</v>
      </c>
      <c r="D50" s="3">
        <v>375</v>
      </c>
      <c r="E50" s="4" t="s">
        <v>11</v>
      </c>
      <c r="F50" s="5">
        <v>0.25</v>
      </c>
    </row>
    <row r="51" spans="1:6" x14ac:dyDescent="0.25">
      <c r="A51" s="1">
        <f t="shared" si="0"/>
        <v>46</v>
      </c>
      <c r="B51" s="2" t="s">
        <v>89</v>
      </c>
      <c r="C51" s="26" t="s">
        <v>122</v>
      </c>
      <c r="D51" s="3">
        <v>360</v>
      </c>
      <c r="E51" s="4" t="s">
        <v>11</v>
      </c>
      <c r="F51" s="5">
        <v>0.25</v>
      </c>
    </row>
    <row r="52" spans="1:6" x14ac:dyDescent="0.25">
      <c r="A52" s="1">
        <f t="shared" si="0"/>
        <v>47</v>
      </c>
      <c r="B52" s="2" t="s">
        <v>90</v>
      </c>
      <c r="C52" s="26" t="s">
        <v>122</v>
      </c>
      <c r="D52" s="3">
        <f>360/30*29</f>
        <v>348</v>
      </c>
      <c r="E52" s="4" t="s">
        <v>11</v>
      </c>
      <c r="F52" s="5">
        <v>0.25</v>
      </c>
    </row>
    <row r="53" spans="1:6" x14ac:dyDescent="0.25">
      <c r="A53" s="1">
        <f t="shared" si="0"/>
        <v>48</v>
      </c>
      <c r="B53" s="2" t="s">
        <v>91</v>
      </c>
      <c r="C53" s="26" t="s">
        <v>122</v>
      </c>
      <c r="D53" s="3">
        <v>360</v>
      </c>
      <c r="E53" s="4" t="s">
        <v>11</v>
      </c>
      <c r="F53" s="5">
        <v>0.25</v>
      </c>
    </row>
    <row r="54" spans="1:6" x14ac:dyDescent="0.25">
      <c r="A54" s="1">
        <f t="shared" si="0"/>
        <v>49</v>
      </c>
      <c r="B54" s="2" t="s">
        <v>92</v>
      </c>
      <c r="C54" s="26" t="s">
        <v>123</v>
      </c>
      <c r="D54" s="3">
        <v>380</v>
      </c>
      <c r="E54" s="4" t="s">
        <v>11</v>
      </c>
      <c r="F54" s="5">
        <v>0.25</v>
      </c>
    </row>
    <row r="55" spans="1:6" x14ac:dyDescent="0.25">
      <c r="A55" s="1">
        <f t="shared" si="0"/>
        <v>50</v>
      </c>
      <c r="B55" s="2" t="s">
        <v>93</v>
      </c>
      <c r="C55" s="26" t="s">
        <v>124</v>
      </c>
      <c r="D55" s="3">
        <v>330</v>
      </c>
      <c r="E55" s="4" t="s">
        <v>11</v>
      </c>
      <c r="F55" s="5">
        <v>0.25</v>
      </c>
    </row>
    <row r="56" spans="1:6" x14ac:dyDescent="0.25">
      <c r="A56" s="1">
        <f t="shared" si="0"/>
        <v>51</v>
      </c>
      <c r="B56" s="2" t="s">
        <v>94</v>
      </c>
      <c r="C56" s="26" t="s">
        <v>111</v>
      </c>
      <c r="D56" s="3">
        <v>330</v>
      </c>
      <c r="E56" s="4" t="s">
        <v>11</v>
      </c>
      <c r="F56" s="5">
        <v>0.25</v>
      </c>
    </row>
    <row r="57" spans="1:6" x14ac:dyDescent="0.25">
      <c r="A57" s="1">
        <f t="shared" si="0"/>
        <v>52</v>
      </c>
      <c r="B57" s="2" t="s">
        <v>95</v>
      </c>
      <c r="C57" s="26" t="s">
        <v>125</v>
      </c>
      <c r="D57" s="3">
        <v>350</v>
      </c>
      <c r="E57" s="4" t="s">
        <v>11</v>
      </c>
      <c r="F57" s="5">
        <v>0.25</v>
      </c>
    </row>
    <row r="58" spans="1:6" x14ac:dyDescent="0.25">
      <c r="A58" s="1">
        <f t="shared" si="0"/>
        <v>53</v>
      </c>
      <c r="B58" s="2" t="s">
        <v>96</v>
      </c>
      <c r="C58" s="26" t="s">
        <v>126</v>
      </c>
      <c r="D58" s="3">
        <v>330</v>
      </c>
      <c r="E58" s="4" t="s">
        <v>11</v>
      </c>
      <c r="F58" s="5">
        <v>0.25</v>
      </c>
    </row>
    <row r="59" spans="1:6" x14ac:dyDescent="0.25">
      <c r="A59" s="1">
        <f t="shared" si="0"/>
        <v>54</v>
      </c>
      <c r="B59" s="9" t="s">
        <v>97</v>
      </c>
      <c r="C59" s="26" t="s">
        <v>127</v>
      </c>
      <c r="D59" s="3">
        <v>305</v>
      </c>
      <c r="E59" s="4" t="s">
        <v>11</v>
      </c>
      <c r="F59" s="5">
        <v>0.25</v>
      </c>
    </row>
    <row r="60" spans="1:6" x14ac:dyDescent="0.25">
      <c r="A60" s="1">
        <f t="shared" si="0"/>
        <v>55</v>
      </c>
      <c r="B60" s="2" t="s">
        <v>98</v>
      </c>
      <c r="C60" s="26" t="s">
        <v>128</v>
      </c>
      <c r="D60" s="3">
        <v>425</v>
      </c>
      <c r="E60" s="4" t="s">
        <v>11</v>
      </c>
      <c r="F60" s="5">
        <v>0.25</v>
      </c>
    </row>
    <row r="61" spans="1:6" x14ac:dyDescent="0.25">
      <c r="A61" s="1">
        <f t="shared" si="0"/>
        <v>56</v>
      </c>
      <c r="B61" s="2" t="s">
        <v>99</v>
      </c>
      <c r="C61" s="26" t="s">
        <v>129</v>
      </c>
      <c r="D61" s="3">
        <v>375</v>
      </c>
      <c r="E61" s="4" t="s">
        <v>11</v>
      </c>
      <c r="F61" s="5">
        <v>0.25</v>
      </c>
    </row>
    <row r="62" spans="1:6" x14ac:dyDescent="0.25">
      <c r="A62" s="1">
        <f t="shared" si="0"/>
        <v>57</v>
      </c>
      <c r="B62" s="2" t="s">
        <v>100</v>
      </c>
      <c r="C62" s="26" t="s">
        <v>130</v>
      </c>
      <c r="D62" s="3">
        <f>375</f>
        <v>375</v>
      </c>
      <c r="E62" s="4" t="s">
        <v>11</v>
      </c>
      <c r="F62" s="5">
        <v>0.25</v>
      </c>
    </row>
    <row r="63" spans="1:6" x14ac:dyDescent="0.25">
      <c r="A63" s="1">
        <f t="shared" si="0"/>
        <v>58</v>
      </c>
      <c r="B63" s="2" t="s">
        <v>101</v>
      </c>
      <c r="C63" s="26" t="s">
        <v>131</v>
      </c>
      <c r="D63" s="3">
        <v>375</v>
      </c>
      <c r="E63" s="4" t="s">
        <v>11</v>
      </c>
      <c r="F63" s="5">
        <v>0.25</v>
      </c>
    </row>
    <row r="64" spans="1:6" x14ac:dyDescent="0.25">
      <c r="A64" s="1">
        <f t="shared" si="0"/>
        <v>59</v>
      </c>
      <c r="B64" s="2" t="s">
        <v>102</v>
      </c>
      <c r="C64" s="26" t="s">
        <v>132</v>
      </c>
      <c r="D64" s="3">
        <v>375</v>
      </c>
      <c r="E64" s="4" t="s">
        <v>11</v>
      </c>
      <c r="F64" s="5">
        <v>0.25</v>
      </c>
    </row>
    <row r="65" spans="1:6" x14ac:dyDescent="0.25">
      <c r="A65" s="1">
        <f t="shared" si="0"/>
        <v>60</v>
      </c>
      <c r="B65" s="2" t="s">
        <v>104</v>
      </c>
      <c r="C65" s="26" t="s">
        <v>134</v>
      </c>
      <c r="D65" s="3">
        <v>345</v>
      </c>
      <c r="E65" s="4" t="s">
        <v>11</v>
      </c>
      <c r="F65" s="5">
        <v>0.25</v>
      </c>
    </row>
    <row r="66" spans="1:6" x14ac:dyDescent="0.25">
      <c r="A66" s="1">
        <f t="shared" si="0"/>
        <v>61</v>
      </c>
      <c r="B66" s="2" t="s">
        <v>105</v>
      </c>
      <c r="C66" s="26" t="s">
        <v>135</v>
      </c>
      <c r="D66" s="3">
        <v>345</v>
      </c>
      <c r="E66" s="4" t="s">
        <v>11</v>
      </c>
      <c r="F66" s="5">
        <v>0.25</v>
      </c>
    </row>
    <row r="67" spans="1:6" ht="25.5" x14ac:dyDescent="0.25">
      <c r="A67" s="1">
        <f t="shared" si="0"/>
        <v>62</v>
      </c>
      <c r="B67" s="2" t="s">
        <v>106</v>
      </c>
      <c r="C67" s="26" t="s">
        <v>136</v>
      </c>
      <c r="D67" s="3">
        <v>345</v>
      </c>
      <c r="E67" s="4" t="s">
        <v>11</v>
      </c>
      <c r="F67" s="5">
        <v>0.25</v>
      </c>
    </row>
    <row r="68" spans="1:6" x14ac:dyDescent="0.25">
      <c r="A68" s="44" t="s">
        <v>8</v>
      </c>
      <c r="B68" s="45"/>
      <c r="C68" s="46"/>
      <c r="D68" s="8">
        <f>SUM(D6:D67)</f>
        <v>32754.866666666669</v>
      </c>
      <c r="E68" s="7"/>
      <c r="F68" s="6"/>
    </row>
  </sheetData>
  <mergeCells count="10">
    <mergeCell ref="A68:C6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8"/>
  <sheetViews>
    <sheetView workbookViewId="0">
      <selection activeCell="E6" sqref="E6:E11"/>
    </sheetView>
  </sheetViews>
  <sheetFormatPr baseColWidth="10" defaultRowHeight="15" x14ac:dyDescent="0.25"/>
  <cols>
    <col min="1" max="1" width="4.140625" customWidth="1"/>
    <col min="2" max="2" width="38" customWidth="1"/>
    <col min="3" max="3" width="48.140625" customWidth="1"/>
    <col min="5" max="5" width="18.85546875" customWidth="1"/>
    <col min="6" max="6" width="13.5703125" customWidth="1"/>
  </cols>
  <sheetData>
    <row r="1" spans="1:6" ht="18.75" x14ac:dyDescent="0.25">
      <c r="A1" s="59" t="s">
        <v>0</v>
      </c>
      <c r="B1" s="59"/>
      <c r="C1" s="59"/>
      <c r="D1" s="59"/>
      <c r="E1" s="59"/>
      <c r="F1" s="59"/>
    </row>
    <row r="2" spans="1:6" ht="15.75" x14ac:dyDescent="0.25">
      <c r="A2" s="60" t="s">
        <v>9</v>
      </c>
      <c r="B2" s="60"/>
      <c r="C2" s="60"/>
      <c r="D2" s="60"/>
      <c r="E2" s="60"/>
      <c r="F2" s="60"/>
    </row>
    <row r="3" spans="1:6" ht="15.75" x14ac:dyDescent="0.25">
      <c r="A3" s="60" t="s">
        <v>142</v>
      </c>
      <c r="B3" s="60"/>
      <c r="C3" s="60"/>
      <c r="D3" s="60"/>
      <c r="E3" s="60"/>
      <c r="F3" s="60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61" t="s">
        <v>10</v>
      </c>
      <c r="F4" s="61" t="s">
        <v>5</v>
      </c>
    </row>
    <row r="5" spans="1:6" ht="5.25" customHeight="1" x14ac:dyDescent="0.25">
      <c r="A5" s="50"/>
      <c r="B5" s="50"/>
      <c r="C5" s="50"/>
      <c r="D5" s="50"/>
      <c r="E5" s="62"/>
      <c r="F5" s="62"/>
    </row>
    <row r="6" spans="1:6" x14ac:dyDescent="0.25">
      <c r="A6" s="17">
        <v>1</v>
      </c>
      <c r="B6" s="2" t="s">
        <v>6</v>
      </c>
      <c r="C6" s="2" t="s">
        <v>7</v>
      </c>
      <c r="D6" s="18">
        <v>2475</v>
      </c>
      <c r="E6" s="13" t="s">
        <v>59</v>
      </c>
      <c r="F6" s="35" t="s">
        <v>143</v>
      </c>
    </row>
    <row r="7" spans="1:6" x14ac:dyDescent="0.25">
      <c r="A7" s="17">
        <f>A6+1</f>
        <v>2</v>
      </c>
      <c r="B7" s="2" t="s">
        <v>12</v>
      </c>
      <c r="C7" s="26" t="s">
        <v>13</v>
      </c>
      <c r="D7" s="18">
        <v>1123.2</v>
      </c>
      <c r="E7" s="13" t="s">
        <v>59</v>
      </c>
      <c r="F7" s="35" t="s">
        <v>143</v>
      </c>
    </row>
    <row r="8" spans="1:6" x14ac:dyDescent="0.25">
      <c r="A8" s="17">
        <f>A7+1</f>
        <v>3</v>
      </c>
      <c r="B8" s="2" t="s">
        <v>14</v>
      </c>
      <c r="C8" s="26" t="s">
        <v>15</v>
      </c>
      <c r="D8" s="18">
        <v>1700</v>
      </c>
      <c r="E8" s="13" t="s">
        <v>60</v>
      </c>
      <c r="F8" s="35" t="s">
        <v>143</v>
      </c>
    </row>
    <row r="9" spans="1:6" x14ac:dyDescent="0.25">
      <c r="A9" s="17">
        <f t="shared" ref="A9:A67" si="0">A8+1</f>
        <v>4</v>
      </c>
      <c r="B9" s="2" t="s">
        <v>16</v>
      </c>
      <c r="C9" s="26" t="s">
        <v>17</v>
      </c>
      <c r="D9" s="18">
        <v>1200</v>
      </c>
      <c r="E9" s="13" t="s">
        <v>60</v>
      </c>
      <c r="F9" s="35" t="s">
        <v>143</v>
      </c>
    </row>
    <row r="10" spans="1:6" x14ac:dyDescent="0.25">
      <c r="A10" s="17">
        <f t="shared" si="0"/>
        <v>5</v>
      </c>
      <c r="B10" s="2" t="s">
        <v>18</v>
      </c>
      <c r="C10" s="26" t="s">
        <v>19</v>
      </c>
      <c r="D10" s="18">
        <v>900</v>
      </c>
      <c r="E10" s="13" t="s">
        <v>60</v>
      </c>
      <c r="F10" s="35" t="s">
        <v>143</v>
      </c>
    </row>
    <row r="11" spans="1:6" x14ac:dyDescent="0.25">
      <c r="A11" s="17">
        <f t="shared" si="0"/>
        <v>6</v>
      </c>
      <c r="B11" s="2" t="s">
        <v>25</v>
      </c>
      <c r="C11" s="26" t="s">
        <v>20</v>
      </c>
      <c r="D11" s="18">
        <v>850</v>
      </c>
      <c r="E11" s="13" t="s">
        <v>60</v>
      </c>
      <c r="F11" s="35" t="s">
        <v>143</v>
      </c>
    </row>
    <row r="12" spans="1:6" x14ac:dyDescent="0.25">
      <c r="A12" s="17">
        <f t="shared" si="0"/>
        <v>7</v>
      </c>
      <c r="B12" s="2" t="s">
        <v>21</v>
      </c>
      <c r="C12" s="26" t="s">
        <v>22</v>
      </c>
      <c r="D12" s="18">
        <v>350</v>
      </c>
      <c r="E12" s="13" t="s">
        <v>11</v>
      </c>
      <c r="F12" s="35" t="s">
        <v>143</v>
      </c>
    </row>
    <row r="13" spans="1:6" x14ac:dyDescent="0.25">
      <c r="A13" s="17">
        <f t="shared" si="0"/>
        <v>8</v>
      </c>
      <c r="B13" s="2" t="s">
        <v>23</v>
      </c>
      <c r="C13" s="26" t="s">
        <v>24</v>
      </c>
      <c r="D13" s="18">
        <v>809</v>
      </c>
      <c r="E13" s="13" t="s">
        <v>11</v>
      </c>
      <c r="F13" s="35" t="s">
        <v>143</v>
      </c>
    </row>
    <row r="14" spans="1:6" x14ac:dyDescent="0.25">
      <c r="A14" s="17">
        <f>A13+1</f>
        <v>9</v>
      </c>
      <c r="B14" s="2" t="s">
        <v>58</v>
      </c>
      <c r="C14" s="26" t="s">
        <v>26</v>
      </c>
      <c r="D14" s="18">
        <v>500</v>
      </c>
      <c r="E14" s="13" t="s">
        <v>11</v>
      </c>
      <c r="F14" s="35" t="s">
        <v>143</v>
      </c>
    </row>
    <row r="15" spans="1:6" x14ac:dyDescent="0.25">
      <c r="A15" s="17">
        <f t="shared" si="0"/>
        <v>10</v>
      </c>
      <c r="B15" s="2" t="s">
        <v>27</v>
      </c>
      <c r="C15" s="26" t="s">
        <v>28</v>
      </c>
      <c r="D15" s="18">
        <v>775</v>
      </c>
      <c r="E15" s="13" t="s">
        <v>11</v>
      </c>
      <c r="F15" s="35" t="s">
        <v>143</v>
      </c>
    </row>
    <row r="16" spans="1:6" x14ac:dyDescent="0.25">
      <c r="A16" s="17">
        <f t="shared" si="0"/>
        <v>11</v>
      </c>
      <c r="B16" s="2" t="s">
        <v>29</v>
      </c>
      <c r="C16" s="28" t="s">
        <v>30</v>
      </c>
      <c r="D16" s="18">
        <v>500</v>
      </c>
      <c r="E16" s="13" t="s">
        <v>11</v>
      </c>
      <c r="F16" s="35" t="s">
        <v>143</v>
      </c>
    </row>
    <row r="17" spans="1:6" x14ac:dyDescent="0.25">
      <c r="A17" s="17">
        <f t="shared" si="0"/>
        <v>12</v>
      </c>
      <c r="B17" s="2" t="s">
        <v>31</v>
      </c>
      <c r="C17" s="26" t="s">
        <v>32</v>
      </c>
      <c r="D17" s="18">
        <v>415</v>
      </c>
      <c r="E17" s="13" t="s">
        <v>11</v>
      </c>
      <c r="F17" s="35" t="s">
        <v>143</v>
      </c>
    </row>
    <row r="18" spans="1:6" x14ac:dyDescent="0.25">
      <c r="A18" s="17">
        <f t="shared" si="0"/>
        <v>13</v>
      </c>
      <c r="B18" s="2" t="s">
        <v>33</v>
      </c>
      <c r="C18" s="26" t="s">
        <v>34</v>
      </c>
      <c r="D18" s="18">
        <v>400</v>
      </c>
      <c r="E18" s="13" t="s">
        <v>11</v>
      </c>
      <c r="F18" s="35" t="s">
        <v>143</v>
      </c>
    </row>
    <row r="19" spans="1:6" x14ac:dyDescent="0.25">
      <c r="A19" s="17">
        <f t="shared" si="0"/>
        <v>14</v>
      </c>
      <c r="B19" s="2" t="s">
        <v>35</v>
      </c>
      <c r="C19" s="26" t="s">
        <v>36</v>
      </c>
      <c r="D19" s="18">
        <v>678</v>
      </c>
      <c r="E19" s="13" t="s">
        <v>11</v>
      </c>
      <c r="F19" s="35" t="s">
        <v>143</v>
      </c>
    </row>
    <row r="20" spans="1:6" x14ac:dyDescent="0.25">
      <c r="A20" s="17">
        <f t="shared" si="0"/>
        <v>15</v>
      </c>
      <c r="B20" s="2" t="s">
        <v>37</v>
      </c>
      <c r="C20" s="34" t="s">
        <v>38</v>
      </c>
      <c r="D20" s="18">
        <v>680</v>
      </c>
      <c r="E20" s="13" t="s">
        <v>11</v>
      </c>
      <c r="F20" s="35" t="s">
        <v>143</v>
      </c>
    </row>
    <row r="21" spans="1:6" x14ac:dyDescent="0.25">
      <c r="A21" s="17">
        <f t="shared" si="0"/>
        <v>16</v>
      </c>
      <c r="B21" s="2" t="s">
        <v>39</v>
      </c>
      <c r="C21" s="26" t="s">
        <v>40</v>
      </c>
      <c r="D21" s="18">
        <f>630</f>
        <v>630</v>
      </c>
      <c r="E21" s="13" t="s">
        <v>11</v>
      </c>
      <c r="F21" s="35" t="s">
        <v>143</v>
      </c>
    </row>
    <row r="22" spans="1:6" x14ac:dyDescent="0.25">
      <c r="A22" s="17">
        <f t="shared" si="0"/>
        <v>17</v>
      </c>
      <c r="B22" s="2" t="s">
        <v>41</v>
      </c>
      <c r="C22" s="26" t="s">
        <v>42</v>
      </c>
      <c r="D22" s="18">
        <v>600</v>
      </c>
      <c r="E22" s="13" t="s">
        <v>11</v>
      </c>
      <c r="F22" s="35" t="s">
        <v>143</v>
      </c>
    </row>
    <row r="23" spans="1:6" x14ac:dyDescent="0.25">
      <c r="A23" s="17">
        <f t="shared" si="0"/>
        <v>18</v>
      </c>
      <c r="B23" s="2" t="s">
        <v>43</v>
      </c>
      <c r="C23" s="26" t="s">
        <v>44</v>
      </c>
      <c r="D23" s="18">
        <f>400/30*4</f>
        <v>53.333333333333336</v>
      </c>
      <c r="E23" s="13" t="s">
        <v>11</v>
      </c>
      <c r="F23" s="35" t="s">
        <v>143</v>
      </c>
    </row>
    <row r="24" spans="1:6" x14ac:dyDescent="0.25">
      <c r="A24" s="17">
        <f t="shared" si="0"/>
        <v>19</v>
      </c>
      <c r="B24" s="2" t="s">
        <v>45</v>
      </c>
      <c r="C24" s="26" t="s">
        <v>46</v>
      </c>
      <c r="D24" s="18">
        <v>475</v>
      </c>
      <c r="E24" s="13" t="s">
        <v>11</v>
      </c>
      <c r="F24" s="35" t="s">
        <v>143</v>
      </c>
    </row>
    <row r="25" spans="1:6" x14ac:dyDescent="0.25">
      <c r="A25" s="17">
        <f t="shared" si="0"/>
        <v>20</v>
      </c>
      <c r="B25" s="2" t="s">
        <v>47</v>
      </c>
      <c r="C25" s="26" t="s">
        <v>48</v>
      </c>
      <c r="D25" s="18">
        <f>600</f>
        <v>600</v>
      </c>
      <c r="E25" s="13" t="s">
        <v>11</v>
      </c>
      <c r="F25" s="35" t="s">
        <v>143</v>
      </c>
    </row>
    <row r="26" spans="1:6" x14ac:dyDescent="0.25">
      <c r="A26" s="17">
        <f t="shared" si="0"/>
        <v>21</v>
      </c>
      <c r="B26" s="2" t="s">
        <v>49</v>
      </c>
      <c r="C26" s="26" t="s">
        <v>50</v>
      </c>
      <c r="D26" s="18">
        <v>525</v>
      </c>
      <c r="E26" s="13" t="s">
        <v>11</v>
      </c>
      <c r="F26" s="35" t="s">
        <v>143</v>
      </c>
    </row>
    <row r="27" spans="1:6" x14ac:dyDescent="0.25">
      <c r="A27" s="17">
        <f t="shared" si="0"/>
        <v>22</v>
      </c>
      <c r="B27" s="12" t="s">
        <v>51</v>
      </c>
      <c r="C27" s="26" t="s">
        <v>52</v>
      </c>
      <c r="D27" s="18">
        <v>600</v>
      </c>
      <c r="E27" s="13" t="s">
        <v>11</v>
      </c>
      <c r="F27" s="35" t="s">
        <v>143</v>
      </c>
    </row>
    <row r="28" spans="1:6" x14ac:dyDescent="0.25">
      <c r="A28" s="17">
        <f t="shared" si="0"/>
        <v>23</v>
      </c>
      <c r="B28" s="12" t="s">
        <v>53</v>
      </c>
      <c r="C28" s="26" t="s">
        <v>54</v>
      </c>
      <c r="D28" s="18">
        <v>500</v>
      </c>
      <c r="E28" s="13" t="s">
        <v>11</v>
      </c>
      <c r="F28" s="35" t="s">
        <v>143</v>
      </c>
    </row>
    <row r="29" spans="1:6" x14ac:dyDescent="0.25">
      <c r="A29" s="17">
        <f t="shared" si="0"/>
        <v>24</v>
      </c>
      <c r="B29" s="12" t="s">
        <v>55</v>
      </c>
      <c r="C29" s="26" t="s">
        <v>56</v>
      </c>
      <c r="D29" s="18">
        <v>400</v>
      </c>
      <c r="E29" s="13" t="s">
        <v>11</v>
      </c>
      <c r="F29" s="35" t="s">
        <v>143</v>
      </c>
    </row>
    <row r="30" spans="1:6" x14ac:dyDescent="0.25">
      <c r="A30" s="17">
        <f t="shared" si="0"/>
        <v>25</v>
      </c>
      <c r="B30" s="2" t="s">
        <v>62</v>
      </c>
      <c r="C30" s="26" t="s">
        <v>63</v>
      </c>
      <c r="D30" s="18">
        <v>525</v>
      </c>
      <c r="E30" s="13" t="s">
        <v>11</v>
      </c>
      <c r="F30" s="35" t="s">
        <v>143</v>
      </c>
    </row>
    <row r="31" spans="1:6" x14ac:dyDescent="0.25">
      <c r="A31" s="17">
        <f t="shared" si="0"/>
        <v>26</v>
      </c>
      <c r="B31" s="2" t="s">
        <v>64</v>
      </c>
      <c r="C31" s="26" t="s">
        <v>65</v>
      </c>
      <c r="D31" s="18">
        <v>500</v>
      </c>
      <c r="E31" s="13" t="s">
        <v>11</v>
      </c>
      <c r="F31" s="35" t="s">
        <v>143</v>
      </c>
    </row>
    <row r="32" spans="1:6" x14ac:dyDescent="0.25">
      <c r="A32" s="17">
        <f t="shared" si="0"/>
        <v>27</v>
      </c>
      <c r="B32" s="2" t="s">
        <v>70</v>
      </c>
      <c r="C32" s="26" t="s">
        <v>107</v>
      </c>
      <c r="D32" s="18">
        <v>400</v>
      </c>
      <c r="E32" s="13" t="s">
        <v>11</v>
      </c>
      <c r="F32" s="35" t="s">
        <v>143</v>
      </c>
    </row>
    <row r="33" spans="1:6" x14ac:dyDescent="0.25">
      <c r="A33" s="17">
        <f t="shared" si="0"/>
        <v>28</v>
      </c>
      <c r="B33" s="2" t="s">
        <v>71</v>
      </c>
      <c r="C33" s="26" t="s">
        <v>108</v>
      </c>
      <c r="D33" s="18">
        <v>600</v>
      </c>
      <c r="E33" s="13" t="s">
        <v>11</v>
      </c>
      <c r="F33" s="35" t="s">
        <v>143</v>
      </c>
    </row>
    <row r="34" spans="1:6" x14ac:dyDescent="0.25">
      <c r="A34" s="17">
        <f t="shared" si="0"/>
        <v>29</v>
      </c>
      <c r="B34" s="2" t="s">
        <v>72</v>
      </c>
      <c r="C34" s="26" t="s">
        <v>109</v>
      </c>
      <c r="D34" s="18">
        <f>385</f>
        <v>385</v>
      </c>
      <c r="E34" s="13" t="s">
        <v>11</v>
      </c>
      <c r="F34" s="35" t="s">
        <v>143</v>
      </c>
    </row>
    <row r="35" spans="1:6" x14ac:dyDescent="0.25">
      <c r="A35" s="17">
        <f t="shared" si="0"/>
        <v>30</v>
      </c>
      <c r="B35" s="2" t="s">
        <v>73</v>
      </c>
      <c r="C35" s="26" t="s">
        <v>110</v>
      </c>
      <c r="D35" s="18">
        <v>680</v>
      </c>
      <c r="E35" s="13" t="s">
        <v>11</v>
      </c>
      <c r="F35" s="35" t="s">
        <v>143</v>
      </c>
    </row>
    <row r="36" spans="1:6" x14ac:dyDescent="0.25">
      <c r="A36" s="17">
        <f t="shared" si="0"/>
        <v>31</v>
      </c>
      <c r="B36" s="2" t="s">
        <v>74</v>
      </c>
      <c r="C36" s="26" t="s">
        <v>111</v>
      </c>
      <c r="D36" s="18">
        <v>550</v>
      </c>
      <c r="E36" s="13" t="s">
        <v>11</v>
      </c>
      <c r="F36" s="35" t="s">
        <v>143</v>
      </c>
    </row>
    <row r="37" spans="1:6" x14ac:dyDescent="0.25">
      <c r="A37" s="17">
        <f t="shared" si="0"/>
        <v>32</v>
      </c>
      <c r="B37" s="2" t="s">
        <v>75</v>
      </c>
      <c r="C37" s="26" t="s">
        <v>111</v>
      </c>
      <c r="D37" s="18">
        <v>330</v>
      </c>
      <c r="E37" s="13" t="s">
        <v>11</v>
      </c>
      <c r="F37" s="35" t="s">
        <v>143</v>
      </c>
    </row>
    <row r="38" spans="1:6" x14ac:dyDescent="0.25">
      <c r="A38" s="17">
        <f t="shared" si="0"/>
        <v>33</v>
      </c>
      <c r="B38" s="2" t="s">
        <v>76</v>
      </c>
      <c r="C38" s="26" t="s">
        <v>111</v>
      </c>
      <c r="D38" s="18">
        <v>330</v>
      </c>
      <c r="E38" s="13" t="s">
        <v>11</v>
      </c>
      <c r="F38" s="35" t="s">
        <v>143</v>
      </c>
    </row>
    <row r="39" spans="1:6" x14ac:dyDescent="0.25">
      <c r="A39" s="17">
        <f t="shared" si="0"/>
        <v>34</v>
      </c>
      <c r="B39" s="2" t="s">
        <v>77</v>
      </c>
      <c r="C39" s="26" t="s">
        <v>112</v>
      </c>
      <c r="D39" s="18">
        <f>520/30*26</f>
        <v>450.66666666666663</v>
      </c>
      <c r="E39" s="13" t="s">
        <v>11</v>
      </c>
      <c r="F39" s="35" t="s">
        <v>143</v>
      </c>
    </row>
    <row r="40" spans="1:6" x14ac:dyDescent="0.25">
      <c r="A40" s="17">
        <f t="shared" si="0"/>
        <v>35</v>
      </c>
      <c r="B40" s="2" t="s">
        <v>78</v>
      </c>
      <c r="C40" s="26" t="s">
        <v>113</v>
      </c>
      <c r="D40" s="18">
        <v>330</v>
      </c>
      <c r="E40" s="13" t="s">
        <v>11</v>
      </c>
      <c r="F40" s="35" t="s">
        <v>143</v>
      </c>
    </row>
    <row r="41" spans="1:6" x14ac:dyDescent="0.25">
      <c r="A41" s="17">
        <f t="shared" si="0"/>
        <v>36</v>
      </c>
      <c r="B41" s="2" t="s">
        <v>79</v>
      </c>
      <c r="C41" s="26" t="s">
        <v>114</v>
      </c>
      <c r="D41" s="18">
        <f>450</f>
        <v>450</v>
      </c>
      <c r="E41" s="13" t="s">
        <v>11</v>
      </c>
      <c r="F41" s="35" t="s">
        <v>143</v>
      </c>
    </row>
    <row r="42" spans="1:6" x14ac:dyDescent="0.25">
      <c r="A42" s="17">
        <f t="shared" si="0"/>
        <v>37</v>
      </c>
      <c r="B42" s="2" t="s">
        <v>80</v>
      </c>
      <c r="C42" s="26" t="s">
        <v>115</v>
      </c>
      <c r="D42" s="18">
        <v>0</v>
      </c>
      <c r="E42" s="13" t="s">
        <v>11</v>
      </c>
      <c r="F42" s="35" t="s">
        <v>143</v>
      </c>
    </row>
    <row r="43" spans="1:6" x14ac:dyDescent="0.25">
      <c r="A43" s="17">
        <f t="shared" si="0"/>
        <v>38</v>
      </c>
      <c r="B43" s="2" t="s">
        <v>81</v>
      </c>
      <c r="C43" s="26" t="s">
        <v>116</v>
      </c>
      <c r="D43" s="18">
        <v>380</v>
      </c>
      <c r="E43" s="13" t="s">
        <v>11</v>
      </c>
      <c r="F43" s="35" t="s">
        <v>143</v>
      </c>
    </row>
    <row r="44" spans="1:6" x14ac:dyDescent="0.25">
      <c r="A44" s="17">
        <f t="shared" si="0"/>
        <v>39</v>
      </c>
      <c r="B44" s="2" t="s">
        <v>82</v>
      </c>
      <c r="C44" s="26" t="s">
        <v>117</v>
      </c>
      <c r="D44" s="18">
        <v>350</v>
      </c>
      <c r="E44" s="13" t="s">
        <v>11</v>
      </c>
      <c r="F44" s="35" t="s">
        <v>143</v>
      </c>
    </row>
    <row r="45" spans="1:6" x14ac:dyDescent="0.25">
      <c r="A45" s="17">
        <f t="shared" si="0"/>
        <v>40</v>
      </c>
      <c r="B45" s="2" t="s">
        <v>83</v>
      </c>
      <c r="C45" s="26" t="s">
        <v>118</v>
      </c>
      <c r="D45" s="18">
        <v>450</v>
      </c>
      <c r="E45" s="13" t="s">
        <v>11</v>
      </c>
      <c r="F45" s="35" t="s">
        <v>143</v>
      </c>
    </row>
    <row r="46" spans="1:6" x14ac:dyDescent="0.25">
      <c r="A46" s="17">
        <f t="shared" si="0"/>
        <v>41</v>
      </c>
      <c r="B46" s="2" t="s">
        <v>84</v>
      </c>
      <c r="C46" s="26" t="s">
        <v>119</v>
      </c>
      <c r="D46" s="18">
        <v>380</v>
      </c>
      <c r="E46" s="13" t="s">
        <v>11</v>
      </c>
      <c r="F46" s="35" t="s">
        <v>143</v>
      </c>
    </row>
    <row r="47" spans="1:6" x14ac:dyDescent="0.25">
      <c r="A47" s="17">
        <f t="shared" si="0"/>
        <v>42</v>
      </c>
      <c r="B47" s="2" t="s">
        <v>85</v>
      </c>
      <c r="C47" s="26" t="s">
        <v>120</v>
      </c>
      <c r="D47" s="18">
        <v>330</v>
      </c>
      <c r="E47" s="13" t="s">
        <v>11</v>
      </c>
      <c r="F47" s="35" t="s">
        <v>143</v>
      </c>
    </row>
    <row r="48" spans="1:6" x14ac:dyDescent="0.25">
      <c r="A48" s="17">
        <f t="shared" si="0"/>
        <v>43</v>
      </c>
      <c r="B48" s="2" t="s">
        <v>86</v>
      </c>
      <c r="C48" s="26" t="s">
        <v>111</v>
      </c>
      <c r="D48" s="18">
        <v>330</v>
      </c>
      <c r="E48" s="13" t="s">
        <v>11</v>
      </c>
      <c r="F48" s="35" t="s">
        <v>143</v>
      </c>
    </row>
    <row r="49" spans="1:6" x14ac:dyDescent="0.25">
      <c r="A49" s="17">
        <f t="shared" si="0"/>
        <v>44</v>
      </c>
      <c r="B49" s="2" t="s">
        <v>87</v>
      </c>
      <c r="C49" s="26" t="s">
        <v>121</v>
      </c>
      <c r="D49" s="18">
        <v>375</v>
      </c>
      <c r="E49" s="13" t="s">
        <v>11</v>
      </c>
      <c r="F49" s="35" t="s">
        <v>143</v>
      </c>
    </row>
    <row r="50" spans="1:6" x14ac:dyDescent="0.25">
      <c r="A50" s="17">
        <f t="shared" si="0"/>
        <v>45</v>
      </c>
      <c r="B50" s="2" t="s">
        <v>88</v>
      </c>
      <c r="C50" s="26" t="s">
        <v>121</v>
      </c>
      <c r="D50" s="18">
        <v>375</v>
      </c>
      <c r="E50" s="13" t="s">
        <v>11</v>
      </c>
      <c r="F50" s="35" t="s">
        <v>143</v>
      </c>
    </row>
    <row r="51" spans="1:6" x14ac:dyDescent="0.25">
      <c r="A51" s="17">
        <f t="shared" si="0"/>
        <v>46</v>
      </c>
      <c r="B51" s="2" t="s">
        <v>89</v>
      </c>
      <c r="C51" s="26" t="s">
        <v>122</v>
      </c>
      <c r="D51" s="18">
        <v>360</v>
      </c>
      <c r="E51" s="13" t="s">
        <v>11</v>
      </c>
      <c r="F51" s="35" t="s">
        <v>143</v>
      </c>
    </row>
    <row r="52" spans="1:6" x14ac:dyDescent="0.25">
      <c r="A52" s="17">
        <f t="shared" si="0"/>
        <v>47</v>
      </c>
      <c r="B52" s="2" t="s">
        <v>90</v>
      </c>
      <c r="C52" s="26" t="s">
        <v>122</v>
      </c>
      <c r="D52" s="18">
        <f>360</f>
        <v>360</v>
      </c>
      <c r="E52" s="13" t="s">
        <v>11</v>
      </c>
      <c r="F52" s="35" t="s">
        <v>143</v>
      </c>
    </row>
    <row r="53" spans="1:6" x14ac:dyDescent="0.25">
      <c r="A53" s="17">
        <f t="shared" si="0"/>
        <v>48</v>
      </c>
      <c r="B53" s="2" t="s">
        <v>91</v>
      </c>
      <c r="C53" s="26" t="s">
        <v>122</v>
      </c>
      <c r="D53" s="18">
        <v>360</v>
      </c>
      <c r="E53" s="13" t="s">
        <v>11</v>
      </c>
      <c r="F53" s="35" t="s">
        <v>143</v>
      </c>
    </row>
    <row r="54" spans="1:6" x14ac:dyDescent="0.25">
      <c r="A54" s="17">
        <f t="shared" si="0"/>
        <v>49</v>
      </c>
      <c r="B54" s="2" t="s">
        <v>92</v>
      </c>
      <c r="C54" s="26" t="s">
        <v>123</v>
      </c>
      <c r="D54" s="18">
        <v>380</v>
      </c>
      <c r="E54" s="13" t="s">
        <v>11</v>
      </c>
      <c r="F54" s="35" t="s">
        <v>143</v>
      </c>
    </row>
    <row r="55" spans="1:6" x14ac:dyDescent="0.25">
      <c r="A55" s="17">
        <f t="shared" si="0"/>
        <v>50</v>
      </c>
      <c r="B55" s="2" t="s">
        <v>93</v>
      </c>
      <c r="C55" s="26" t="s">
        <v>124</v>
      </c>
      <c r="D55" s="18">
        <v>330</v>
      </c>
      <c r="E55" s="13" t="s">
        <v>11</v>
      </c>
      <c r="F55" s="35" t="s">
        <v>143</v>
      </c>
    </row>
    <row r="56" spans="1:6" x14ac:dyDescent="0.25">
      <c r="A56" s="17">
        <f t="shared" si="0"/>
        <v>51</v>
      </c>
      <c r="B56" s="2" t="s">
        <v>94</v>
      </c>
      <c r="C56" s="26" t="s">
        <v>111</v>
      </c>
      <c r="D56" s="18">
        <v>330</v>
      </c>
      <c r="E56" s="13" t="s">
        <v>11</v>
      </c>
      <c r="F56" s="35" t="s">
        <v>143</v>
      </c>
    </row>
    <row r="57" spans="1:6" x14ac:dyDescent="0.25">
      <c r="A57" s="17">
        <f t="shared" si="0"/>
        <v>52</v>
      </c>
      <c r="B57" s="2" t="s">
        <v>95</v>
      </c>
      <c r="C57" s="26" t="s">
        <v>125</v>
      </c>
      <c r="D57" s="18">
        <v>350</v>
      </c>
      <c r="E57" s="13" t="s">
        <v>11</v>
      </c>
      <c r="F57" s="35" t="s">
        <v>143</v>
      </c>
    </row>
    <row r="58" spans="1:6" x14ac:dyDescent="0.25">
      <c r="A58" s="17">
        <f t="shared" si="0"/>
        <v>53</v>
      </c>
      <c r="B58" s="2" t="s">
        <v>96</v>
      </c>
      <c r="C58" s="26" t="s">
        <v>126</v>
      </c>
      <c r="D58" s="18">
        <v>330</v>
      </c>
      <c r="E58" s="13" t="s">
        <v>11</v>
      </c>
      <c r="F58" s="35" t="s">
        <v>143</v>
      </c>
    </row>
    <row r="59" spans="1:6" x14ac:dyDescent="0.25">
      <c r="A59" s="17">
        <f t="shared" si="0"/>
        <v>54</v>
      </c>
      <c r="B59" s="2" t="s">
        <v>97</v>
      </c>
      <c r="C59" s="26" t="s">
        <v>127</v>
      </c>
      <c r="D59" s="18">
        <v>305</v>
      </c>
      <c r="E59" s="13" t="s">
        <v>11</v>
      </c>
      <c r="F59" s="35" t="s">
        <v>143</v>
      </c>
    </row>
    <row r="60" spans="1:6" x14ac:dyDescent="0.25">
      <c r="A60" s="17">
        <f t="shared" si="0"/>
        <v>55</v>
      </c>
      <c r="B60" s="2" t="s">
        <v>98</v>
      </c>
      <c r="C60" s="26" t="s">
        <v>128</v>
      </c>
      <c r="D60" s="18">
        <v>425</v>
      </c>
      <c r="E60" s="13" t="s">
        <v>11</v>
      </c>
      <c r="F60" s="35" t="s">
        <v>143</v>
      </c>
    </row>
    <row r="61" spans="1:6" x14ac:dyDescent="0.25">
      <c r="A61" s="17">
        <f t="shared" si="0"/>
        <v>56</v>
      </c>
      <c r="B61" s="2" t="s">
        <v>99</v>
      </c>
      <c r="C61" s="26" t="s">
        <v>129</v>
      </c>
      <c r="D61" s="18">
        <v>375</v>
      </c>
      <c r="E61" s="13" t="s">
        <v>11</v>
      </c>
      <c r="F61" s="35" t="s">
        <v>143</v>
      </c>
    </row>
    <row r="62" spans="1:6" x14ac:dyDescent="0.25">
      <c r="A62" s="17">
        <f t="shared" si="0"/>
        <v>57</v>
      </c>
      <c r="B62" s="2" t="s">
        <v>100</v>
      </c>
      <c r="C62" s="26" t="s">
        <v>130</v>
      </c>
      <c r="D62" s="18">
        <f>375</f>
        <v>375</v>
      </c>
      <c r="E62" s="13" t="s">
        <v>11</v>
      </c>
      <c r="F62" s="35" t="s">
        <v>143</v>
      </c>
    </row>
    <row r="63" spans="1:6" x14ac:dyDescent="0.25">
      <c r="A63" s="17">
        <f t="shared" si="0"/>
        <v>58</v>
      </c>
      <c r="B63" s="2" t="s">
        <v>101</v>
      </c>
      <c r="C63" s="26" t="s">
        <v>131</v>
      </c>
      <c r="D63" s="18">
        <v>375</v>
      </c>
      <c r="E63" s="13" t="s">
        <v>11</v>
      </c>
      <c r="F63" s="35" t="s">
        <v>143</v>
      </c>
    </row>
    <row r="64" spans="1:6" x14ac:dyDescent="0.25">
      <c r="A64" s="17">
        <f t="shared" si="0"/>
        <v>59</v>
      </c>
      <c r="B64" s="2" t="s">
        <v>102</v>
      </c>
      <c r="C64" s="26" t="s">
        <v>132</v>
      </c>
      <c r="D64" s="18">
        <v>375</v>
      </c>
      <c r="E64" s="13" t="s">
        <v>11</v>
      </c>
      <c r="F64" s="35" t="s">
        <v>143</v>
      </c>
    </row>
    <row r="65" spans="1:6" x14ac:dyDescent="0.25">
      <c r="A65" s="17">
        <f t="shared" si="0"/>
        <v>60</v>
      </c>
      <c r="B65" s="2" t="s">
        <v>104</v>
      </c>
      <c r="C65" s="26" t="s">
        <v>134</v>
      </c>
      <c r="D65" s="18">
        <v>345</v>
      </c>
      <c r="E65" s="13" t="s">
        <v>11</v>
      </c>
      <c r="F65" s="35" t="s">
        <v>143</v>
      </c>
    </row>
    <row r="66" spans="1:6" x14ac:dyDescent="0.25">
      <c r="A66" s="17">
        <f t="shared" si="0"/>
        <v>61</v>
      </c>
      <c r="B66" s="2" t="s">
        <v>105</v>
      </c>
      <c r="C66" s="26" t="s">
        <v>135</v>
      </c>
      <c r="D66" s="18">
        <v>345</v>
      </c>
      <c r="E66" s="13" t="s">
        <v>11</v>
      </c>
      <c r="F66" s="35" t="s">
        <v>143</v>
      </c>
    </row>
    <row r="67" spans="1:6" x14ac:dyDescent="0.25">
      <c r="A67" s="17">
        <f t="shared" si="0"/>
        <v>62</v>
      </c>
      <c r="B67" s="2" t="s">
        <v>106</v>
      </c>
      <c r="C67" s="28" t="s">
        <v>136</v>
      </c>
      <c r="D67" s="18">
        <v>345</v>
      </c>
      <c r="E67" s="13" t="s">
        <v>11</v>
      </c>
      <c r="F67" s="35" t="s">
        <v>143</v>
      </c>
    </row>
    <row r="68" spans="1:6" x14ac:dyDescent="0.25">
      <c r="A68" s="53" t="s">
        <v>8</v>
      </c>
      <c r="B68" s="54"/>
      <c r="C68" s="55"/>
      <c r="D68" s="19">
        <f>SUM(D6:D67)</f>
        <v>32304.2</v>
      </c>
      <c r="E68" s="36"/>
      <c r="F68" s="37"/>
    </row>
  </sheetData>
  <mergeCells count="10">
    <mergeCell ref="A68:C6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Gastos de representacíón 2020</vt:lpstr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25%, FP Paeque agosto 2020</vt:lpstr>
      <vt:lpstr>25%, FP, Parque sept. 2020</vt:lpstr>
      <vt:lpstr>octu.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2021-01-18T14:18:17Z</cp:lastPrinted>
  <dcterms:created xsi:type="dcterms:W3CDTF">2019-04-25T14:56:05Z</dcterms:created>
  <dcterms:modified xsi:type="dcterms:W3CDTF">2021-01-18T14:20:44Z</dcterms:modified>
</cp:coreProperties>
</file>