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2. MARCO PRESUPUESTARIO 2019\Inventario 2019\"/>
    </mc:Choice>
  </mc:AlternateContent>
  <bookViews>
    <workbookView xWindow="0" yWindow="0" windowWidth="20490" windowHeight="7755" firstSheet="3" activeTab="5"/>
  </bookViews>
  <sheets>
    <sheet name="Mobil. B. Muebles Divers. a jun" sheetId="1" r:id="rId1"/>
    <sheet name="Mobil, B. Mueb.Diver. a dic." sheetId="4" r:id="rId2"/>
    <sheet name="Equipo Informt. a jun.2019" sheetId="2" r:id="rId3"/>
    <sheet name="Equipo Informt. a dic.2019" sheetId="5" r:id="rId4"/>
    <sheet name="Bienes M diversos. a jun.2019" sheetId="3" r:id="rId5"/>
    <sheet name="M. Muebles Divers. a dic.2019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6" l="1"/>
  <c r="E36" i="6" s="1"/>
  <c r="E20" i="6"/>
  <c r="E26" i="6" s="1"/>
  <c r="E25" i="5"/>
  <c r="E15" i="5"/>
  <c r="E38" i="6" l="1"/>
  <c r="E28" i="5"/>
  <c r="E30" i="4"/>
  <c r="E21" i="4"/>
  <c r="E32" i="4" s="1"/>
  <c r="F16" i="4"/>
  <c r="F14" i="4"/>
  <c r="E14" i="4"/>
  <c r="E12" i="3" l="1"/>
  <c r="E12" i="2"/>
  <c r="E15" i="1" l="1"/>
  <c r="E7" i="1"/>
</calcChain>
</file>

<file path=xl/sharedStrings.xml><?xml version="1.0" encoding="utf-8"?>
<sst xmlns="http://schemas.openxmlformats.org/spreadsheetml/2006/main" count="207" uniqueCount="81">
  <si>
    <t>Alcaldia Municipal de San Pablo Tacachico, La Libertad.</t>
  </si>
  <si>
    <t>INVENTARIO</t>
  </si>
  <si>
    <t>MOBILIARIOS Y BIENES MUEBLES DIVERSOS.</t>
  </si>
  <si>
    <t>SALDO DEL 1 DE ENERO AL 30 DE JUNIO 2019</t>
  </si>
  <si>
    <t>CON VALOR MENOR A $600.00 DOLARES</t>
  </si>
  <si>
    <t>Nº</t>
  </si>
  <si>
    <t>FECHA ADQUISICION</t>
  </si>
  <si>
    <t>ARTICULO</t>
  </si>
  <si>
    <t>ENCARGADO</t>
  </si>
  <si>
    <t>COSTO ADQUISICION</t>
  </si>
  <si>
    <t>OBSERVACION</t>
  </si>
  <si>
    <t>CYBER MUNICIPAL</t>
  </si>
  <si>
    <t>SALON DE USOS MULTIPLES</t>
  </si>
  <si>
    <t>F.P.</t>
  </si>
  <si>
    <t>TOTAL</t>
  </si>
  <si>
    <t>SALDO AL 30-JUN-2019</t>
  </si>
  <si>
    <t>EQUIPO DE INFORMATICA</t>
  </si>
  <si>
    <t>SALDO DEL 1 DE ENERO AL 30 DE JUNIO 2019.</t>
  </si>
  <si>
    <t>26/11/2018 25%</t>
  </si>
  <si>
    <t>BIENES MUEBLES DIVERSOS.</t>
  </si>
  <si>
    <t>PARQUE RECREATIVO   TAQUILLA</t>
  </si>
  <si>
    <t>MERCADO</t>
  </si>
  <si>
    <t>ADMON</t>
  </si>
  <si>
    <r>
      <rPr>
        <b/>
        <sz val="11"/>
        <rFont val="Calibri"/>
        <family val="2"/>
      </rPr>
      <t>IMPRESOR</t>
    </r>
    <r>
      <rPr>
        <sz val="11"/>
        <rFont val="Calibri"/>
        <family val="2"/>
      </rPr>
      <t xml:space="preserve">  EPSON  L 3110</t>
    </r>
  </si>
  <si>
    <r>
      <rPr>
        <b/>
        <sz val="11"/>
        <rFont val="Calibri"/>
        <family val="2"/>
      </rPr>
      <t>IMPRESOR</t>
    </r>
    <r>
      <rPr>
        <sz val="11"/>
        <rFont val="Calibri"/>
        <family val="2"/>
      </rPr>
      <t xml:space="preserve">  EPSON  L 575 MULTIFUNCIONAL</t>
    </r>
  </si>
  <si>
    <r>
      <rPr>
        <b/>
        <sz val="11"/>
        <rFont val="Calibri"/>
        <family val="2"/>
      </rPr>
      <t>SOMBRILLAS</t>
    </r>
    <r>
      <rPr>
        <sz val="11"/>
        <rFont val="Calibri"/>
        <family val="2"/>
      </rPr>
      <t xml:space="preserve"> PARA PLAYA TOMMY BAHAMA</t>
    </r>
  </si>
  <si>
    <r>
      <rPr>
        <b/>
        <sz val="11"/>
        <rFont val="Calibri"/>
        <family val="2"/>
      </rPr>
      <t>HIDRO LAVADORA</t>
    </r>
    <r>
      <rPr>
        <sz val="11"/>
        <rFont val="Calibri"/>
        <family val="2"/>
      </rPr>
      <t xml:space="preserve"> MARCA KARCHER ALEMANA DE 1800 PSI POWER K 4 ELECTRICA 120 VOLTIOS</t>
    </r>
  </si>
  <si>
    <r>
      <rPr>
        <b/>
        <sz val="11"/>
        <rFont val="Calibri"/>
        <family val="2"/>
      </rPr>
      <t>SILLAS</t>
    </r>
    <r>
      <rPr>
        <sz val="11"/>
        <rFont val="Calibri"/>
        <family val="2"/>
      </rPr>
      <t xml:space="preserve"> PLASTICAS MARCA: MEGA, MODELO TURIN</t>
    </r>
  </si>
  <si>
    <t>ADMINISTRACION</t>
  </si>
  <si>
    <t>MENOS BAJAS A EQUIPO DURANTE EL EJERCICIO</t>
  </si>
  <si>
    <t>FECHA DE BAJA</t>
  </si>
  <si>
    <t>SALDO AL 31-DIC-2019</t>
  </si>
  <si>
    <t>MAS COMPRAS DURANTE EL EJERCICIO</t>
  </si>
  <si>
    <t>SALDO AL 1-ENE-2019</t>
  </si>
  <si>
    <t>SALDO DEL 1 DE ENERO AL 31 DE DICIEMBRE 2019</t>
  </si>
  <si>
    <t>SILLAS PARA OFICINA</t>
  </si>
  <si>
    <t>SILLAS DE MADERA</t>
  </si>
  <si>
    <t>MESA REDONDA.</t>
  </si>
  <si>
    <t>MODULOS DE MADERA PARA COMPUTADORA, INSTALADOS EN CYBER.</t>
  </si>
  <si>
    <t>MESA PARA COMPUTADORA DE MADERA.</t>
  </si>
  <si>
    <t>ESCRITORIO PARA COMPUTADORAS</t>
  </si>
  <si>
    <t>SILLAS DE ESPERA</t>
  </si>
  <si>
    <t>ARCHIVO METALICO DE 4 GAVETAS.</t>
  </si>
  <si>
    <t>SALDO DEL 1 DE ENERO AL 31 DE DICIEMBRE 2019.</t>
  </si>
  <si>
    <t>TURICENTRO MUNICIPAL</t>
  </si>
  <si>
    <t>PARQUE</t>
  </si>
  <si>
    <t>MTTO. DE BIENES</t>
  </si>
  <si>
    <t>RECEPCION</t>
  </si>
  <si>
    <t>POLICIA MUNICIPAL</t>
  </si>
  <si>
    <t>BODEGA- ELECTRICISTA</t>
  </si>
  <si>
    <t>COMUNICACIONES</t>
  </si>
  <si>
    <t>REGISTRO Y CONTROL TRIBUTARIO</t>
  </si>
  <si>
    <t>ALCALDIA MUNICIPAL</t>
  </si>
  <si>
    <t>TURICENTRO MUNICIPAL  CAJA</t>
  </si>
  <si>
    <t>TALLER DE COSTURA</t>
  </si>
  <si>
    <t>SE DONAN 2  DESCARGO 31-DIC-2019</t>
  </si>
  <si>
    <r>
      <rPr>
        <sz val="10"/>
        <rFont val="Calibri"/>
        <family val="2"/>
      </rPr>
      <t>SOMBRILLAS PARA PLAYA TOMMY BAHAMA</t>
    </r>
  </si>
  <si>
    <t>HIDRO LAVADORA MARCA KARCHER ALEMANA DE 1800 PSI POWER K 4 ELECTRICA 120 VOLTIOS</t>
  </si>
  <si>
    <t>PLANCHA PARA PUPUSAS, UN CILINDRO, UNA VALVULA</t>
  </si>
  <si>
    <t>SILLAS PLASTICAS MARCA: MEGA, MODELO TURIN</t>
  </si>
  <si>
    <t>SOLDADOR  INVERSOR 110/220V ELITE</t>
  </si>
  <si>
    <t>COMPRESOR DE AIRE  120V</t>
  </si>
  <si>
    <t xml:space="preserve">AIRE ACONDICIONADO  COMFORT STAR 12000BTU </t>
  </si>
  <si>
    <t>TALADRO PERCUTOR HP1630, MARCA MAKITA</t>
  </si>
  <si>
    <t>BICICLETAS  TODO TERRENO DE ALTA CALIDAD, COLOR CELESTE Y UNA NEGRA</t>
  </si>
  <si>
    <t>ESCALERA 2 BANDAS FIBRA DE VIDRIO COLOR ROJO</t>
  </si>
  <si>
    <t xml:space="preserve">LAMINADORA PERFEX S 235-9 </t>
  </si>
  <si>
    <t>SONOMETRO DIGITAL  METERK</t>
  </si>
  <si>
    <t>BOMBA PARA FUENTE JARDIN CENTRAL DEL PALACIO MUNICIPAL</t>
  </si>
  <si>
    <t xml:space="preserve">SCANNER HONEYWELL PARA CAJA REGISTRADORA </t>
  </si>
  <si>
    <r>
      <rPr>
        <sz val="10"/>
        <rFont val="Calibri"/>
        <family val="2"/>
      </rPr>
      <t>MAQUINAS PLANAS INDUSTRIALES, MARCA: JUKI, MODELO: DP5550, MOTOR: 110Y220V, A $400.00 C/UNA</t>
    </r>
  </si>
  <si>
    <r>
      <rPr>
        <b/>
        <sz val="10"/>
        <rFont val="Calibri"/>
        <family val="2"/>
      </rPr>
      <t>MODULOS</t>
    </r>
    <r>
      <rPr>
        <sz val="10"/>
        <rFont val="Calibri"/>
        <family val="2"/>
      </rPr>
      <t xml:space="preserve"> DE MADERA PARA COMPUTADORA, INSTALADOS EN CYBER.</t>
    </r>
  </si>
  <si>
    <r>
      <rPr>
        <b/>
        <sz val="10"/>
        <rFont val="Calibri"/>
        <family val="2"/>
      </rPr>
      <t>MESA</t>
    </r>
    <r>
      <rPr>
        <sz val="10"/>
        <rFont val="Calibri"/>
        <family val="2"/>
      </rPr>
      <t xml:space="preserve"> PARA COMPUTADORA DE MADERA.</t>
    </r>
  </si>
  <si>
    <r>
      <rPr>
        <b/>
        <sz val="10"/>
        <rFont val="Calibri"/>
        <family val="2"/>
      </rPr>
      <t>MESA</t>
    </r>
    <r>
      <rPr>
        <sz val="10"/>
        <rFont val="Calibri"/>
        <family val="2"/>
      </rPr>
      <t xml:space="preserve"> REDONDA.</t>
    </r>
  </si>
  <si>
    <r>
      <rPr>
        <b/>
        <sz val="10"/>
        <rFont val="Calibri"/>
        <family val="2"/>
      </rPr>
      <t>ESCRITORIO</t>
    </r>
    <r>
      <rPr>
        <sz val="10"/>
        <rFont val="Calibri"/>
        <family val="2"/>
      </rPr>
      <t xml:space="preserve"> PARA COMPUTADORAS</t>
    </r>
  </si>
  <si>
    <r>
      <rPr>
        <b/>
        <sz val="10"/>
        <rFont val="Calibri"/>
        <family val="2"/>
      </rPr>
      <t>SILLAS</t>
    </r>
    <r>
      <rPr>
        <sz val="10"/>
        <rFont val="Calibri"/>
        <family val="2"/>
      </rPr>
      <t xml:space="preserve"> PARA OFICINA</t>
    </r>
  </si>
  <si>
    <r>
      <rPr>
        <b/>
        <sz val="10"/>
        <rFont val="Calibri"/>
        <family val="2"/>
      </rPr>
      <t>SILLAS</t>
    </r>
    <r>
      <rPr>
        <sz val="10"/>
        <rFont val="Calibri"/>
        <family val="2"/>
      </rPr>
      <t xml:space="preserve"> DE ESPERA</t>
    </r>
  </si>
  <si>
    <r>
      <rPr>
        <b/>
        <sz val="11"/>
        <rFont val="Calibri"/>
        <family val="2"/>
      </rPr>
      <t>IMPRESOR</t>
    </r>
    <r>
      <rPr>
        <sz val="10"/>
        <rFont val="Calibri"/>
        <family val="2"/>
      </rPr>
      <t xml:space="preserve">  EPSON  L 3110</t>
    </r>
  </si>
  <si>
    <r>
      <rPr>
        <b/>
        <sz val="11"/>
        <rFont val="Calibri"/>
        <family val="2"/>
      </rPr>
      <t>IMPRESOR</t>
    </r>
    <r>
      <rPr>
        <sz val="10"/>
        <rFont val="Calibri"/>
        <family val="2"/>
      </rPr>
      <t xml:space="preserve">  EPSON  L 575 MULTIFUNCIONAL</t>
    </r>
  </si>
  <si>
    <r>
      <rPr>
        <b/>
        <sz val="11"/>
        <rFont val="Calibri"/>
        <family val="2"/>
      </rPr>
      <t>IMPRESOR</t>
    </r>
    <r>
      <rPr>
        <sz val="10"/>
        <rFont val="Calibri"/>
        <family val="2"/>
      </rPr>
      <t xml:space="preserve">  CANON  G2100</t>
    </r>
  </si>
  <si>
    <t>SALDO DEL 1 DE ENERO AL 31 DE DICIEMBRE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</si>
</sst>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_([$$-440A]* #,##0.00_);_([$$-440A]* \(#,##0.00\);_([$$-440A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</font>
    <font>
      <sz val="10"/>
      <color rgb="FF0000FF"/>
      <name val="Calibri"/>
      <family val="2"/>
      <scheme val="minor"/>
    </font>
    <font>
      <sz val="10"/>
      <color rgb="FF0000FF"/>
      <name val="Calibri"/>
      <family val="2"/>
    </font>
    <font>
      <sz val="14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Font="1" applyAlignment="1">
      <alignment wrapText="1"/>
    </xf>
    <xf numFmtId="44" fontId="5" fillId="5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wrapText="1"/>
    </xf>
    <xf numFmtId="4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0" borderId="0" xfId="0" applyFont="1"/>
    <xf numFmtId="164" fontId="8" fillId="3" borderId="1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1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44" fontId="11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44" fontId="4" fillId="3" borderId="1" xfId="0" applyNumberFormat="1" applyFont="1" applyFill="1" applyBorder="1" applyAlignment="1">
      <alignment horizontal="center" vertical="center" wrapText="1"/>
    </xf>
    <xf numFmtId="44" fontId="13" fillId="7" borderId="7" xfId="0" applyNumberFormat="1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44" fontId="11" fillId="4" borderId="7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1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6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44" fontId="11" fillId="7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wrapText="1"/>
    </xf>
    <xf numFmtId="9" fontId="11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9" fontId="19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44" fontId="5" fillId="8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44" fontId="8" fillId="3" borderId="5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4" fontId="8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44" fontId="5" fillId="8" borderId="1" xfId="0" applyNumberFormat="1" applyFont="1" applyFill="1" applyBorder="1" applyAlignment="1">
      <alignment horizontal="center" vertical="center" wrapText="1"/>
    </xf>
    <xf numFmtId="44" fontId="8" fillId="0" borderId="0" xfId="0" applyNumberFormat="1" applyFont="1"/>
    <xf numFmtId="0" fontId="8" fillId="0" borderId="0" xfId="0" applyFont="1" applyAlignment="1">
      <alignment horizontal="left"/>
    </xf>
    <xf numFmtId="16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wrapText="1"/>
    </xf>
    <xf numFmtId="44" fontId="5" fillId="6" borderId="1" xfId="0" applyNumberFormat="1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44" fontId="5" fillId="8" borderId="7" xfId="0" applyNumberFormat="1" applyFont="1" applyFill="1" applyBorder="1" applyAlignment="1">
      <alignment horizontal="center" vertical="center" wrapText="1"/>
    </xf>
    <xf numFmtId="9" fontId="20" fillId="3" borderId="1" xfId="0" applyNumberFormat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4" fontId="13" fillId="8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0"/>
  <sheetViews>
    <sheetView workbookViewId="0">
      <selection activeCell="H6" sqref="H6"/>
    </sheetView>
  </sheetViews>
  <sheetFormatPr baseColWidth="10" defaultRowHeight="15" x14ac:dyDescent="0.25"/>
  <cols>
    <col min="1" max="1" width="3.5703125" customWidth="1"/>
    <col min="2" max="2" width="11.140625" customWidth="1"/>
    <col min="3" max="3" width="35.85546875" customWidth="1"/>
    <col min="4" max="4" width="20.85546875" customWidth="1"/>
    <col min="5" max="5" width="13" customWidth="1"/>
    <col min="6" max="6" width="13.85546875" customWidth="1"/>
  </cols>
  <sheetData>
    <row r="1" spans="1:6" ht="18.75" x14ac:dyDescent="0.3">
      <c r="A1" s="93" t="s">
        <v>0</v>
      </c>
      <c r="B1" s="93"/>
      <c r="C1" s="93"/>
      <c r="D1" s="93"/>
      <c r="E1" s="93"/>
      <c r="F1" s="93"/>
    </row>
    <row r="2" spans="1:6" ht="18.75" x14ac:dyDescent="0.3">
      <c r="A2" s="58" t="s">
        <v>1</v>
      </c>
      <c r="B2" s="58"/>
      <c r="C2" s="58"/>
      <c r="D2" s="58"/>
      <c r="E2" s="58"/>
      <c r="F2" s="58"/>
    </row>
    <row r="3" spans="1:6" ht="18.75" x14ac:dyDescent="0.3">
      <c r="A3" s="93" t="s">
        <v>2</v>
      </c>
      <c r="B3" s="93"/>
      <c r="C3" s="93"/>
      <c r="D3" s="93"/>
      <c r="E3" s="93"/>
      <c r="F3" s="93"/>
    </row>
    <row r="4" spans="1:6" ht="18.75" x14ac:dyDescent="0.3">
      <c r="A4" s="58" t="s">
        <v>3</v>
      </c>
      <c r="B4" s="58"/>
      <c r="C4" s="58"/>
      <c r="D4" s="58"/>
      <c r="E4" s="58"/>
      <c r="F4" s="58"/>
    </row>
    <row r="5" spans="1:6" ht="18.75" x14ac:dyDescent="0.3">
      <c r="A5" s="58" t="s">
        <v>4</v>
      </c>
      <c r="B5" s="58"/>
      <c r="C5" s="58"/>
      <c r="D5" s="58"/>
      <c r="E5" s="58"/>
      <c r="F5" s="58"/>
    </row>
    <row r="6" spans="1:6" ht="30" x14ac:dyDescent="0.25">
      <c r="A6" s="18" t="s">
        <v>5</v>
      </c>
      <c r="B6" s="2" t="s">
        <v>6</v>
      </c>
      <c r="C6" s="18" t="s">
        <v>7</v>
      </c>
      <c r="D6" s="18" t="s">
        <v>8</v>
      </c>
      <c r="E6" s="2" t="s">
        <v>9</v>
      </c>
      <c r="F6" s="2" t="s">
        <v>10</v>
      </c>
    </row>
    <row r="7" spans="1:6" ht="26.25" x14ac:dyDescent="0.25">
      <c r="A7" s="43">
        <v>12</v>
      </c>
      <c r="B7" s="44">
        <v>43614</v>
      </c>
      <c r="C7" s="45" t="s">
        <v>71</v>
      </c>
      <c r="D7" s="37" t="s">
        <v>11</v>
      </c>
      <c r="E7" s="46">
        <f>160*12</f>
        <v>1920</v>
      </c>
      <c r="F7" s="89">
        <v>0.75</v>
      </c>
    </row>
    <row r="8" spans="1:6" x14ac:dyDescent="0.25">
      <c r="A8" s="43">
        <v>1</v>
      </c>
      <c r="B8" s="44">
        <v>43614</v>
      </c>
      <c r="C8" s="45" t="s">
        <v>72</v>
      </c>
      <c r="D8" s="37" t="s">
        <v>11</v>
      </c>
      <c r="E8" s="46">
        <v>100</v>
      </c>
      <c r="F8" s="89">
        <v>0.75</v>
      </c>
    </row>
    <row r="9" spans="1:6" ht="28.5" customHeight="1" x14ac:dyDescent="0.25">
      <c r="A9" s="43">
        <v>2</v>
      </c>
      <c r="B9" s="44">
        <v>43619</v>
      </c>
      <c r="C9" s="45" t="s">
        <v>73</v>
      </c>
      <c r="D9" s="37" t="s">
        <v>12</v>
      </c>
      <c r="E9" s="46">
        <v>30</v>
      </c>
      <c r="F9" s="89" t="s">
        <v>13</v>
      </c>
    </row>
    <row r="10" spans="1:6" x14ac:dyDescent="0.25">
      <c r="A10" s="43">
        <v>1</v>
      </c>
      <c r="B10" s="44">
        <v>43619</v>
      </c>
      <c r="C10" s="45" t="s">
        <v>74</v>
      </c>
      <c r="D10" s="37" t="s">
        <v>11</v>
      </c>
      <c r="E10" s="46">
        <v>15</v>
      </c>
      <c r="F10" s="89" t="s">
        <v>13</v>
      </c>
    </row>
    <row r="11" spans="1:6" x14ac:dyDescent="0.25">
      <c r="A11" s="43">
        <v>6</v>
      </c>
      <c r="B11" s="44">
        <v>43619</v>
      </c>
      <c r="C11" s="45" t="s">
        <v>75</v>
      </c>
      <c r="D11" s="37" t="s">
        <v>11</v>
      </c>
      <c r="E11" s="46">
        <v>75</v>
      </c>
      <c r="F11" s="89" t="s">
        <v>13</v>
      </c>
    </row>
    <row r="12" spans="1:6" x14ac:dyDescent="0.25">
      <c r="A12" s="43">
        <v>4</v>
      </c>
      <c r="B12" s="44">
        <v>43619</v>
      </c>
      <c r="C12" s="45" t="s">
        <v>76</v>
      </c>
      <c r="D12" s="37" t="s">
        <v>11</v>
      </c>
      <c r="E12" s="46">
        <v>40</v>
      </c>
      <c r="F12" s="89" t="s">
        <v>13</v>
      </c>
    </row>
    <row r="13" spans="1:6" x14ac:dyDescent="0.25">
      <c r="A13" s="63"/>
      <c r="B13" s="64"/>
      <c r="C13" s="65"/>
      <c r="D13" s="70"/>
      <c r="E13" s="90"/>
      <c r="F13" s="91"/>
    </row>
    <row r="14" spans="1:6" x14ac:dyDescent="0.25">
      <c r="A14" s="43"/>
      <c r="B14" s="44"/>
      <c r="C14" s="39"/>
      <c r="D14" s="37"/>
      <c r="E14" s="92"/>
      <c r="F14" s="81"/>
    </row>
    <row r="15" spans="1:6" x14ac:dyDescent="0.25">
      <c r="A15" s="59" t="s">
        <v>14</v>
      </c>
      <c r="B15" s="60"/>
      <c r="C15" s="60"/>
      <c r="D15" s="61"/>
      <c r="E15" s="42">
        <f>SUM(E7:E14)</f>
        <v>2180</v>
      </c>
      <c r="F15" s="1"/>
    </row>
    <row r="16" spans="1:6" x14ac:dyDescent="0.25">
      <c r="A16" s="28"/>
      <c r="B16" s="28"/>
      <c r="C16" s="28"/>
      <c r="D16" s="28"/>
      <c r="E16" s="28"/>
      <c r="F16" s="28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48" t="s">
        <v>15</v>
      </c>
      <c r="B19" s="49"/>
      <c r="C19" s="49"/>
      <c r="D19" s="50"/>
      <c r="E19" s="16">
        <v>30663.67</v>
      </c>
      <c r="F19" s="28"/>
    </row>
    <row r="20" spans="1:6" x14ac:dyDescent="0.25">
      <c r="A20" s="17"/>
      <c r="B20" s="17"/>
      <c r="C20" s="17"/>
      <c r="D20" s="17"/>
      <c r="E20" s="17"/>
      <c r="F20" s="17"/>
    </row>
  </sheetData>
  <mergeCells count="7">
    <mergeCell ref="A19:D19"/>
    <mergeCell ref="A1:F1"/>
    <mergeCell ref="A2:F2"/>
    <mergeCell ref="A3:F3"/>
    <mergeCell ref="A4:F4"/>
    <mergeCell ref="A5:F5"/>
    <mergeCell ref="A15:D15"/>
  </mergeCells>
  <pageMargins left="0.25" right="0.25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D15" sqref="D15"/>
    </sheetView>
  </sheetViews>
  <sheetFormatPr baseColWidth="10" defaultRowHeight="15" x14ac:dyDescent="0.25"/>
  <cols>
    <col min="1" max="1" width="6.85546875" customWidth="1"/>
    <col min="2" max="2" width="12" customWidth="1"/>
    <col min="3" max="3" width="24.42578125" customWidth="1"/>
    <col min="4" max="4" width="24.140625" customWidth="1"/>
    <col min="5" max="5" width="16.140625" customWidth="1"/>
    <col min="6" max="6" width="16.5703125" customWidth="1"/>
  </cols>
  <sheetData>
    <row r="1" spans="1:6" ht="18.75" x14ac:dyDescent="0.3">
      <c r="A1" s="67" t="s">
        <v>0</v>
      </c>
      <c r="B1" s="67"/>
      <c r="C1" s="67"/>
      <c r="D1" s="67"/>
      <c r="E1" s="67"/>
      <c r="F1" s="67"/>
    </row>
    <row r="2" spans="1:6" ht="18.75" x14ac:dyDescent="0.3">
      <c r="A2" s="58" t="s">
        <v>1</v>
      </c>
      <c r="B2" s="58"/>
      <c r="C2" s="58"/>
      <c r="D2" s="58"/>
      <c r="E2" s="58"/>
      <c r="F2" s="58"/>
    </row>
    <row r="3" spans="1:6" ht="18.75" x14ac:dyDescent="0.3">
      <c r="A3" s="67" t="s">
        <v>2</v>
      </c>
      <c r="B3" s="67"/>
      <c r="C3" s="67"/>
      <c r="D3" s="67"/>
      <c r="E3" s="67"/>
      <c r="F3" s="67"/>
    </row>
    <row r="4" spans="1:6" ht="18.75" x14ac:dyDescent="0.3">
      <c r="A4" s="58" t="s">
        <v>34</v>
      </c>
      <c r="B4" s="58"/>
      <c r="C4" s="58"/>
      <c r="D4" s="58"/>
      <c r="E4" s="58"/>
      <c r="F4" s="58"/>
    </row>
    <row r="5" spans="1:6" ht="18.75" x14ac:dyDescent="0.3">
      <c r="A5" s="58" t="s">
        <v>4</v>
      </c>
      <c r="B5" s="58"/>
      <c r="C5" s="58"/>
      <c r="D5" s="58"/>
      <c r="E5" s="58"/>
      <c r="F5" s="58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7" t="s">
        <v>33</v>
      </c>
      <c r="B7" s="108"/>
      <c r="C7" s="108"/>
      <c r="D7" s="109"/>
      <c r="E7" s="97">
        <v>28483.67</v>
      </c>
      <c r="F7" s="28"/>
    </row>
    <row r="8" spans="1:6" x14ac:dyDescent="0.25">
      <c r="A8" s="98"/>
      <c r="B8" s="98"/>
      <c r="C8" s="98"/>
      <c r="D8" s="98"/>
      <c r="E8" s="98"/>
      <c r="F8" s="28"/>
    </row>
    <row r="9" spans="1:6" x14ac:dyDescent="0.25">
      <c r="A9" s="66" t="s">
        <v>32</v>
      </c>
      <c r="B9" s="66"/>
      <c r="C9" s="66"/>
      <c r="D9" s="66"/>
      <c r="E9" s="66"/>
      <c r="F9" s="28"/>
    </row>
    <row r="10" spans="1:6" ht="45" x14ac:dyDescent="0.25">
      <c r="A10" s="18" t="s">
        <v>5</v>
      </c>
      <c r="B10" s="2" t="s">
        <v>6</v>
      </c>
      <c r="C10" s="18" t="s">
        <v>7</v>
      </c>
      <c r="D10" s="18" t="s">
        <v>8</v>
      </c>
      <c r="E10" s="2" t="s">
        <v>9</v>
      </c>
      <c r="F10" s="2" t="s">
        <v>10</v>
      </c>
    </row>
    <row r="11" spans="1:6" x14ac:dyDescent="0.25">
      <c r="A11" s="19">
        <v>16</v>
      </c>
      <c r="B11" s="20">
        <v>43580</v>
      </c>
      <c r="C11" s="21" t="s">
        <v>35</v>
      </c>
      <c r="D11" s="22" t="s">
        <v>28</v>
      </c>
      <c r="E11" s="23">
        <v>240</v>
      </c>
      <c r="F11" s="99">
        <v>430</v>
      </c>
    </row>
    <row r="12" spans="1:6" x14ac:dyDescent="0.25">
      <c r="A12" s="19">
        <v>8</v>
      </c>
      <c r="B12" s="20">
        <v>43580</v>
      </c>
      <c r="C12" s="21" t="s">
        <v>36</v>
      </c>
      <c r="D12" s="22" t="s">
        <v>28</v>
      </c>
      <c r="E12" s="23">
        <v>130</v>
      </c>
      <c r="F12" s="100"/>
    </row>
    <row r="13" spans="1:6" ht="30" x14ac:dyDescent="0.25">
      <c r="A13" s="19">
        <v>3</v>
      </c>
      <c r="B13" s="20">
        <v>43580</v>
      </c>
      <c r="C13" s="21" t="s">
        <v>37</v>
      </c>
      <c r="D13" s="22" t="s">
        <v>12</v>
      </c>
      <c r="E13" s="23">
        <v>60</v>
      </c>
      <c r="F13" s="101"/>
    </row>
    <row r="14" spans="1:6" ht="45" x14ac:dyDescent="0.25">
      <c r="A14" s="19">
        <v>12</v>
      </c>
      <c r="B14" s="20">
        <v>43614</v>
      </c>
      <c r="C14" s="21" t="s">
        <v>38</v>
      </c>
      <c r="D14" s="22" t="s">
        <v>11</v>
      </c>
      <c r="E14" s="23">
        <f>160*12</f>
        <v>1920</v>
      </c>
      <c r="F14" s="102">
        <f>E14+E15</f>
        <v>2020</v>
      </c>
    </row>
    <row r="15" spans="1:6" ht="45" x14ac:dyDescent="0.25">
      <c r="A15" s="19">
        <v>1</v>
      </c>
      <c r="B15" s="20">
        <v>43614</v>
      </c>
      <c r="C15" s="21" t="s">
        <v>39</v>
      </c>
      <c r="D15" s="22" t="s">
        <v>11</v>
      </c>
      <c r="E15" s="23">
        <v>100</v>
      </c>
      <c r="F15" s="103"/>
    </row>
    <row r="16" spans="1:6" ht="30" x14ac:dyDescent="0.25">
      <c r="A16" s="19">
        <v>2</v>
      </c>
      <c r="B16" s="20">
        <v>43619</v>
      </c>
      <c r="C16" s="21" t="s">
        <v>37</v>
      </c>
      <c r="D16" s="22" t="s">
        <v>12</v>
      </c>
      <c r="E16" s="23">
        <v>30</v>
      </c>
      <c r="F16" s="102">
        <f>E16+E17+E18+E19</f>
        <v>160</v>
      </c>
    </row>
    <row r="17" spans="1:6" ht="30" x14ac:dyDescent="0.25">
      <c r="A17" s="19">
        <v>1</v>
      </c>
      <c r="B17" s="20">
        <v>43619</v>
      </c>
      <c r="C17" s="21" t="s">
        <v>40</v>
      </c>
      <c r="D17" s="22" t="s">
        <v>11</v>
      </c>
      <c r="E17" s="23">
        <v>15</v>
      </c>
      <c r="F17" s="104"/>
    </row>
    <row r="18" spans="1:6" x14ac:dyDescent="0.25">
      <c r="A18" s="19">
        <v>6</v>
      </c>
      <c r="B18" s="20">
        <v>43619</v>
      </c>
      <c r="C18" s="21" t="s">
        <v>35</v>
      </c>
      <c r="D18" s="22" t="s">
        <v>11</v>
      </c>
      <c r="E18" s="23">
        <v>75</v>
      </c>
      <c r="F18" s="104"/>
    </row>
    <row r="19" spans="1:6" x14ac:dyDescent="0.25">
      <c r="A19" s="19">
        <v>4</v>
      </c>
      <c r="B19" s="20">
        <v>43619</v>
      </c>
      <c r="C19" s="21" t="s">
        <v>41</v>
      </c>
      <c r="D19" s="22" t="s">
        <v>11</v>
      </c>
      <c r="E19" s="23">
        <v>40</v>
      </c>
      <c r="F19" s="103"/>
    </row>
    <row r="20" spans="1:6" ht="30" x14ac:dyDescent="0.25">
      <c r="A20" s="19">
        <v>1</v>
      </c>
      <c r="B20" s="20">
        <v>43651</v>
      </c>
      <c r="C20" s="21" t="s">
        <v>42</v>
      </c>
      <c r="D20" s="105" t="s">
        <v>28</v>
      </c>
      <c r="E20" s="23">
        <v>165</v>
      </c>
      <c r="F20" s="106" t="s">
        <v>13</v>
      </c>
    </row>
    <row r="21" spans="1:6" x14ac:dyDescent="0.25">
      <c r="A21" s="107" t="s">
        <v>14</v>
      </c>
      <c r="B21" s="108"/>
      <c r="C21" s="108"/>
      <c r="D21" s="109"/>
      <c r="E21" s="110">
        <f>SUM(E11:E20)</f>
        <v>2775</v>
      </c>
      <c r="F21" s="28"/>
    </row>
    <row r="22" spans="1:6" x14ac:dyDescent="0.25">
      <c r="A22" s="28"/>
      <c r="B22" s="28"/>
      <c r="C22" s="28"/>
      <c r="D22" s="28"/>
      <c r="E22" s="111"/>
      <c r="F22" s="28"/>
    </row>
    <row r="23" spans="1:6" x14ac:dyDescent="0.25">
      <c r="A23" s="112" t="s">
        <v>29</v>
      </c>
      <c r="B23" s="112"/>
      <c r="C23" s="112"/>
      <c r="D23" s="112"/>
      <c r="E23" s="112"/>
      <c r="F23" s="28"/>
    </row>
    <row r="24" spans="1:6" x14ac:dyDescent="0.25">
      <c r="A24" s="28"/>
      <c r="B24" s="28"/>
      <c r="C24" s="28"/>
      <c r="D24" s="28"/>
      <c r="E24" s="28"/>
      <c r="F24" s="28"/>
    </row>
    <row r="25" spans="1:6" ht="45" x14ac:dyDescent="0.25">
      <c r="A25" s="18" t="s">
        <v>5</v>
      </c>
      <c r="B25" s="2" t="s">
        <v>6</v>
      </c>
      <c r="C25" s="18" t="s">
        <v>7</v>
      </c>
      <c r="D25" s="18" t="s">
        <v>8</v>
      </c>
      <c r="E25" s="2" t="s">
        <v>9</v>
      </c>
      <c r="F25" s="2" t="s">
        <v>30</v>
      </c>
    </row>
    <row r="26" spans="1:6" x14ac:dyDescent="0.25">
      <c r="A26" s="113"/>
      <c r="B26" s="114"/>
      <c r="C26" s="115"/>
      <c r="D26" s="22"/>
      <c r="E26" s="30"/>
      <c r="F26" s="116"/>
    </row>
    <row r="27" spans="1:6" x14ac:dyDescent="0.25">
      <c r="A27" s="105"/>
      <c r="B27" s="114"/>
      <c r="C27" s="25"/>
      <c r="D27" s="22"/>
      <c r="E27" s="30"/>
      <c r="F27" s="31"/>
    </row>
    <row r="28" spans="1:6" x14ac:dyDescent="0.25">
      <c r="A28" s="105"/>
      <c r="B28" s="114"/>
      <c r="C28" s="115"/>
      <c r="D28" s="22"/>
      <c r="E28" s="30"/>
      <c r="F28" s="114"/>
    </row>
    <row r="29" spans="1:6" x14ac:dyDescent="0.25">
      <c r="A29" s="117"/>
      <c r="B29" s="118"/>
      <c r="C29" s="119"/>
      <c r="D29" s="33"/>
      <c r="E29" s="120"/>
      <c r="F29" s="121"/>
    </row>
    <row r="30" spans="1:6" x14ac:dyDescent="0.25">
      <c r="A30" s="107" t="s">
        <v>14</v>
      </c>
      <c r="B30" s="108"/>
      <c r="C30" s="108"/>
      <c r="D30" s="109"/>
      <c r="E30" s="122">
        <f>SUM(E26:E29)</f>
        <v>0</v>
      </c>
      <c r="F30" s="28"/>
    </row>
    <row r="31" spans="1:6" x14ac:dyDescent="0.25">
      <c r="A31" s="28"/>
      <c r="B31" s="28"/>
      <c r="C31" s="28"/>
      <c r="D31" s="28"/>
      <c r="E31" s="28"/>
      <c r="F31" s="28"/>
    </row>
    <row r="32" spans="1:6" x14ac:dyDescent="0.25">
      <c r="A32" s="48" t="s">
        <v>31</v>
      </c>
      <c r="B32" s="49"/>
      <c r="C32" s="49"/>
      <c r="D32" s="50"/>
      <c r="E32" s="16">
        <f>E7+E21-E30</f>
        <v>31258.67</v>
      </c>
      <c r="F32" s="28"/>
    </row>
  </sheetData>
  <mergeCells count="14">
    <mergeCell ref="A32:D32"/>
    <mergeCell ref="A9:E9"/>
    <mergeCell ref="A7:D7"/>
    <mergeCell ref="A1:F1"/>
    <mergeCell ref="A2:F2"/>
    <mergeCell ref="A3:F3"/>
    <mergeCell ref="A4:F4"/>
    <mergeCell ref="A5:F5"/>
    <mergeCell ref="F11:F13"/>
    <mergeCell ref="F14:F15"/>
    <mergeCell ref="F16:F19"/>
    <mergeCell ref="A21:D21"/>
    <mergeCell ref="A23:E23"/>
    <mergeCell ref="A30:D30"/>
  </mergeCells>
  <pageMargins left="0.25" right="0.25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3"/>
  <sheetViews>
    <sheetView workbookViewId="0">
      <selection activeCell="C8" sqref="C8"/>
    </sheetView>
  </sheetViews>
  <sheetFormatPr baseColWidth="10" defaultRowHeight="15" x14ac:dyDescent="0.25"/>
  <cols>
    <col min="1" max="1" width="4.42578125" customWidth="1"/>
    <col min="2" max="2" width="14.85546875" customWidth="1"/>
    <col min="3" max="3" width="29.28515625" customWidth="1"/>
    <col min="4" max="4" width="14.7109375" customWidth="1"/>
    <col min="5" max="5" width="16.5703125" customWidth="1"/>
    <col min="6" max="6" width="17.5703125" customWidth="1"/>
  </cols>
  <sheetData>
    <row r="1" spans="1:6" ht="21" x14ac:dyDescent="0.35">
      <c r="A1" s="62" t="s">
        <v>0</v>
      </c>
      <c r="B1" s="62"/>
      <c r="C1" s="62"/>
      <c r="D1" s="62"/>
      <c r="E1" s="62"/>
      <c r="F1" s="62"/>
    </row>
    <row r="2" spans="1:6" ht="21" x14ac:dyDescent="0.35">
      <c r="A2" s="51" t="s">
        <v>1</v>
      </c>
      <c r="B2" s="51"/>
      <c r="C2" s="51"/>
      <c r="D2" s="51"/>
      <c r="E2" s="51"/>
      <c r="F2" s="51"/>
    </row>
    <row r="3" spans="1:6" ht="21" x14ac:dyDescent="0.35">
      <c r="A3" s="62" t="s">
        <v>16</v>
      </c>
      <c r="B3" s="62"/>
      <c r="C3" s="62"/>
      <c r="D3" s="62"/>
      <c r="E3" s="62"/>
      <c r="F3" s="62"/>
    </row>
    <row r="4" spans="1:6" ht="21" x14ac:dyDescent="0.35">
      <c r="A4" s="51" t="s">
        <v>17</v>
      </c>
      <c r="B4" s="51"/>
      <c r="C4" s="51"/>
      <c r="D4" s="51"/>
      <c r="E4" s="51"/>
      <c r="F4" s="51"/>
    </row>
    <row r="5" spans="1:6" ht="21" x14ac:dyDescent="0.35">
      <c r="A5" s="51" t="s">
        <v>4</v>
      </c>
      <c r="B5" s="51"/>
      <c r="C5" s="51"/>
      <c r="D5" s="51"/>
      <c r="E5" s="51"/>
      <c r="F5" s="51"/>
    </row>
    <row r="6" spans="1:6" ht="45" x14ac:dyDescent="0.25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x14ac:dyDescent="0.25">
      <c r="A7" s="27">
        <v>2</v>
      </c>
      <c r="B7" s="32">
        <v>43629</v>
      </c>
      <c r="C7" s="21" t="s">
        <v>23</v>
      </c>
      <c r="D7" s="27"/>
      <c r="E7" s="30">
        <v>450</v>
      </c>
      <c r="F7" s="24" t="s">
        <v>18</v>
      </c>
    </row>
    <row r="8" spans="1:6" ht="30" x14ac:dyDescent="0.25">
      <c r="A8" s="27">
        <v>1</v>
      </c>
      <c r="B8" s="32">
        <v>43629</v>
      </c>
      <c r="C8" s="21" t="s">
        <v>24</v>
      </c>
      <c r="D8" s="27"/>
      <c r="E8" s="30">
        <v>420</v>
      </c>
      <c r="F8" s="24" t="s">
        <v>18</v>
      </c>
    </row>
    <row r="9" spans="1:6" x14ac:dyDescent="0.25">
      <c r="A9" s="22"/>
      <c r="B9" s="29"/>
      <c r="C9" s="25"/>
      <c r="D9" s="22"/>
      <c r="E9" s="30"/>
      <c r="F9" s="31"/>
    </row>
    <row r="10" spans="1:6" x14ac:dyDescent="0.25">
      <c r="A10" s="3"/>
      <c r="B10" s="4"/>
      <c r="C10" s="5"/>
      <c r="D10" s="6"/>
      <c r="E10" s="7"/>
      <c r="F10" s="3"/>
    </row>
    <row r="11" spans="1:6" x14ac:dyDescent="0.25">
      <c r="A11" s="8"/>
      <c r="B11" s="9"/>
      <c r="C11" s="10"/>
      <c r="D11" s="11"/>
      <c r="E11" s="12"/>
      <c r="F11" s="8"/>
    </row>
    <row r="12" spans="1:6" x14ac:dyDescent="0.25">
      <c r="A12" s="52" t="s">
        <v>14</v>
      </c>
      <c r="B12" s="53"/>
      <c r="C12" s="53"/>
      <c r="D12" s="54"/>
      <c r="E12" s="13">
        <f>SUM(E7:E11)</f>
        <v>870</v>
      </c>
      <c r="F12" s="14"/>
    </row>
    <row r="13" spans="1:6" x14ac:dyDescent="0.25">
      <c r="A13" s="15"/>
      <c r="B13" s="15"/>
      <c r="C13" s="15"/>
      <c r="D13" s="15"/>
      <c r="E13" s="15"/>
      <c r="F13" s="15"/>
    </row>
    <row r="14" spans="1:6" x14ac:dyDescent="0.25">
      <c r="A14" s="15"/>
      <c r="B14" s="15"/>
      <c r="C14" s="15"/>
      <c r="D14" s="15"/>
      <c r="E14" s="15"/>
      <c r="F14" s="15"/>
    </row>
    <row r="15" spans="1:6" x14ac:dyDescent="0.25">
      <c r="A15" s="48" t="s">
        <v>15</v>
      </c>
      <c r="B15" s="49"/>
      <c r="C15" s="49"/>
      <c r="D15" s="50"/>
      <c r="E15" s="16">
        <v>17913.349999999999</v>
      </c>
      <c r="F15" s="15"/>
    </row>
    <row r="16" spans="1:6" x14ac:dyDescent="0.25">
      <c r="A16" s="17"/>
      <c r="B16" s="17"/>
      <c r="C16" s="17"/>
      <c r="D16" s="17"/>
      <c r="E16" s="17"/>
      <c r="F16" s="17"/>
    </row>
    <row r="17" spans="1:5" x14ac:dyDescent="0.25">
      <c r="A17" s="17"/>
      <c r="B17" s="17"/>
      <c r="C17" s="17"/>
      <c r="D17" s="17"/>
      <c r="E17" s="17"/>
    </row>
    <row r="18" spans="1:5" x14ac:dyDescent="0.25">
      <c r="A18" s="17"/>
      <c r="B18" s="17"/>
      <c r="C18" s="17"/>
      <c r="D18" s="17"/>
      <c r="E18" s="17"/>
    </row>
    <row r="19" spans="1:5" x14ac:dyDescent="0.25">
      <c r="A19" s="17"/>
      <c r="B19" s="17"/>
      <c r="C19" s="17"/>
      <c r="D19" s="17"/>
      <c r="E19" s="17"/>
    </row>
    <row r="20" spans="1:5" x14ac:dyDescent="0.25">
      <c r="A20" s="17"/>
      <c r="B20" s="17"/>
      <c r="C20" s="17"/>
      <c r="D20" s="17"/>
      <c r="E20" s="17"/>
    </row>
    <row r="21" spans="1:5" x14ac:dyDescent="0.25">
      <c r="A21" s="17"/>
      <c r="B21" s="17"/>
      <c r="C21" s="17"/>
      <c r="D21" s="17"/>
      <c r="E21" s="17"/>
    </row>
    <row r="22" spans="1:5" x14ac:dyDescent="0.25">
      <c r="A22" s="17"/>
      <c r="B22" s="17"/>
      <c r="C22" s="17"/>
      <c r="D22" s="17"/>
      <c r="E22" s="17"/>
    </row>
    <row r="23" spans="1:5" x14ac:dyDescent="0.25">
      <c r="A23" s="17"/>
      <c r="B23" s="17"/>
      <c r="C23" s="17"/>
      <c r="D23" s="17"/>
      <c r="E23" s="17"/>
    </row>
    <row r="24" spans="1:5" x14ac:dyDescent="0.25">
      <c r="A24" s="17"/>
      <c r="B24" s="17"/>
      <c r="C24" s="17"/>
      <c r="D24" s="17"/>
      <c r="E24" s="17"/>
    </row>
    <row r="25" spans="1:5" x14ac:dyDescent="0.25">
      <c r="A25" s="17"/>
      <c r="B25" s="17"/>
      <c r="C25" s="17"/>
      <c r="D25" s="17"/>
      <c r="E25" s="17"/>
    </row>
    <row r="26" spans="1:5" x14ac:dyDescent="0.25">
      <c r="A26" s="17"/>
      <c r="B26" s="17"/>
      <c r="C26" s="17"/>
      <c r="D26" s="17"/>
      <c r="E26" s="17"/>
    </row>
    <row r="27" spans="1:5" x14ac:dyDescent="0.25">
      <c r="A27" s="17"/>
      <c r="B27" s="17"/>
      <c r="C27" s="17"/>
      <c r="D27" s="17"/>
      <c r="E27" s="17"/>
    </row>
    <row r="28" spans="1:5" x14ac:dyDescent="0.25">
      <c r="A28" s="17"/>
      <c r="B28" s="17"/>
      <c r="C28" s="17"/>
      <c r="D28" s="17"/>
      <c r="E28" s="17"/>
    </row>
    <row r="29" spans="1:5" x14ac:dyDescent="0.25">
      <c r="A29" s="17"/>
      <c r="B29" s="17"/>
      <c r="C29" s="17"/>
      <c r="D29" s="17"/>
      <c r="E29" s="17"/>
    </row>
    <row r="30" spans="1:5" x14ac:dyDescent="0.25">
      <c r="A30" s="17"/>
      <c r="B30" s="17"/>
      <c r="C30" s="17"/>
      <c r="D30" s="17"/>
      <c r="E30" s="17"/>
    </row>
    <row r="31" spans="1:5" x14ac:dyDescent="0.25">
      <c r="A31" s="17"/>
      <c r="B31" s="17"/>
      <c r="C31" s="17"/>
      <c r="D31" s="17"/>
      <c r="E31" s="17"/>
    </row>
    <row r="32" spans="1:5" x14ac:dyDescent="0.25">
      <c r="A32" s="17"/>
      <c r="B32" s="17"/>
      <c r="C32" s="17"/>
      <c r="D32" s="17"/>
      <c r="E32" s="17"/>
    </row>
    <row r="33" spans="1:5" x14ac:dyDescent="0.25">
      <c r="A33" s="17"/>
      <c r="B33" s="17"/>
      <c r="C33" s="17"/>
      <c r="D33" s="17"/>
      <c r="E33" s="17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3" spans="1:5" x14ac:dyDescent="0.25">
      <c r="A53" s="17"/>
      <c r="B53" s="17"/>
      <c r="C53" s="17"/>
      <c r="D53" s="17"/>
      <c r="E53" s="17"/>
    </row>
    <row r="54" spans="1:5" x14ac:dyDescent="0.25">
      <c r="A54" s="17"/>
      <c r="B54" s="17"/>
      <c r="C54" s="17"/>
      <c r="D54" s="17"/>
      <c r="E54" s="17"/>
    </row>
    <row r="55" spans="1:5" x14ac:dyDescent="0.25">
      <c r="A55" s="17"/>
      <c r="B55" s="17"/>
      <c r="C55" s="17"/>
      <c r="D55" s="17"/>
      <c r="E55" s="17"/>
    </row>
    <row r="56" spans="1:5" x14ac:dyDescent="0.25">
      <c r="A56" s="17"/>
      <c r="B56" s="17"/>
      <c r="C56" s="17"/>
      <c r="D56" s="17"/>
      <c r="E56" s="17"/>
    </row>
    <row r="57" spans="1:5" x14ac:dyDescent="0.25">
      <c r="A57" s="17"/>
      <c r="B57" s="17"/>
      <c r="C57" s="17"/>
      <c r="D57" s="17"/>
      <c r="E57" s="17"/>
    </row>
    <row r="58" spans="1:5" x14ac:dyDescent="0.25">
      <c r="A58" s="17"/>
      <c r="B58" s="17"/>
      <c r="C58" s="17"/>
      <c r="D58" s="17"/>
      <c r="E58" s="17"/>
    </row>
    <row r="59" spans="1:5" x14ac:dyDescent="0.25">
      <c r="A59" s="17"/>
      <c r="B59" s="17"/>
      <c r="C59" s="17"/>
      <c r="D59" s="17"/>
      <c r="E59" s="17"/>
    </row>
    <row r="60" spans="1:5" x14ac:dyDescent="0.25">
      <c r="A60" s="17"/>
      <c r="B60" s="17"/>
      <c r="C60" s="17"/>
      <c r="D60" s="17"/>
      <c r="E60" s="17"/>
    </row>
    <row r="61" spans="1:5" x14ac:dyDescent="0.25">
      <c r="A61" s="17"/>
      <c r="B61" s="17"/>
      <c r="C61" s="17"/>
      <c r="D61" s="17"/>
      <c r="E61" s="17"/>
    </row>
    <row r="62" spans="1:5" x14ac:dyDescent="0.25">
      <c r="A62" s="17"/>
      <c r="B62" s="17"/>
      <c r="C62" s="17"/>
      <c r="D62" s="17"/>
      <c r="E62" s="17"/>
    </row>
    <row r="63" spans="1:5" x14ac:dyDescent="0.25">
      <c r="A63" s="17"/>
      <c r="B63" s="17"/>
      <c r="C63" s="17"/>
      <c r="D63" s="17"/>
      <c r="E63" s="17"/>
    </row>
    <row r="64" spans="1:5" x14ac:dyDescent="0.25">
      <c r="A64" s="17"/>
      <c r="B64" s="17"/>
      <c r="C64" s="17"/>
      <c r="D64" s="17"/>
      <c r="E64" s="17"/>
    </row>
    <row r="65" spans="1:5" x14ac:dyDescent="0.25">
      <c r="A65" s="17"/>
      <c r="B65" s="17"/>
      <c r="C65" s="17"/>
      <c r="D65" s="17"/>
      <c r="E65" s="17"/>
    </row>
    <row r="66" spans="1:5" x14ac:dyDescent="0.25">
      <c r="A66" s="17"/>
      <c r="B66" s="17"/>
      <c r="C66" s="17"/>
      <c r="D66" s="17"/>
      <c r="E66" s="17"/>
    </row>
    <row r="67" spans="1:5" x14ac:dyDescent="0.25">
      <c r="A67" s="17"/>
      <c r="B67" s="17"/>
      <c r="C67" s="17"/>
      <c r="D67" s="17"/>
      <c r="E67" s="17"/>
    </row>
    <row r="68" spans="1:5" x14ac:dyDescent="0.25">
      <c r="A68" s="17"/>
      <c r="B68" s="17"/>
      <c r="C68" s="17"/>
      <c r="D68" s="17"/>
      <c r="E68" s="17"/>
    </row>
    <row r="69" spans="1:5" x14ac:dyDescent="0.25">
      <c r="A69" s="17"/>
      <c r="B69" s="17"/>
      <c r="C69" s="17"/>
      <c r="D69" s="17"/>
      <c r="E69" s="17"/>
    </row>
    <row r="70" spans="1:5" x14ac:dyDescent="0.25">
      <c r="A70" s="17"/>
      <c r="B70" s="17"/>
      <c r="C70" s="17"/>
      <c r="D70" s="17"/>
      <c r="E70" s="17"/>
    </row>
    <row r="71" spans="1:5" x14ac:dyDescent="0.25">
      <c r="A71" s="17"/>
      <c r="B71" s="17"/>
      <c r="C71" s="17"/>
      <c r="D71" s="17"/>
      <c r="E71" s="17"/>
    </row>
    <row r="72" spans="1:5" x14ac:dyDescent="0.25">
      <c r="A72" s="17"/>
      <c r="B72" s="17"/>
      <c r="C72" s="17"/>
      <c r="D72" s="17"/>
      <c r="E72" s="17"/>
    </row>
    <row r="73" spans="1:5" x14ac:dyDescent="0.25">
      <c r="A73" s="17"/>
      <c r="B73" s="17"/>
      <c r="C73" s="17"/>
      <c r="D73" s="17"/>
      <c r="E73" s="17"/>
    </row>
  </sheetData>
  <mergeCells count="7">
    <mergeCell ref="A15:D15"/>
    <mergeCell ref="A1:F1"/>
    <mergeCell ref="A2:F2"/>
    <mergeCell ref="A3:F3"/>
    <mergeCell ref="A4:F4"/>
    <mergeCell ref="A5:F5"/>
    <mergeCell ref="A12:D12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"/>
  <sheetViews>
    <sheetView workbookViewId="0">
      <selection activeCell="F9" sqref="F9"/>
    </sheetView>
  </sheetViews>
  <sheetFormatPr baseColWidth="10" defaultRowHeight="15" x14ac:dyDescent="0.25"/>
  <cols>
    <col min="1" max="1" width="4.85546875" customWidth="1"/>
    <col min="3" max="3" width="29.42578125" customWidth="1"/>
    <col min="4" max="4" width="14.85546875" customWidth="1"/>
    <col min="5" max="5" width="15.28515625" customWidth="1"/>
    <col min="6" max="6" width="19.5703125" customWidth="1"/>
  </cols>
  <sheetData>
    <row r="1" spans="1:7" ht="18.75" x14ac:dyDescent="0.3">
      <c r="A1" s="67" t="s">
        <v>0</v>
      </c>
      <c r="B1" s="67"/>
      <c r="C1" s="67"/>
      <c r="D1" s="67"/>
      <c r="E1" s="67"/>
      <c r="F1" s="67"/>
    </row>
    <row r="2" spans="1:7" ht="18.75" x14ac:dyDescent="0.3">
      <c r="A2" s="58" t="s">
        <v>1</v>
      </c>
      <c r="B2" s="58"/>
      <c r="C2" s="58"/>
      <c r="D2" s="58"/>
      <c r="E2" s="58"/>
      <c r="F2" s="58"/>
    </row>
    <row r="3" spans="1:7" ht="18.75" x14ac:dyDescent="0.3">
      <c r="A3" s="67" t="s">
        <v>16</v>
      </c>
      <c r="B3" s="67"/>
      <c r="C3" s="67"/>
      <c r="D3" s="67"/>
      <c r="E3" s="67"/>
      <c r="F3" s="67"/>
    </row>
    <row r="4" spans="1:7" ht="18.75" x14ac:dyDescent="0.3">
      <c r="A4" s="58" t="s">
        <v>43</v>
      </c>
      <c r="B4" s="58"/>
      <c r="C4" s="58"/>
      <c r="D4" s="58"/>
      <c r="E4" s="58"/>
      <c r="F4" s="58"/>
    </row>
    <row r="5" spans="1:7" ht="18.75" x14ac:dyDescent="0.3">
      <c r="A5" s="58" t="s">
        <v>4</v>
      </c>
      <c r="B5" s="58"/>
      <c r="C5" s="58"/>
      <c r="D5" s="58"/>
      <c r="E5" s="58"/>
      <c r="F5" s="58"/>
    </row>
    <row r="6" spans="1:7" x14ac:dyDescent="0.25">
      <c r="A6" s="28"/>
      <c r="B6" s="28"/>
      <c r="C6" s="28"/>
      <c r="D6" s="28"/>
      <c r="E6" s="28"/>
      <c r="F6" s="28"/>
    </row>
    <row r="7" spans="1:7" ht="15.75" x14ac:dyDescent="0.25">
      <c r="A7" s="94" t="s">
        <v>14</v>
      </c>
      <c r="B7" s="95"/>
      <c r="C7" s="95"/>
      <c r="D7" s="96"/>
      <c r="E7" s="127">
        <v>17043.349999999999</v>
      </c>
      <c r="F7" s="28"/>
    </row>
    <row r="8" spans="1:7" x14ac:dyDescent="0.25">
      <c r="A8" s="28"/>
      <c r="B8" s="28"/>
      <c r="C8" s="28"/>
      <c r="D8" s="28"/>
      <c r="E8" s="28"/>
      <c r="F8" s="28"/>
    </row>
    <row r="9" spans="1:7" x14ac:dyDescent="0.25">
      <c r="A9" s="66" t="s">
        <v>32</v>
      </c>
      <c r="B9" s="66"/>
      <c r="C9" s="66"/>
      <c r="D9" s="66"/>
      <c r="E9" s="66"/>
      <c r="F9" s="1"/>
    </row>
    <row r="10" spans="1:7" x14ac:dyDescent="0.25">
      <c r="A10" s="1"/>
      <c r="B10" s="1"/>
      <c r="C10" s="1"/>
      <c r="D10" s="1"/>
      <c r="E10" s="1"/>
      <c r="F10" s="1"/>
    </row>
    <row r="11" spans="1:7" ht="25.5" x14ac:dyDescent="0.25">
      <c r="A11" s="36" t="s">
        <v>5</v>
      </c>
      <c r="B11" s="35" t="s">
        <v>6</v>
      </c>
      <c r="C11" s="68" t="s">
        <v>7</v>
      </c>
      <c r="D11" s="68" t="s">
        <v>8</v>
      </c>
      <c r="E11" s="36" t="s">
        <v>9</v>
      </c>
      <c r="F11" s="35" t="s">
        <v>10</v>
      </c>
      <c r="G11" s="69"/>
    </row>
    <row r="12" spans="1:7" ht="15.75" x14ac:dyDescent="0.25">
      <c r="A12" s="43">
        <v>2</v>
      </c>
      <c r="B12" s="44">
        <v>43629</v>
      </c>
      <c r="C12" s="45" t="s">
        <v>77</v>
      </c>
      <c r="D12" s="81"/>
      <c r="E12" s="38">
        <v>450</v>
      </c>
      <c r="F12" s="123" t="s">
        <v>18</v>
      </c>
    </row>
    <row r="13" spans="1:7" ht="28.5" x14ac:dyDescent="0.25">
      <c r="A13" s="43">
        <v>1</v>
      </c>
      <c r="B13" s="44">
        <v>43629</v>
      </c>
      <c r="C13" s="45" t="s">
        <v>78</v>
      </c>
      <c r="D13" s="81"/>
      <c r="E13" s="38">
        <v>420</v>
      </c>
      <c r="F13" s="123" t="s">
        <v>18</v>
      </c>
    </row>
    <row r="14" spans="1:7" ht="15.75" x14ac:dyDescent="0.25">
      <c r="A14" s="43">
        <v>2</v>
      </c>
      <c r="B14" s="44">
        <v>43651</v>
      </c>
      <c r="C14" s="45" t="s">
        <v>79</v>
      </c>
      <c r="D14" s="41"/>
      <c r="E14" s="92">
        <v>476</v>
      </c>
      <c r="F14" s="123" t="s">
        <v>13</v>
      </c>
    </row>
    <row r="15" spans="1:7" ht="15.75" x14ac:dyDescent="0.25">
      <c r="A15" s="94" t="s">
        <v>14</v>
      </c>
      <c r="B15" s="95"/>
      <c r="C15" s="95"/>
      <c r="D15" s="96"/>
      <c r="E15" s="127">
        <f>SUM(E12:E14)</f>
        <v>1346</v>
      </c>
      <c r="F15" s="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66" t="s">
        <v>29</v>
      </c>
      <c r="B18" s="66"/>
      <c r="C18" s="66"/>
      <c r="D18" s="66"/>
      <c r="E18" s="66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ht="45" x14ac:dyDescent="0.25">
      <c r="A20" s="18" t="s">
        <v>5</v>
      </c>
      <c r="B20" s="2" t="s">
        <v>6</v>
      </c>
      <c r="C20" s="18" t="s">
        <v>7</v>
      </c>
      <c r="D20" s="18" t="s">
        <v>8</v>
      </c>
      <c r="E20" s="2" t="s">
        <v>9</v>
      </c>
      <c r="F20" s="2" t="s">
        <v>30</v>
      </c>
    </row>
    <row r="21" spans="1:6" x14ac:dyDescent="0.25">
      <c r="A21" s="105"/>
      <c r="B21" s="114"/>
      <c r="C21" s="115"/>
      <c r="D21" s="22"/>
      <c r="E21" s="30"/>
      <c r="F21" s="23"/>
    </row>
    <row r="22" spans="1:6" x14ac:dyDescent="0.25">
      <c r="A22" s="105"/>
      <c r="B22" s="114"/>
      <c r="C22" s="25"/>
      <c r="D22" s="22"/>
      <c r="E22" s="30"/>
      <c r="F22" s="23"/>
    </row>
    <row r="23" spans="1:6" x14ac:dyDescent="0.25">
      <c r="A23" s="105"/>
      <c r="B23" s="114"/>
      <c r="C23" s="25"/>
      <c r="D23" s="22"/>
      <c r="E23" s="30"/>
      <c r="F23" s="23"/>
    </row>
    <row r="24" spans="1:6" x14ac:dyDescent="0.25">
      <c r="A24" s="105"/>
      <c r="B24" s="114"/>
      <c r="C24" s="25"/>
      <c r="D24" s="22"/>
      <c r="E24" s="30"/>
      <c r="F24" s="23"/>
    </row>
    <row r="25" spans="1:6" x14ac:dyDescent="0.25">
      <c r="A25" s="124" t="s">
        <v>14</v>
      </c>
      <c r="B25" s="125"/>
      <c r="C25" s="125"/>
      <c r="D25" s="126"/>
      <c r="E25" s="122">
        <f>SUM(E21:E24)</f>
        <v>0</v>
      </c>
      <c r="F25" s="28"/>
    </row>
    <row r="26" spans="1:6" x14ac:dyDescent="0.25">
      <c r="A26" s="28"/>
      <c r="B26" s="28"/>
      <c r="C26" s="28"/>
      <c r="D26" s="28"/>
      <c r="E26" s="28"/>
      <c r="F26" s="28"/>
    </row>
    <row r="27" spans="1:6" x14ac:dyDescent="0.25">
      <c r="A27" s="28"/>
      <c r="B27" s="28"/>
      <c r="C27" s="28"/>
      <c r="D27" s="28"/>
      <c r="E27" s="28"/>
      <c r="F27" s="28"/>
    </row>
    <row r="28" spans="1:6" x14ac:dyDescent="0.25">
      <c r="A28" s="48" t="s">
        <v>31</v>
      </c>
      <c r="B28" s="49"/>
      <c r="C28" s="49"/>
      <c r="D28" s="50"/>
      <c r="E28" s="16">
        <f>E7+E15-E25</f>
        <v>18389.349999999999</v>
      </c>
      <c r="F28" s="28"/>
    </row>
    <row r="29" spans="1:6" x14ac:dyDescent="0.25">
      <c r="A29" s="28"/>
      <c r="B29" s="28"/>
      <c r="C29" s="28"/>
      <c r="D29" s="28"/>
      <c r="E29" s="28"/>
      <c r="F29" s="28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</sheetData>
  <mergeCells count="11">
    <mergeCell ref="A9:E9"/>
    <mergeCell ref="A15:D15"/>
    <mergeCell ref="A18:E18"/>
    <mergeCell ref="A25:D25"/>
    <mergeCell ref="A28:D28"/>
    <mergeCell ref="A1:F1"/>
    <mergeCell ref="A2:F2"/>
    <mergeCell ref="A3:F3"/>
    <mergeCell ref="A4:F4"/>
    <mergeCell ref="A5:F5"/>
    <mergeCell ref="A7:D7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0"/>
  <sheetViews>
    <sheetView workbookViewId="0">
      <selection activeCell="A12" sqref="A12:D12"/>
    </sheetView>
  </sheetViews>
  <sheetFormatPr baseColWidth="10" defaultRowHeight="15" x14ac:dyDescent="0.25"/>
  <cols>
    <col min="1" max="1" width="4.5703125" customWidth="1"/>
    <col min="2" max="2" width="14.28515625" customWidth="1"/>
    <col min="3" max="3" width="32.140625" customWidth="1"/>
    <col min="4" max="4" width="20.5703125" customWidth="1"/>
    <col min="5" max="5" width="14.28515625" customWidth="1"/>
    <col min="6" max="6" width="15.7109375" customWidth="1"/>
  </cols>
  <sheetData>
    <row r="1" spans="1:6" ht="18.75" x14ac:dyDescent="0.3">
      <c r="A1" s="93" t="s">
        <v>0</v>
      </c>
      <c r="B1" s="93"/>
      <c r="C1" s="93"/>
      <c r="D1" s="93"/>
      <c r="E1" s="93"/>
      <c r="F1" s="93"/>
    </row>
    <row r="2" spans="1:6" ht="18.75" x14ac:dyDescent="0.3">
      <c r="A2" s="129" t="s">
        <v>1</v>
      </c>
      <c r="B2" s="129"/>
      <c r="C2" s="129"/>
      <c r="D2" s="129"/>
      <c r="E2" s="129"/>
      <c r="F2" s="129"/>
    </row>
    <row r="3" spans="1:6" ht="18.75" x14ac:dyDescent="0.3">
      <c r="A3" s="93" t="s">
        <v>19</v>
      </c>
      <c r="B3" s="93"/>
      <c r="C3" s="93"/>
      <c r="D3" s="93"/>
      <c r="E3" s="93"/>
      <c r="F3" s="93"/>
    </row>
    <row r="4" spans="1:6" ht="18.75" x14ac:dyDescent="0.3">
      <c r="A4" s="129" t="s">
        <v>17</v>
      </c>
      <c r="B4" s="129"/>
      <c r="C4" s="129"/>
      <c r="D4" s="129"/>
      <c r="E4" s="129"/>
      <c r="F4" s="129"/>
    </row>
    <row r="5" spans="1:6" ht="18.75" x14ac:dyDescent="0.3">
      <c r="A5" s="129" t="s">
        <v>4</v>
      </c>
      <c r="B5" s="129"/>
      <c r="C5" s="129"/>
      <c r="D5" s="129"/>
      <c r="E5" s="129"/>
      <c r="F5" s="129"/>
    </row>
    <row r="6" spans="1:6" ht="30" x14ac:dyDescent="0.25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30" x14ac:dyDescent="0.25">
      <c r="A7" s="22">
        <v>10</v>
      </c>
      <c r="B7" s="29">
        <v>43514</v>
      </c>
      <c r="C7" s="25" t="s">
        <v>25</v>
      </c>
      <c r="D7" s="22" t="s">
        <v>20</v>
      </c>
      <c r="E7" s="30">
        <v>500</v>
      </c>
      <c r="F7" s="34"/>
    </row>
    <row r="8" spans="1:6" ht="45" x14ac:dyDescent="0.25">
      <c r="A8" s="22">
        <v>1</v>
      </c>
      <c r="B8" s="29">
        <v>43564</v>
      </c>
      <c r="C8" s="21" t="s">
        <v>26</v>
      </c>
      <c r="D8" s="22" t="s">
        <v>21</v>
      </c>
      <c r="E8" s="30">
        <v>450</v>
      </c>
      <c r="F8" s="31" t="s">
        <v>13</v>
      </c>
    </row>
    <row r="9" spans="1:6" ht="30" x14ac:dyDescent="0.25">
      <c r="A9" s="22">
        <v>50</v>
      </c>
      <c r="B9" s="29">
        <v>43592</v>
      </c>
      <c r="C9" s="21" t="s">
        <v>27</v>
      </c>
      <c r="D9" s="22" t="s">
        <v>22</v>
      </c>
      <c r="E9" s="30">
        <v>375</v>
      </c>
      <c r="F9" s="31" t="s">
        <v>13</v>
      </c>
    </row>
    <row r="10" spans="1:6" x14ac:dyDescent="0.25">
      <c r="A10" s="22"/>
      <c r="B10" s="29"/>
      <c r="C10" s="25"/>
      <c r="D10" s="22"/>
      <c r="E10" s="30"/>
      <c r="F10" s="31"/>
    </row>
    <row r="11" spans="1:6" x14ac:dyDescent="0.25">
      <c r="A11" s="27"/>
      <c r="B11" s="32"/>
      <c r="C11" s="25"/>
      <c r="D11" s="33"/>
      <c r="E11" s="26"/>
      <c r="F11" s="27"/>
    </row>
    <row r="12" spans="1:6" x14ac:dyDescent="0.25">
      <c r="A12" s="107" t="s">
        <v>14</v>
      </c>
      <c r="B12" s="108"/>
      <c r="C12" s="108"/>
      <c r="D12" s="109"/>
      <c r="E12" s="110">
        <f>SUM(E7:E11)</f>
        <v>1325</v>
      </c>
      <c r="F12" s="14"/>
    </row>
    <row r="13" spans="1:6" x14ac:dyDescent="0.25">
      <c r="A13" s="17"/>
      <c r="B13" s="17"/>
      <c r="C13" s="17"/>
      <c r="D13" s="17"/>
      <c r="E13" s="17"/>
      <c r="F13" s="17"/>
    </row>
    <row r="14" spans="1:6" x14ac:dyDescent="0.25">
      <c r="A14" s="17"/>
      <c r="B14" s="17"/>
      <c r="C14" s="17"/>
      <c r="D14" s="17"/>
      <c r="E14" s="17"/>
      <c r="F14" s="17"/>
    </row>
    <row r="15" spans="1:6" x14ac:dyDescent="0.25">
      <c r="A15" s="107" t="s">
        <v>15</v>
      </c>
      <c r="B15" s="108"/>
      <c r="C15" s="108"/>
      <c r="D15" s="109"/>
      <c r="E15" s="110">
        <v>33189.5</v>
      </c>
      <c r="F15" s="17"/>
    </row>
    <row r="16" spans="1:6" x14ac:dyDescent="0.25">
      <c r="A16" s="17"/>
      <c r="B16" s="17"/>
      <c r="C16" s="17"/>
      <c r="D16" s="17"/>
      <c r="E16" s="17"/>
      <c r="F16" s="17"/>
    </row>
    <row r="17" spans="1:6" x14ac:dyDescent="0.25">
      <c r="A17" s="17"/>
      <c r="B17" s="17"/>
      <c r="C17" s="17"/>
      <c r="D17" s="17"/>
      <c r="E17" s="17"/>
      <c r="F17" s="17"/>
    </row>
    <row r="18" spans="1:6" x14ac:dyDescent="0.25">
      <c r="A18" s="17"/>
      <c r="B18" s="17"/>
      <c r="C18" s="17"/>
      <c r="D18" s="17"/>
      <c r="E18" s="17"/>
      <c r="F18" s="17"/>
    </row>
    <row r="19" spans="1:6" x14ac:dyDescent="0.25">
      <c r="A19" s="17"/>
      <c r="B19" s="17"/>
      <c r="C19" s="17"/>
      <c r="D19" s="17"/>
      <c r="E19" s="17"/>
      <c r="F19" s="17"/>
    </row>
    <row r="20" spans="1:6" x14ac:dyDescent="0.25">
      <c r="A20" s="17"/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/>
      <c r="B24" s="17"/>
      <c r="C24" s="17"/>
      <c r="D24" s="17"/>
      <c r="E24" s="17"/>
      <c r="F24" s="17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17"/>
      <c r="B26" s="17"/>
      <c r="C26" s="17"/>
      <c r="D26" s="17"/>
      <c r="E26" s="17"/>
      <c r="F26" s="17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</sheetData>
  <mergeCells count="7">
    <mergeCell ref="A15:D15"/>
    <mergeCell ref="A1:F1"/>
    <mergeCell ref="A2:F2"/>
    <mergeCell ref="A3:F3"/>
    <mergeCell ref="A4:F4"/>
    <mergeCell ref="A5:F5"/>
    <mergeCell ref="A12:D12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8"/>
  <sheetViews>
    <sheetView tabSelected="1" workbookViewId="0">
      <selection activeCell="E11" sqref="E11"/>
    </sheetView>
  </sheetViews>
  <sheetFormatPr baseColWidth="10" defaultRowHeight="15" x14ac:dyDescent="0.25"/>
  <cols>
    <col min="1" max="1" width="6.5703125" customWidth="1"/>
    <col min="3" max="3" width="29.5703125" customWidth="1"/>
    <col min="4" max="4" width="22.28515625" customWidth="1"/>
    <col min="5" max="5" width="18" customWidth="1"/>
    <col min="6" max="6" width="13.7109375" customWidth="1"/>
  </cols>
  <sheetData>
    <row r="1" spans="1:6" ht="18.75" x14ac:dyDescent="0.3">
      <c r="A1" s="67" t="s">
        <v>0</v>
      </c>
      <c r="B1" s="67"/>
      <c r="C1" s="67"/>
      <c r="D1" s="67"/>
      <c r="E1" s="67"/>
      <c r="F1" s="67"/>
    </row>
    <row r="2" spans="1:6" ht="18.75" x14ac:dyDescent="0.3">
      <c r="A2" s="58" t="s">
        <v>1</v>
      </c>
      <c r="B2" s="58"/>
      <c r="C2" s="58"/>
      <c r="D2" s="58"/>
      <c r="E2" s="58"/>
      <c r="F2" s="58"/>
    </row>
    <row r="3" spans="1:6" ht="18.75" x14ac:dyDescent="0.3">
      <c r="A3" s="67" t="s">
        <v>19</v>
      </c>
      <c r="B3" s="67"/>
      <c r="C3" s="67"/>
      <c r="D3" s="67"/>
      <c r="E3" s="67"/>
      <c r="F3" s="67"/>
    </row>
    <row r="4" spans="1:6" ht="18.75" x14ac:dyDescent="0.3">
      <c r="A4" s="58" t="s">
        <v>80</v>
      </c>
      <c r="B4" s="58"/>
      <c r="C4" s="58"/>
      <c r="D4" s="58"/>
      <c r="E4" s="58"/>
      <c r="F4" s="58"/>
    </row>
    <row r="5" spans="1:6" ht="18.75" x14ac:dyDescent="0.3">
      <c r="A5" s="58" t="s">
        <v>4</v>
      </c>
      <c r="B5" s="58"/>
      <c r="C5" s="58"/>
      <c r="D5" s="58"/>
      <c r="E5" s="58"/>
      <c r="F5" s="58"/>
    </row>
    <row r="6" spans="1:6" ht="14.25" customHeight="1" x14ac:dyDescent="0.25"/>
    <row r="7" spans="1:6" ht="15.75" x14ac:dyDescent="0.25">
      <c r="A7" s="55" t="s">
        <v>33</v>
      </c>
      <c r="B7" s="56"/>
      <c r="C7" s="56"/>
      <c r="D7" s="57"/>
      <c r="E7" s="47">
        <v>39574.5</v>
      </c>
    </row>
    <row r="8" spans="1:6" ht="18" customHeight="1" x14ac:dyDescent="0.25"/>
    <row r="9" spans="1:6" ht="18.75" x14ac:dyDescent="0.3">
      <c r="A9" s="67" t="s">
        <v>32</v>
      </c>
      <c r="B9" s="67"/>
      <c r="C9" s="67"/>
      <c r="D9" s="67"/>
      <c r="E9" s="67"/>
    </row>
    <row r="11" spans="1:6" ht="38.25" x14ac:dyDescent="0.25">
      <c r="A11" s="76" t="s">
        <v>5</v>
      </c>
      <c r="B11" s="76" t="s">
        <v>6</v>
      </c>
      <c r="C11" s="76" t="s">
        <v>7</v>
      </c>
      <c r="D11" s="76" t="s">
        <v>8</v>
      </c>
      <c r="E11" s="76" t="s">
        <v>9</v>
      </c>
      <c r="F11" s="76" t="s">
        <v>10</v>
      </c>
    </row>
    <row r="12" spans="1:6" ht="26.25" x14ac:dyDescent="0.25">
      <c r="A12" s="37">
        <v>10</v>
      </c>
      <c r="B12" s="79">
        <v>43514</v>
      </c>
      <c r="C12" s="39" t="s">
        <v>56</v>
      </c>
      <c r="D12" s="37" t="s">
        <v>20</v>
      </c>
      <c r="E12" s="46">
        <v>500</v>
      </c>
      <c r="F12" s="80"/>
    </row>
    <row r="13" spans="1:6" ht="39" x14ac:dyDescent="0.25">
      <c r="A13" s="37">
        <v>1</v>
      </c>
      <c r="B13" s="79">
        <v>43564</v>
      </c>
      <c r="C13" s="45" t="s">
        <v>57</v>
      </c>
      <c r="D13" s="37" t="s">
        <v>21</v>
      </c>
      <c r="E13" s="46">
        <v>450</v>
      </c>
      <c r="F13" s="37" t="s">
        <v>13</v>
      </c>
    </row>
    <row r="14" spans="1:6" ht="26.25" x14ac:dyDescent="0.25">
      <c r="A14" s="37">
        <v>1</v>
      </c>
      <c r="B14" s="79">
        <v>43592</v>
      </c>
      <c r="C14" s="45" t="s">
        <v>58</v>
      </c>
      <c r="D14" s="37" t="s">
        <v>44</v>
      </c>
      <c r="E14" s="46">
        <v>225</v>
      </c>
      <c r="F14" s="37" t="s">
        <v>45</v>
      </c>
    </row>
    <row r="15" spans="1:6" ht="26.25" x14ac:dyDescent="0.25">
      <c r="A15" s="37">
        <v>50</v>
      </c>
      <c r="B15" s="79">
        <v>43592</v>
      </c>
      <c r="C15" s="45" t="s">
        <v>59</v>
      </c>
      <c r="D15" s="37" t="s">
        <v>22</v>
      </c>
      <c r="E15" s="46">
        <v>375</v>
      </c>
      <c r="F15" s="37" t="s">
        <v>13</v>
      </c>
    </row>
    <row r="16" spans="1:6" ht="26.25" x14ac:dyDescent="0.25">
      <c r="A16" s="37">
        <v>1</v>
      </c>
      <c r="B16" s="79">
        <v>43661</v>
      </c>
      <c r="C16" s="45" t="s">
        <v>60</v>
      </c>
      <c r="D16" s="37" t="s">
        <v>46</v>
      </c>
      <c r="E16" s="46">
        <v>542</v>
      </c>
      <c r="F16" s="37" t="s">
        <v>13</v>
      </c>
    </row>
    <row r="17" spans="1:6" x14ac:dyDescent="0.25">
      <c r="A17" s="37">
        <v>1</v>
      </c>
      <c r="B17" s="79">
        <v>43661</v>
      </c>
      <c r="C17" s="45" t="s">
        <v>61</v>
      </c>
      <c r="D17" s="37" t="s">
        <v>46</v>
      </c>
      <c r="E17" s="46">
        <v>351</v>
      </c>
      <c r="F17" s="37" t="s">
        <v>13</v>
      </c>
    </row>
    <row r="18" spans="1:6" ht="26.25" x14ac:dyDescent="0.25">
      <c r="A18" s="37">
        <v>1</v>
      </c>
      <c r="B18" s="79">
        <v>43665</v>
      </c>
      <c r="C18" s="45" t="s">
        <v>62</v>
      </c>
      <c r="D18" s="37" t="s">
        <v>47</v>
      </c>
      <c r="E18" s="46">
        <v>455.98</v>
      </c>
      <c r="F18" s="37" t="s">
        <v>13</v>
      </c>
    </row>
    <row r="19" spans="1:6" ht="26.25" x14ac:dyDescent="0.25">
      <c r="A19" s="37">
        <v>1</v>
      </c>
      <c r="B19" s="79">
        <v>43675</v>
      </c>
      <c r="C19" s="45" t="s">
        <v>63</v>
      </c>
      <c r="D19" s="37" t="s">
        <v>46</v>
      </c>
      <c r="E19" s="46">
        <v>100</v>
      </c>
      <c r="F19" s="37" t="s">
        <v>13</v>
      </c>
    </row>
    <row r="20" spans="1:6" ht="39" x14ac:dyDescent="0.25">
      <c r="A20" s="37">
        <v>5</v>
      </c>
      <c r="B20" s="79">
        <v>43706</v>
      </c>
      <c r="C20" s="45" t="s">
        <v>64</v>
      </c>
      <c r="D20" s="37" t="s">
        <v>48</v>
      </c>
      <c r="E20" s="46">
        <f>200*5</f>
        <v>1000</v>
      </c>
      <c r="F20" s="37" t="s">
        <v>13</v>
      </c>
    </row>
    <row r="21" spans="1:6" ht="26.25" x14ac:dyDescent="0.25">
      <c r="A21" s="37">
        <v>1</v>
      </c>
      <c r="B21" s="79">
        <v>43711</v>
      </c>
      <c r="C21" s="45" t="s">
        <v>65</v>
      </c>
      <c r="D21" s="37" t="s">
        <v>49</v>
      </c>
      <c r="E21" s="46">
        <v>150.38</v>
      </c>
      <c r="F21" s="37" t="s">
        <v>13</v>
      </c>
    </row>
    <row r="22" spans="1:6" x14ac:dyDescent="0.25">
      <c r="A22" s="81">
        <v>1</v>
      </c>
      <c r="B22" s="82">
        <v>43728</v>
      </c>
      <c r="C22" s="45" t="s">
        <v>66</v>
      </c>
      <c r="D22" s="37" t="s">
        <v>50</v>
      </c>
      <c r="E22" s="46">
        <v>340</v>
      </c>
      <c r="F22" s="37" t="s">
        <v>13</v>
      </c>
    </row>
    <row r="23" spans="1:6" ht="25.5" x14ac:dyDescent="0.25">
      <c r="A23" s="81">
        <v>1</v>
      </c>
      <c r="B23" s="82">
        <v>43728</v>
      </c>
      <c r="C23" s="45" t="s">
        <v>67</v>
      </c>
      <c r="D23" s="37" t="s">
        <v>51</v>
      </c>
      <c r="E23" s="46">
        <v>180</v>
      </c>
      <c r="F23" s="37" t="s">
        <v>13</v>
      </c>
    </row>
    <row r="24" spans="1:6" ht="26.25" x14ac:dyDescent="0.25">
      <c r="A24" s="81">
        <v>1</v>
      </c>
      <c r="B24" s="82">
        <v>43787</v>
      </c>
      <c r="C24" s="45" t="s">
        <v>68</v>
      </c>
      <c r="D24" s="37" t="s">
        <v>52</v>
      </c>
      <c r="E24" s="46">
        <v>159.85</v>
      </c>
      <c r="F24" s="37" t="s">
        <v>13</v>
      </c>
    </row>
    <row r="25" spans="1:6" ht="26.25" x14ac:dyDescent="0.25">
      <c r="A25" s="81">
        <v>1</v>
      </c>
      <c r="B25" s="82">
        <v>43819</v>
      </c>
      <c r="C25" s="45" t="s">
        <v>69</v>
      </c>
      <c r="D25" s="37" t="s">
        <v>53</v>
      </c>
      <c r="E25" s="46">
        <v>293.8</v>
      </c>
      <c r="F25" s="37" t="s">
        <v>45</v>
      </c>
    </row>
    <row r="26" spans="1:6" ht="24" customHeight="1" x14ac:dyDescent="0.25">
      <c r="A26" s="84" t="s">
        <v>14</v>
      </c>
      <c r="B26" s="85"/>
      <c r="C26" s="85"/>
      <c r="D26" s="86"/>
      <c r="E26" s="87">
        <f>SUM(E12:E25)</f>
        <v>5123.01</v>
      </c>
      <c r="F26" s="78"/>
    </row>
    <row r="27" spans="1:6" ht="24" customHeight="1" x14ac:dyDescent="0.25"/>
    <row r="28" spans="1:6" ht="24" customHeight="1" x14ac:dyDescent="0.25"/>
    <row r="29" spans="1:6" ht="24" customHeight="1" x14ac:dyDescent="0.25"/>
    <row r="31" spans="1:6" ht="22.5" customHeight="1" x14ac:dyDescent="0.25">
      <c r="A31" s="128" t="s">
        <v>29</v>
      </c>
      <c r="B31" s="128"/>
      <c r="C31" s="128"/>
      <c r="D31" s="128"/>
      <c r="E31" s="128"/>
      <c r="F31" s="78"/>
    </row>
    <row r="32" spans="1:6" x14ac:dyDescent="0.25">
      <c r="A32" s="78"/>
      <c r="B32" s="78"/>
      <c r="C32" s="78"/>
      <c r="D32" s="78"/>
      <c r="E32" s="78"/>
      <c r="F32" s="78"/>
    </row>
    <row r="33" spans="1:6" ht="38.25" x14ac:dyDescent="0.25">
      <c r="A33" s="76" t="s">
        <v>5</v>
      </c>
      <c r="B33" s="76" t="s">
        <v>6</v>
      </c>
      <c r="C33" s="76" t="s">
        <v>7</v>
      </c>
      <c r="D33" s="76" t="s">
        <v>8</v>
      </c>
      <c r="E33" s="76" t="s">
        <v>9</v>
      </c>
      <c r="F33" s="76" t="s">
        <v>30</v>
      </c>
    </row>
    <row r="34" spans="1:6" ht="51.75" x14ac:dyDescent="0.25">
      <c r="A34" s="37">
        <v>2</v>
      </c>
      <c r="B34" s="79">
        <v>41187</v>
      </c>
      <c r="C34" s="88" t="s">
        <v>70</v>
      </c>
      <c r="D34" s="37" t="s">
        <v>54</v>
      </c>
      <c r="E34" s="46">
        <f>3200/8*2</f>
        <v>800</v>
      </c>
      <c r="F34" s="37" t="s">
        <v>55</v>
      </c>
    </row>
    <row r="35" spans="1:6" x14ac:dyDescent="0.25">
      <c r="A35" s="41"/>
      <c r="B35" s="83"/>
      <c r="C35" s="40"/>
      <c r="D35" s="41"/>
      <c r="E35" s="77"/>
      <c r="F35" s="41"/>
    </row>
    <row r="36" spans="1:6" x14ac:dyDescent="0.25">
      <c r="A36" s="59" t="s">
        <v>14</v>
      </c>
      <c r="B36" s="60"/>
      <c r="C36" s="60"/>
      <c r="D36" s="61"/>
      <c r="E36" s="71">
        <f>SUM(E34:E35)</f>
        <v>800</v>
      </c>
      <c r="F36" s="78"/>
    </row>
    <row r="37" spans="1:6" x14ac:dyDescent="0.25">
      <c r="A37" s="78"/>
      <c r="B37" s="78"/>
      <c r="C37" s="78"/>
      <c r="D37" s="78"/>
      <c r="E37" s="78"/>
      <c r="F37" s="78"/>
    </row>
    <row r="38" spans="1:6" x14ac:dyDescent="0.25">
      <c r="A38" s="72" t="s">
        <v>31</v>
      </c>
      <c r="B38" s="73"/>
      <c r="C38" s="73"/>
      <c r="D38" s="74"/>
      <c r="E38" s="75">
        <f>E7+E26-E36</f>
        <v>43897.51</v>
      </c>
      <c r="F38" s="78"/>
    </row>
  </sheetData>
  <mergeCells count="11">
    <mergeCell ref="A9:E9"/>
    <mergeCell ref="A26:D26"/>
    <mergeCell ref="A31:E31"/>
    <mergeCell ref="A36:D36"/>
    <mergeCell ref="A38:D38"/>
    <mergeCell ref="A1:F1"/>
    <mergeCell ref="A2:F2"/>
    <mergeCell ref="A3:F3"/>
    <mergeCell ref="A4:F4"/>
    <mergeCell ref="A5:F5"/>
    <mergeCell ref="A7:D7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Mobil. B. Muebles Divers. a jun</vt:lpstr>
      <vt:lpstr>Mobil, B. Mueb.Diver. a dic.</vt:lpstr>
      <vt:lpstr>Equipo Informt. a jun.2019</vt:lpstr>
      <vt:lpstr>Equipo Informt. a dic.2019</vt:lpstr>
      <vt:lpstr>Bienes M diversos. a jun.2019</vt:lpstr>
      <vt:lpstr>M. Muebles Divers. a dic.2019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2020-02-19T19:54:34Z</cp:lastPrinted>
  <dcterms:created xsi:type="dcterms:W3CDTF">2019-10-15T15:32:49Z</dcterms:created>
  <dcterms:modified xsi:type="dcterms:W3CDTF">2020-02-19T19:58:50Z</dcterms:modified>
</cp:coreProperties>
</file>