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9\2. MARCO PRESUPUESTARIO 2019\Remuneraciones 2019\"/>
    </mc:Choice>
  </mc:AlternateContent>
  <bookViews>
    <workbookView xWindow="0" yWindow="0" windowWidth="20490" windowHeight="7755" firstSheet="1" activeTab="6"/>
  </bookViews>
  <sheets>
    <sheet name="MARZO-2019" sheetId="1" r:id="rId1"/>
    <sheet name="JUNIO 2019" sheetId="2" r:id="rId2"/>
    <sheet name="JULIO 2019" sheetId="3" r:id="rId3"/>
    <sheet name="SEPTIEMBRE  2019" sheetId="4" r:id="rId4"/>
    <sheet name="OCTUBRE 2019" sheetId="5" r:id="rId5"/>
    <sheet name="NOV. 2019" sheetId="6" r:id="rId6"/>
    <sheet name="DIC. 2019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7" l="1"/>
  <c r="D22" i="7"/>
  <c r="D21" i="7"/>
  <c r="D18" i="7"/>
  <c r="D31" i="7" s="1"/>
  <c r="D16" i="7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7" i="7"/>
  <c r="D29" i="6"/>
  <c r="D22" i="6"/>
  <c r="D21" i="6"/>
  <c r="D18" i="6"/>
  <c r="D31" i="6" s="1"/>
  <c r="D16" i="6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7" i="6"/>
  <c r="D29" i="5" l="1"/>
  <c r="D22" i="5"/>
  <c r="D21" i="5"/>
  <c r="D18" i="5"/>
  <c r="D16" i="5"/>
  <c r="D11" i="5"/>
  <c r="D31" i="5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7" i="5"/>
  <c r="D29" i="4" l="1"/>
  <c r="D22" i="4"/>
  <c r="D21" i="4"/>
  <c r="D18" i="4"/>
  <c r="D16" i="4"/>
  <c r="D11" i="4"/>
  <c r="D31" i="4" s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7" i="4"/>
  <c r="D29" i="3"/>
  <c r="D22" i="3"/>
  <c r="D21" i="3"/>
  <c r="D18" i="3"/>
  <c r="D31" i="3" s="1"/>
  <c r="D16" i="3"/>
  <c r="D11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D29" i="2" l="1"/>
  <c r="D28" i="2"/>
  <c r="D22" i="2"/>
  <c r="D21" i="2"/>
  <c r="D18" i="2"/>
  <c r="D16" i="2"/>
  <c r="D11" i="2"/>
  <c r="D31" i="2" l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D28" i="1" l="1"/>
  <c r="D27" i="1"/>
  <c r="D22" i="1"/>
  <c r="D21" i="1"/>
  <c r="D20" i="1"/>
  <c r="D17" i="1"/>
  <c r="D15" i="1"/>
  <c r="D12" i="1"/>
  <c r="D11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D30" i="1" l="1"/>
</calcChain>
</file>

<file path=xl/sharedStrings.xml><?xml version="1.0" encoding="utf-8"?>
<sst xmlns="http://schemas.openxmlformats.org/spreadsheetml/2006/main" count="592" uniqueCount="73">
  <si>
    <t>ALCALDIA MUNICIPAL DE SAN PABLO TACACHICO.</t>
  </si>
  <si>
    <t>N°</t>
  </si>
  <si>
    <t>NOMBRE</t>
  </si>
  <si>
    <t>CARGO</t>
  </si>
  <si>
    <t>SUELDO BASE</t>
  </si>
  <si>
    <t>FONDO</t>
  </si>
  <si>
    <t>MARIO ALBERTO CASTILLO VILLANUEVA</t>
  </si>
  <si>
    <t>ALCALDE MUNICIPAL</t>
  </si>
  <si>
    <t>LUIS SANTIAGO MARTINEZ SALGUERO</t>
  </si>
  <si>
    <t>SINDICO MUNICIPAL</t>
  </si>
  <si>
    <t>FLOR MARIA SERRANO DE ESCOBAR</t>
  </si>
  <si>
    <t>GERENTE GENERAL</t>
  </si>
  <si>
    <t>THEELBERTH ANTONIO BARRERA PINEDA</t>
  </si>
  <si>
    <t>JEFE UACI</t>
  </si>
  <si>
    <t>MANUEL DE JESUS GUZMAN GUZMAN</t>
  </si>
  <si>
    <t>SECRETARIO MUNICIPAL</t>
  </si>
  <si>
    <t>MARLENI MAGALI ABREGO DE LINARES</t>
  </si>
  <si>
    <t>TESORERA</t>
  </si>
  <si>
    <t xml:space="preserve">JULIA MARLENE GUARDADO </t>
  </si>
  <si>
    <t>CONTADOR</t>
  </si>
  <si>
    <t>ALBA LUZ BENITEZ GUEVARA</t>
  </si>
  <si>
    <t>PRESUPUESTO</t>
  </si>
  <si>
    <t>CARLOS ARMANDO HERNANDEZ SANTOS</t>
  </si>
  <si>
    <t>ENCARGADO DE INFORMATICA</t>
  </si>
  <si>
    <t>NELSON ALEXANDER CRUZ MORALES</t>
  </si>
  <si>
    <t>ENCARGADO COMUNICACIONES</t>
  </si>
  <si>
    <t>ANA LUISA CARTAGENA ALAS</t>
  </si>
  <si>
    <t>RECEPCIONISTA</t>
  </si>
  <si>
    <t>JUAN MANUEL ANDRDADE ALAS</t>
  </si>
  <si>
    <t>ENCARGADO  SERVICIOS GENERALES</t>
  </si>
  <si>
    <t>JORGE ANTONIO POLANCO GARCIA</t>
  </si>
  <si>
    <t>COLECTOR</t>
  </si>
  <si>
    <t>DELMY NOEMY MEDINA DE MEJIA</t>
  </si>
  <si>
    <t>ENCARGADA  REGISTRO DEL ESTADO FAMILIAR</t>
  </si>
  <si>
    <t>CRISTINA DOLORES LOPEZ MONTALVO</t>
  </si>
  <si>
    <t>AUXILIAR  REGISTRO DEL ESTADO FAMILIAR</t>
  </si>
  <si>
    <t>CARLA MARIA OROZCO CORTEZ</t>
  </si>
  <si>
    <t>ENCARGADA  VISTO BUENO</t>
  </si>
  <si>
    <t>RENE VICENTE SARMIENTO IRAHETA</t>
  </si>
  <si>
    <t>ENCARGADO DE CATASTRO</t>
  </si>
  <si>
    <t>RAUL ARTURO ESQUIVEL MEDINA</t>
  </si>
  <si>
    <t>AUXILIAR DE CATASTRO</t>
  </si>
  <si>
    <t>JOSE AMILCAR CRUZ VARELA</t>
  </si>
  <si>
    <t>ENCARGADO CUENTAS CORRIENTES</t>
  </si>
  <si>
    <t>MAYRA YANET SANTOS MORAN</t>
  </si>
  <si>
    <t>OFICIAL DE ACCESO A  LA INFORMACION PUBLICA.</t>
  </si>
  <si>
    <t>WILMER ERNESTO LOPEZ GARCIA</t>
  </si>
  <si>
    <t>OFICIAL DE GESTION DOCUMENTAL Y ARCHIVO</t>
  </si>
  <si>
    <t>NOEMI REYES MURCIA AYALA</t>
  </si>
  <si>
    <t>ENCARGADA  UNIDAD DE GENERO</t>
  </si>
  <si>
    <t>SILVIA NOHEMY MALDINERA DE PEREZ</t>
  </si>
  <si>
    <t>ENCARGADA  PROMOCION SOCIAL</t>
  </si>
  <si>
    <t>ROBERTO ARISTIDES FLORES ANDRADE</t>
  </si>
  <si>
    <t>ENCARGADO UNIDAD DE MEDIO AMBIENTE</t>
  </si>
  <si>
    <t>TOTAL</t>
  </si>
  <si>
    <t>REMUNERACIONES   DE  SUELDOS A EMPLEADOS MUNICIPALES.</t>
  </si>
  <si>
    <t>MODALIDAD</t>
  </si>
  <si>
    <t>LCAM</t>
  </si>
  <si>
    <t>PLANILLA  DE  SUELDOS A EMPLEADOS MUNICIPALES.</t>
  </si>
  <si>
    <t>KARINA ESMERALDA CRUZ CRUZ</t>
  </si>
  <si>
    <t>AUXILIAR DE TESORERIA</t>
  </si>
  <si>
    <t>REGISTRO Y CONTROL TRIBUTARIO</t>
  </si>
  <si>
    <t>CORRESPONDIENTE AL MES DE OCTUBRE  2019</t>
  </si>
  <si>
    <t>CORRESPONDIENTE AL MES DE  SEPTIEMBRE  2019</t>
  </si>
  <si>
    <t>CORRESPONDIENTE AL MES DE  JULIO  2019</t>
  </si>
  <si>
    <t>ENCARGADO  SERVICIOS GENE+C18:C21RALES</t>
  </si>
  <si>
    <t>CORRESPONDIENTE AL MES DE  JUNIO  DE  2019</t>
  </si>
  <si>
    <t>CORRESPONDIENTE AL MES DE  MARZO  DE  2019</t>
  </si>
  <si>
    <t>MARLENY YANETH LEON VDA. DE CONSUEGRA</t>
  </si>
  <si>
    <t>CORRESPONDIENTE AL MES DE DICIEMBRE  2019</t>
  </si>
  <si>
    <t>CORRESPONDIENTE AL MES DE  NOVIEMBRE  2019</t>
  </si>
  <si>
    <t>ELECCIÓN POPULAR</t>
  </si>
  <si>
    <t>NOMBRAMIENTO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</si>
</sst>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4" fontId="3" fillId="2" borderId="1" xfId="1" applyFont="1" applyFill="1" applyBorder="1" applyAlignment="1">
      <alignment vertical="center"/>
    </xf>
    <xf numFmtId="44" fontId="5" fillId="2" borderId="1" xfId="1" applyFont="1" applyFill="1" applyBorder="1" applyAlignment="1">
      <alignment horizontal="center"/>
    </xf>
    <xf numFmtId="9" fontId="5" fillId="2" borderId="1" xfId="1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vertical="center"/>
    </xf>
    <xf numFmtId="44" fontId="8" fillId="0" borderId="0" xfId="1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44" fontId="11" fillId="2" borderId="1" xfId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1" fillId="2" borderId="1" xfId="0" applyNumberFormat="1" applyFont="1" applyFill="1" applyBorder="1" applyAlignment="1">
      <alignment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44" fontId="14" fillId="2" borderId="1" xfId="1" applyFont="1" applyFill="1" applyBorder="1" applyAlignment="1">
      <alignment vertical="center"/>
    </xf>
    <xf numFmtId="0" fontId="14" fillId="2" borderId="1" xfId="0" applyNumberFormat="1" applyFont="1" applyFill="1" applyBorder="1" applyAlignment="1">
      <alignment vertical="center" wrapText="1"/>
    </xf>
    <xf numFmtId="44" fontId="3" fillId="2" borderId="1" xfId="1" applyFont="1" applyFill="1" applyBorder="1" applyAlignment="1">
      <alignment horizontal="center"/>
    </xf>
    <xf numFmtId="9" fontId="3" fillId="2" borderId="1" xfId="1" applyNumberFormat="1" applyFont="1" applyFill="1" applyBorder="1" applyAlignment="1">
      <alignment horizontal="center"/>
    </xf>
    <xf numFmtId="44" fontId="2" fillId="0" borderId="0" xfId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1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0" borderId="0" xfId="0" applyFont="1"/>
    <xf numFmtId="0" fontId="3" fillId="0" borderId="0" xfId="0" applyFont="1"/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4" fontId="4" fillId="3" borderId="6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wrapText="1"/>
    </xf>
    <xf numFmtId="44" fontId="5" fillId="2" borderId="1" xfId="1" applyFont="1" applyFill="1" applyBorder="1" applyAlignment="1">
      <alignment horizontal="center" wrapText="1"/>
    </xf>
    <xf numFmtId="44" fontId="5" fillId="2" borderId="1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676275" y="86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676275" y="86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0"/>
  <sheetViews>
    <sheetView workbookViewId="0">
      <selection activeCell="E11" sqref="E11"/>
    </sheetView>
  </sheetViews>
  <sheetFormatPr baseColWidth="10" defaultRowHeight="15" x14ac:dyDescent="0.25"/>
  <cols>
    <col min="1" max="1" width="4.85546875" customWidth="1"/>
    <col min="2" max="2" width="27.42578125" customWidth="1"/>
    <col min="3" max="3" width="18.42578125" customWidth="1"/>
    <col min="5" max="5" width="14" customWidth="1"/>
  </cols>
  <sheetData>
    <row r="1" spans="1:6" ht="18.75" x14ac:dyDescent="0.25">
      <c r="A1" s="38" t="s">
        <v>0</v>
      </c>
      <c r="B1" s="38"/>
      <c r="C1" s="38"/>
      <c r="D1" s="38"/>
      <c r="E1" s="38"/>
      <c r="F1" s="38"/>
    </row>
    <row r="2" spans="1:6" ht="15.75" x14ac:dyDescent="0.25">
      <c r="A2" s="39" t="s">
        <v>55</v>
      </c>
      <c r="B2" s="39"/>
      <c r="C2" s="39"/>
      <c r="D2" s="39"/>
      <c r="E2" s="39"/>
      <c r="F2" s="39"/>
    </row>
    <row r="3" spans="1:6" ht="15.75" x14ac:dyDescent="0.25">
      <c r="A3" s="39" t="s">
        <v>67</v>
      </c>
      <c r="B3" s="39"/>
      <c r="C3" s="39"/>
      <c r="D3" s="39"/>
      <c r="E3" s="39"/>
      <c r="F3" s="39"/>
    </row>
    <row r="4" spans="1:6" x14ac:dyDescent="0.25">
      <c r="A4" s="47" t="s">
        <v>1</v>
      </c>
      <c r="B4" s="47" t="s">
        <v>2</v>
      </c>
      <c r="C4" s="47" t="s">
        <v>3</v>
      </c>
      <c r="D4" s="45" t="s">
        <v>4</v>
      </c>
      <c r="E4" s="43" t="s">
        <v>56</v>
      </c>
      <c r="F4" s="43" t="s">
        <v>5</v>
      </c>
    </row>
    <row r="5" spans="1:6" x14ac:dyDescent="0.25">
      <c r="A5" s="48"/>
      <c r="B5" s="48"/>
      <c r="C5" s="48"/>
      <c r="D5" s="46"/>
      <c r="E5" s="44"/>
      <c r="F5" s="44"/>
    </row>
    <row r="6" spans="1:6" ht="26.25" x14ac:dyDescent="0.25">
      <c r="A6" s="1">
        <v>1</v>
      </c>
      <c r="B6" s="2" t="s">
        <v>6</v>
      </c>
      <c r="C6" s="9" t="s">
        <v>7</v>
      </c>
      <c r="D6" s="3">
        <v>2475</v>
      </c>
      <c r="E6" s="57" t="s">
        <v>71</v>
      </c>
      <c r="F6" s="5">
        <v>0.25</v>
      </c>
    </row>
    <row r="7" spans="1:6" ht="26.25" x14ac:dyDescent="0.25">
      <c r="A7" s="1">
        <f>A6+1</f>
        <v>2</v>
      </c>
      <c r="B7" s="2" t="s">
        <v>8</v>
      </c>
      <c r="C7" s="9" t="s">
        <v>9</v>
      </c>
      <c r="D7" s="3">
        <v>1123.2</v>
      </c>
      <c r="E7" s="57" t="s">
        <v>71</v>
      </c>
      <c r="F7" s="5">
        <v>0.25</v>
      </c>
    </row>
    <row r="8" spans="1:6" ht="25.5" x14ac:dyDescent="0.25">
      <c r="A8" s="1">
        <f t="shared" ref="A8:A29" si="0">A7+1</f>
        <v>3</v>
      </c>
      <c r="B8" s="2" t="s">
        <v>10</v>
      </c>
      <c r="C8" s="9" t="s">
        <v>11</v>
      </c>
      <c r="D8" s="3">
        <v>1700</v>
      </c>
      <c r="E8" s="4" t="s">
        <v>72</v>
      </c>
      <c r="F8" s="5">
        <v>0.25</v>
      </c>
    </row>
    <row r="9" spans="1:6" ht="25.5" x14ac:dyDescent="0.25">
      <c r="A9" s="1">
        <f t="shared" si="0"/>
        <v>4</v>
      </c>
      <c r="B9" s="2" t="s">
        <v>12</v>
      </c>
      <c r="C9" s="9" t="s">
        <v>13</v>
      </c>
      <c r="D9" s="3">
        <v>1000</v>
      </c>
      <c r="E9" s="4" t="s">
        <v>72</v>
      </c>
      <c r="F9" s="5">
        <v>0.25</v>
      </c>
    </row>
    <row r="10" spans="1:6" ht="25.5" x14ac:dyDescent="0.25">
      <c r="A10" s="1">
        <f t="shared" si="0"/>
        <v>5</v>
      </c>
      <c r="B10" s="2" t="s">
        <v>14</v>
      </c>
      <c r="C10" s="9" t="s">
        <v>15</v>
      </c>
      <c r="D10" s="3">
        <v>818.75</v>
      </c>
      <c r="E10" s="4" t="s">
        <v>72</v>
      </c>
      <c r="F10" s="5">
        <v>0.25</v>
      </c>
    </row>
    <row r="11" spans="1:6" ht="25.5" x14ac:dyDescent="0.25">
      <c r="A11" s="1">
        <f t="shared" si="0"/>
        <v>6</v>
      </c>
      <c r="B11" s="2" t="s">
        <v>16</v>
      </c>
      <c r="C11" s="10" t="s">
        <v>17</v>
      </c>
      <c r="D11" s="3">
        <f>909</f>
        <v>909</v>
      </c>
      <c r="E11" s="4" t="s">
        <v>72</v>
      </c>
      <c r="F11" s="5">
        <v>0.25</v>
      </c>
    </row>
    <row r="12" spans="1:6" x14ac:dyDescent="0.25">
      <c r="A12" s="1">
        <f t="shared" si="0"/>
        <v>7</v>
      </c>
      <c r="B12" s="2" t="s">
        <v>18</v>
      </c>
      <c r="C12" s="10" t="s">
        <v>19</v>
      </c>
      <c r="D12" s="3">
        <f>759+50</f>
        <v>809</v>
      </c>
      <c r="E12" s="4" t="s">
        <v>57</v>
      </c>
      <c r="F12" s="5">
        <v>0.25</v>
      </c>
    </row>
    <row r="13" spans="1:6" x14ac:dyDescent="0.25">
      <c r="A13" s="1">
        <f t="shared" si="0"/>
        <v>8</v>
      </c>
      <c r="B13" s="2" t="s">
        <v>20</v>
      </c>
      <c r="C13" s="9" t="s">
        <v>21</v>
      </c>
      <c r="D13" s="3">
        <v>450</v>
      </c>
      <c r="E13" s="4" t="s">
        <v>57</v>
      </c>
      <c r="F13" s="5">
        <v>0.25</v>
      </c>
    </row>
    <row r="14" spans="1:6" ht="25.5" x14ac:dyDescent="0.25">
      <c r="A14" s="1">
        <f t="shared" si="0"/>
        <v>9</v>
      </c>
      <c r="B14" s="2" t="s">
        <v>22</v>
      </c>
      <c r="C14" s="9" t="s">
        <v>23</v>
      </c>
      <c r="D14" s="3">
        <v>700</v>
      </c>
      <c r="E14" s="4" t="s">
        <v>57</v>
      </c>
      <c r="F14" s="5">
        <v>0.25</v>
      </c>
    </row>
    <row r="15" spans="1:6" ht="25.5" x14ac:dyDescent="0.25">
      <c r="A15" s="1">
        <f t="shared" si="0"/>
        <v>10</v>
      </c>
      <c r="B15" s="2" t="s">
        <v>24</v>
      </c>
      <c r="C15" s="11" t="s">
        <v>25</v>
      </c>
      <c r="D15" s="3">
        <f>304.17+40</f>
        <v>344.17</v>
      </c>
      <c r="E15" s="4" t="s">
        <v>57</v>
      </c>
      <c r="F15" s="5">
        <v>0.25</v>
      </c>
    </row>
    <row r="16" spans="1:6" x14ac:dyDescent="0.25">
      <c r="A16" s="1">
        <f t="shared" si="0"/>
        <v>11</v>
      </c>
      <c r="B16" s="2" t="s">
        <v>26</v>
      </c>
      <c r="C16" s="10" t="s">
        <v>27</v>
      </c>
      <c r="D16" s="3">
        <v>390</v>
      </c>
      <c r="E16" s="4" t="s">
        <v>57</v>
      </c>
      <c r="F16" s="5">
        <v>0.25</v>
      </c>
    </row>
    <row r="17" spans="1:6" ht="25.5" x14ac:dyDescent="0.25">
      <c r="A17" s="1">
        <f t="shared" si="0"/>
        <v>12</v>
      </c>
      <c r="B17" s="2" t="s">
        <v>28</v>
      </c>
      <c r="C17" s="9" t="s">
        <v>29</v>
      </c>
      <c r="D17" s="3">
        <f>304.17+40</f>
        <v>344.17</v>
      </c>
      <c r="E17" s="4" t="s">
        <v>57</v>
      </c>
      <c r="F17" s="5">
        <v>0.25</v>
      </c>
    </row>
    <row r="18" spans="1:6" x14ac:dyDescent="0.25">
      <c r="A18" s="1">
        <f t="shared" si="0"/>
        <v>13</v>
      </c>
      <c r="B18" s="2" t="s">
        <v>30</v>
      </c>
      <c r="C18" s="10" t="s">
        <v>31</v>
      </c>
      <c r="D18" s="3">
        <v>652.92999999999995</v>
      </c>
      <c r="E18" s="4" t="s">
        <v>57</v>
      </c>
      <c r="F18" s="5">
        <v>0.25</v>
      </c>
    </row>
    <row r="19" spans="1:6" ht="36" x14ac:dyDescent="0.25">
      <c r="A19" s="1">
        <f t="shared" si="0"/>
        <v>14</v>
      </c>
      <c r="B19" s="2" t="s">
        <v>32</v>
      </c>
      <c r="C19" s="12" t="s">
        <v>33</v>
      </c>
      <c r="D19" s="3">
        <v>630</v>
      </c>
      <c r="E19" s="4" t="s">
        <v>57</v>
      </c>
      <c r="F19" s="5">
        <v>0.25</v>
      </c>
    </row>
    <row r="20" spans="1:6" ht="25.5" x14ac:dyDescent="0.25">
      <c r="A20" s="1">
        <f t="shared" si="0"/>
        <v>15</v>
      </c>
      <c r="B20" s="2" t="s">
        <v>34</v>
      </c>
      <c r="C20" s="9" t="s">
        <v>35</v>
      </c>
      <c r="D20" s="3">
        <f>603.76</f>
        <v>603.76</v>
      </c>
      <c r="E20" s="4" t="s">
        <v>57</v>
      </c>
      <c r="F20" s="5">
        <v>0.25</v>
      </c>
    </row>
    <row r="21" spans="1:6" ht="25.5" x14ac:dyDescent="0.25">
      <c r="A21" s="1">
        <f t="shared" si="0"/>
        <v>16</v>
      </c>
      <c r="B21" s="2" t="s">
        <v>36</v>
      </c>
      <c r="C21" s="9" t="s">
        <v>37</v>
      </c>
      <c r="D21" s="3">
        <f>562.5</f>
        <v>562.5</v>
      </c>
      <c r="E21" s="4" t="s">
        <v>57</v>
      </c>
      <c r="F21" s="5">
        <v>0.25</v>
      </c>
    </row>
    <row r="22" spans="1:6" ht="25.5" x14ac:dyDescent="0.25">
      <c r="A22" s="1">
        <f t="shared" si="0"/>
        <v>17</v>
      </c>
      <c r="B22" s="2" t="s">
        <v>38</v>
      </c>
      <c r="C22" s="9" t="s">
        <v>39</v>
      </c>
      <c r="D22" s="3">
        <f>325+40</f>
        <v>365</v>
      </c>
      <c r="E22" s="4" t="s">
        <v>57</v>
      </c>
      <c r="F22" s="5">
        <v>0.25</v>
      </c>
    </row>
    <row r="23" spans="1:6" ht="25.5" x14ac:dyDescent="0.25">
      <c r="A23" s="1">
        <f t="shared" si="0"/>
        <v>18</v>
      </c>
      <c r="B23" s="2" t="s">
        <v>40</v>
      </c>
      <c r="C23" s="9" t="s">
        <v>41</v>
      </c>
      <c r="D23" s="3">
        <v>450</v>
      </c>
      <c r="E23" s="4" t="s">
        <v>57</v>
      </c>
      <c r="F23" s="5">
        <v>0.25</v>
      </c>
    </row>
    <row r="24" spans="1:6" ht="25.5" x14ac:dyDescent="0.25">
      <c r="A24" s="1">
        <f t="shared" si="0"/>
        <v>19</v>
      </c>
      <c r="B24" s="2" t="s">
        <v>42</v>
      </c>
      <c r="C24" s="9" t="s">
        <v>43</v>
      </c>
      <c r="D24" s="3">
        <v>562.5</v>
      </c>
      <c r="E24" s="4" t="s">
        <v>57</v>
      </c>
      <c r="F24" s="5">
        <v>0.25</v>
      </c>
    </row>
    <row r="25" spans="1:6" ht="38.25" x14ac:dyDescent="0.25">
      <c r="A25" s="1">
        <f t="shared" si="0"/>
        <v>20</v>
      </c>
      <c r="B25" s="2" t="s">
        <v>44</v>
      </c>
      <c r="C25" s="9" t="s">
        <v>45</v>
      </c>
      <c r="D25" s="3">
        <v>400</v>
      </c>
      <c r="E25" s="4" t="s">
        <v>57</v>
      </c>
      <c r="F25" s="5">
        <v>0.25</v>
      </c>
    </row>
    <row r="26" spans="1:6" ht="38.25" x14ac:dyDescent="0.25">
      <c r="A26" s="1">
        <f t="shared" si="0"/>
        <v>21</v>
      </c>
      <c r="B26" s="6" t="s">
        <v>46</v>
      </c>
      <c r="C26" s="9" t="s">
        <v>47</v>
      </c>
      <c r="D26" s="3">
        <v>550</v>
      </c>
      <c r="E26" s="4" t="s">
        <v>57</v>
      </c>
      <c r="F26" s="5">
        <v>0.25</v>
      </c>
    </row>
    <row r="27" spans="1:6" ht="25.5" x14ac:dyDescent="0.25">
      <c r="A27" s="1">
        <f t="shared" si="0"/>
        <v>22</v>
      </c>
      <c r="B27" s="6" t="s">
        <v>48</v>
      </c>
      <c r="C27" s="9" t="s">
        <v>49</v>
      </c>
      <c r="D27" s="3">
        <f>325+40</f>
        <v>365</v>
      </c>
      <c r="E27" s="4" t="s">
        <v>57</v>
      </c>
      <c r="F27" s="5">
        <v>0.25</v>
      </c>
    </row>
    <row r="28" spans="1:6" ht="25.5" x14ac:dyDescent="0.25">
      <c r="A28" s="1">
        <f t="shared" si="0"/>
        <v>23</v>
      </c>
      <c r="B28" s="6" t="s">
        <v>50</v>
      </c>
      <c r="C28" s="9" t="s">
        <v>51</v>
      </c>
      <c r="D28" s="3">
        <f>325</f>
        <v>325</v>
      </c>
      <c r="E28" s="4" t="s">
        <v>57</v>
      </c>
      <c r="F28" s="5">
        <v>0.25</v>
      </c>
    </row>
    <row r="29" spans="1:6" ht="25.5" x14ac:dyDescent="0.25">
      <c r="A29" s="1">
        <f t="shared" si="0"/>
        <v>24</v>
      </c>
      <c r="B29" s="2" t="s">
        <v>52</v>
      </c>
      <c r="C29" s="9" t="s">
        <v>53</v>
      </c>
      <c r="D29" s="3">
        <v>400</v>
      </c>
      <c r="E29" s="4" t="s">
        <v>57</v>
      </c>
      <c r="F29" s="5">
        <v>0.25</v>
      </c>
    </row>
    <row r="30" spans="1:6" x14ac:dyDescent="0.25">
      <c r="A30" s="40" t="s">
        <v>54</v>
      </c>
      <c r="B30" s="41"/>
      <c r="C30" s="42"/>
      <c r="D30" s="15">
        <f>SUM(D6:D29)</f>
        <v>16929.980000000003</v>
      </c>
      <c r="E30" s="8"/>
      <c r="F30" s="7"/>
    </row>
  </sheetData>
  <mergeCells count="10">
    <mergeCell ref="A1:F1"/>
    <mergeCell ref="A2:F2"/>
    <mergeCell ref="A3:F3"/>
    <mergeCell ref="A30:C30"/>
    <mergeCell ref="F4:F5"/>
    <mergeCell ref="E4:E5"/>
    <mergeCell ref="D4:D5"/>
    <mergeCell ref="C4:C5"/>
    <mergeCell ref="B4:B5"/>
    <mergeCell ref="A4:A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31"/>
  <sheetViews>
    <sheetView workbookViewId="0">
      <selection activeCell="E8" sqref="E8"/>
    </sheetView>
  </sheetViews>
  <sheetFormatPr baseColWidth="10" defaultRowHeight="15" x14ac:dyDescent="0.25"/>
  <cols>
    <col min="1" max="1" width="4.42578125" customWidth="1"/>
    <col min="2" max="2" width="28.7109375" customWidth="1"/>
    <col min="3" max="3" width="18.5703125" customWidth="1"/>
    <col min="5" max="5" width="13.7109375" customWidth="1"/>
  </cols>
  <sheetData>
    <row r="1" spans="1:6" ht="18.75" x14ac:dyDescent="0.25">
      <c r="A1" s="38" t="s">
        <v>0</v>
      </c>
      <c r="B1" s="38"/>
      <c r="C1" s="38"/>
      <c r="D1" s="38"/>
      <c r="E1" s="38"/>
      <c r="F1" s="38"/>
    </row>
    <row r="2" spans="1:6" ht="15.75" x14ac:dyDescent="0.25">
      <c r="A2" s="39" t="s">
        <v>58</v>
      </c>
      <c r="B2" s="39"/>
      <c r="C2" s="39"/>
      <c r="D2" s="39"/>
      <c r="E2" s="39"/>
      <c r="F2" s="39"/>
    </row>
    <row r="3" spans="1:6" ht="15.75" x14ac:dyDescent="0.25">
      <c r="A3" s="39" t="s">
        <v>66</v>
      </c>
      <c r="B3" s="39"/>
      <c r="C3" s="39"/>
      <c r="D3" s="39"/>
      <c r="E3" s="39"/>
      <c r="F3" s="39"/>
    </row>
    <row r="4" spans="1:6" x14ac:dyDescent="0.25">
      <c r="A4" s="49" t="s">
        <v>1</v>
      </c>
      <c r="B4" s="49" t="s">
        <v>2</v>
      </c>
      <c r="C4" s="49" t="s">
        <v>3</v>
      </c>
      <c r="D4" s="50" t="s">
        <v>4</v>
      </c>
      <c r="E4" s="51" t="s">
        <v>56</v>
      </c>
      <c r="F4" s="51" t="s">
        <v>5</v>
      </c>
    </row>
    <row r="5" spans="1:6" x14ac:dyDescent="0.25">
      <c r="A5" s="49"/>
      <c r="B5" s="49"/>
      <c r="C5" s="49"/>
      <c r="D5" s="50"/>
      <c r="E5" s="51"/>
      <c r="F5" s="51"/>
    </row>
    <row r="6" spans="1:6" ht="26.25" x14ac:dyDescent="0.25">
      <c r="A6" s="1">
        <v>1</v>
      </c>
      <c r="B6" s="16" t="s">
        <v>6</v>
      </c>
      <c r="C6" s="16" t="s">
        <v>7</v>
      </c>
      <c r="D6" s="17">
        <v>2475</v>
      </c>
      <c r="E6" s="57" t="s">
        <v>71</v>
      </c>
      <c r="F6" s="14">
        <v>0.25</v>
      </c>
    </row>
    <row r="7" spans="1:6" ht="26.25" x14ac:dyDescent="0.25">
      <c r="A7" s="1">
        <f>A6+1</f>
        <v>2</v>
      </c>
      <c r="B7" s="16" t="s">
        <v>8</v>
      </c>
      <c r="C7" s="16" t="s">
        <v>9</v>
      </c>
      <c r="D7" s="17">
        <v>1123.2</v>
      </c>
      <c r="E7" s="57" t="s">
        <v>71</v>
      </c>
      <c r="F7" s="14">
        <v>0.25</v>
      </c>
    </row>
    <row r="8" spans="1:6" ht="24.75" x14ac:dyDescent="0.25">
      <c r="A8" s="1">
        <f t="shared" ref="A8:A28" si="0">A7+1</f>
        <v>3</v>
      </c>
      <c r="B8" s="16" t="s">
        <v>10</v>
      </c>
      <c r="C8" s="16" t="s">
        <v>11</v>
      </c>
      <c r="D8" s="17">
        <v>1700</v>
      </c>
      <c r="E8" s="58" t="s">
        <v>72</v>
      </c>
      <c r="F8" s="14">
        <v>0.25</v>
      </c>
    </row>
    <row r="9" spans="1:6" ht="24.75" x14ac:dyDescent="0.25">
      <c r="A9" s="1">
        <f t="shared" si="0"/>
        <v>4</v>
      </c>
      <c r="B9" s="16" t="s">
        <v>12</v>
      </c>
      <c r="C9" s="16" t="s">
        <v>13</v>
      </c>
      <c r="D9" s="17">
        <v>1100</v>
      </c>
      <c r="E9" s="58" t="s">
        <v>72</v>
      </c>
      <c r="F9" s="14">
        <v>0.25</v>
      </c>
    </row>
    <row r="10" spans="1:6" ht="25.5" x14ac:dyDescent="0.25">
      <c r="A10" s="1">
        <f t="shared" si="0"/>
        <v>5</v>
      </c>
      <c r="B10" s="16" t="s">
        <v>14</v>
      </c>
      <c r="C10" s="16" t="s">
        <v>15</v>
      </c>
      <c r="D10" s="17">
        <v>900</v>
      </c>
      <c r="E10" s="58" t="s">
        <v>72</v>
      </c>
      <c r="F10" s="14">
        <v>0.25</v>
      </c>
    </row>
    <row r="11" spans="1:6" ht="24.75" x14ac:dyDescent="0.25">
      <c r="A11" s="1">
        <f t="shared" si="0"/>
        <v>6</v>
      </c>
      <c r="B11" s="16" t="s">
        <v>16</v>
      </c>
      <c r="C11" s="18" t="s">
        <v>17</v>
      </c>
      <c r="D11" s="17">
        <f>909</f>
        <v>909</v>
      </c>
      <c r="E11" s="58" t="s">
        <v>72</v>
      </c>
      <c r="F11" s="14">
        <v>0.25</v>
      </c>
    </row>
    <row r="12" spans="1:6" ht="25.5" x14ac:dyDescent="0.25">
      <c r="A12" s="1">
        <f t="shared" si="0"/>
        <v>7</v>
      </c>
      <c r="B12" s="16" t="s">
        <v>59</v>
      </c>
      <c r="C12" s="16" t="s">
        <v>60</v>
      </c>
      <c r="D12" s="17">
        <v>304.17</v>
      </c>
      <c r="E12" s="13" t="s">
        <v>57</v>
      </c>
      <c r="F12" s="14">
        <v>0.25</v>
      </c>
    </row>
    <row r="13" spans="1:6" x14ac:dyDescent="0.25">
      <c r="A13" s="1">
        <f t="shared" si="0"/>
        <v>8</v>
      </c>
      <c r="B13" s="16" t="s">
        <v>18</v>
      </c>
      <c r="C13" s="18" t="s">
        <v>19</v>
      </c>
      <c r="D13" s="17">
        <v>809</v>
      </c>
      <c r="E13" s="13" t="s">
        <v>57</v>
      </c>
      <c r="F13" s="14">
        <v>0.25</v>
      </c>
    </row>
    <row r="14" spans="1:6" x14ac:dyDescent="0.25">
      <c r="A14" s="1">
        <f t="shared" si="0"/>
        <v>9</v>
      </c>
      <c r="B14" s="16" t="s">
        <v>20</v>
      </c>
      <c r="C14" s="16" t="s">
        <v>21</v>
      </c>
      <c r="D14" s="17">
        <v>500</v>
      </c>
      <c r="E14" s="13" t="s">
        <v>57</v>
      </c>
      <c r="F14" s="14">
        <v>0.25</v>
      </c>
    </row>
    <row r="15" spans="1:6" ht="25.5" x14ac:dyDescent="0.25">
      <c r="A15" s="1">
        <f t="shared" si="0"/>
        <v>10</v>
      </c>
      <c r="B15" s="16" t="s">
        <v>22</v>
      </c>
      <c r="C15" s="16" t="s">
        <v>23</v>
      </c>
      <c r="D15" s="17">
        <v>775</v>
      </c>
      <c r="E15" s="13" t="s">
        <v>57</v>
      </c>
      <c r="F15" s="14">
        <v>0.25</v>
      </c>
    </row>
    <row r="16" spans="1:6" ht="22.5" x14ac:dyDescent="0.25">
      <c r="A16" s="1">
        <f t="shared" si="0"/>
        <v>11</v>
      </c>
      <c r="B16" s="16" t="s">
        <v>24</v>
      </c>
      <c r="C16" s="19" t="s">
        <v>25</v>
      </c>
      <c r="D16" s="17">
        <f>304.17+40</f>
        <v>344.17</v>
      </c>
      <c r="E16" s="13" t="s">
        <v>57</v>
      </c>
      <c r="F16" s="14">
        <v>0.25</v>
      </c>
    </row>
    <row r="17" spans="1:6" x14ac:dyDescent="0.25">
      <c r="A17" s="1">
        <f t="shared" si="0"/>
        <v>12</v>
      </c>
      <c r="B17" s="16" t="s">
        <v>26</v>
      </c>
      <c r="C17" s="18" t="s">
        <v>27</v>
      </c>
      <c r="D17" s="17">
        <v>390</v>
      </c>
      <c r="E17" s="13" t="s">
        <v>57</v>
      </c>
      <c r="F17" s="14">
        <v>0.25</v>
      </c>
    </row>
    <row r="18" spans="1:6" ht="25.5" x14ac:dyDescent="0.25">
      <c r="A18" s="1">
        <f t="shared" si="0"/>
        <v>13</v>
      </c>
      <c r="B18" s="16" t="s">
        <v>28</v>
      </c>
      <c r="C18" s="16" t="s">
        <v>29</v>
      </c>
      <c r="D18" s="17">
        <f>304.17+40</f>
        <v>344.17</v>
      </c>
      <c r="E18" s="13" t="s">
        <v>57</v>
      </c>
      <c r="F18" s="14">
        <v>0.25</v>
      </c>
    </row>
    <row r="19" spans="1:6" x14ac:dyDescent="0.25">
      <c r="A19" s="1">
        <f t="shared" si="0"/>
        <v>14</v>
      </c>
      <c r="B19" s="16" t="s">
        <v>30</v>
      </c>
      <c r="C19" s="18" t="s">
        <v>31</v>
      </c>
      <c r="D19" s="17">
        <v>652.92999999999995</v>
      </c>
      <c r="E19" s="13" t="s">
        <v>57</v>
      </c>
      <c r="F19" s="14">
        <v>0.25</v>
      </c>
    </row>
    <row r="20" spans="1:6" ht="24" x14ac:dyDescent="0.25">
      <c r="A20" s="1">
        <f t="shared" si="0"/>
        <v>15</v>
      </c>
      <c r="B20" s="16" t="s">
        <v>32</v>
      </c>
      <c r="C20" s="20" t="s">
        <v>33</v>
      </c>
      <c r="D20" s="17">
        <v>630</v>
      </c>
      <c r="E20" s="13" t="s">
        <v>57</v>
      </c>
      <c r="F20" s="14">
        <v>0.25</v>
      </c>
    </row>
    <row r="21" spans="1:6" ht="25.5" x14ac:dyDescent="0.25">
      <c r="A21" s="1">
        <f t="shared" si="0"/>
        <v>16</v>
      </c>
      <c r="B21" s="16" t="s">
        <v>34</v>
      </c>
      <c r="C21" s="16" t="s">
        <v>35</v>
      </c>
      <c r="D21" s="17">
        <f>603.76</f>
        <v>603.76</v>
      </c>
      <c r="E21" s="13" t="s">
        <v>57</v>
      </c>
      <c r="F21" s="14">
        <v>0.25</v>
      </c>
    </row>
    <row r="22" spans="1:6" ht="25.5" x14ac:dyDescent="0.25">
      <c r="A22" s="1">
        <f t="shared" si="0"/>
        <v>17</v>
      </c>
      <c r="B22" s="16" t="s">
        <v>36</v>
      </c>
      <c r="C22" s="16" t="s">
        <v>37</v>
      </c>
      <c r="D22" s="17">
        <f>562.5</f>
        <v>562.5</v>
      </c>
      <c r="E22" s="13" t="s">
        <v>57</v>
      </c>
      <c r="F22" s="14">
        <v>0.25</v>
      </c>
    </row>
    <row r="23" spans="1:6" ht="25.5" x14ac:dyDescent="0.25">
      <c r="A23" s="1">
        <f t="shared" si="0"/>
        <v>18</v>
      </c>
      <c r="B23" s="16" t="s">
        <v>38</v>
      </c>
      <c r="C23" s="16" t="s">
        <v>39</v>
      </c>
      <c r="D23" s="17">
        <v>365</v>
      </c>
      <c r="E23" s="13" t="s">
        <v>57</v>
      </c>
      <c r="F23" s="14">
        <v>0.25</v>
      </c>
    </row>
    <row r="24" spans="1:6" ht="25.5" x14ac:dyDescent="0.25">
      <c r="A24" s="1">
        <f t="shared" si="0"/>
        <v>19</v>
      </c>
      <c r="B24" s="16" t="s">
        <v>40</v>
      </c>
      <c r="C24" s="16" t="s">
        <v>41</v>
      </c>
      <c r="D24" s="17">
        <v>450</v>
      </c>
      <c r="E24" s="13" t="s">
        <v>57</v>
      </c>
      <c r="F24" s="14">
        <v>0.25</v>
      </c>
    </row>
    <row r="25" spans="1:6" ht="25.5" x14ac:dyDescent="0.25">
      <c r="A25" s="1">
        <f t="shared" si="0"/>
        <v>20</v>
      </c>
      <c r="B25" s="16" t="s">
        <v>42</v>
      </c>
      <c r="C25" s="16" t="s">
        <v>43</v>
      </c>
      <c r="D25" s="17">
        <v>562.5</v>
      </c>
      <c r="E25" s="13" t="s">
        <v>57</v>
      </c>
      <c r="F25" s="14">
        <v>0.25</v>
      </c>
    </row>
    <row r="26" spans="1:6" ht="38.25" x14ac:dyDescent="0.25">
      <c r="A26" s="1">
        <f t="shared" si="0"/>
        <v>21</v>
      </c>
      <c r="B26" s="16" t="s">
        <v>44</v>
      </c>
      <c r="C26" s="16" t="s">
        <v>45</v>
      </c>
      <c r="D26" s="17">
        <v>500</v>
      </c>
      <c r="E26" s="13" t="s">
        <v>57</v>
      </c>
      <c r="F26" s="14">
        <v>0.25</v>
      </c>
    </row>
    <row r="27" spans="1:6" ht="38.25" x14ac:dyDescent="0.25">
      <c r="A27" s="1">
        <f t="shared" si="0"/>
        <v>22</v>
      </c>
      <c r="B27" s="21" t="s">
        <v>46</v>
      </c>
      <c r="C27" s="16" t="s">
        <v>47</v>
      </c>
      <c r="D27" s="17">
        <v>550</v>
      </c>
      <c r="E27" s="13" t="s">
        <v>57</v>
      </c>
      <c r="F27" s="14">
        <v>0.25</v>
      </c>
    </row>
    <row r="28" spans="1:6" ht="25.5" x14ac:dyDescent="0.25">
      <c r="A28" s="1">
        <f t="shared" si="0"/>
        <v>23</v>
      </c>
      <c r="B28" s="21" t="s">
        <v>48</v>
      </c>
      <c r="C28" s="16" t="s">
        <v>49</v>
      </c>
      <c r="D28" s="17">
        <f>325+40</f>
        <v>365</v>
      </c>
      <c r="E28" s="13" t="s">
        <v>57</v>
      </c>
      <c r="F28" s="14">
        <v>0.25</v>
      </c>
    </row>
    <row r="29" spans="1:6" ht="25.5" x14ac:dyDescent="0.25">
      <c r="A29" s="1">
        <v>24</v>
      </c>
      <c r="B29" s="21" t="s">
        <v>50</v>
      </c>
      <c r="C29" s="16" t="s">
        <v>51</v>
      </c>
      <c r="D29" s="17">
        <f>325</f>
        <v>325</v>
      </c>
      <c r="E29" s="13" t="s">
        <v>57</v>
      </c>
      <c r="F29" s="14">
        <v>0.25</v>
      </c>
    </row>
    <row r="30" spans="1:6" ht="25.5" x14ac:dyDescent="0.25">
      <c r="A30" s="1">
        <v>25</v>
      </c>
      <c r="B30" s="16" t="s">
        <v>52</v>
      </c>
      <c r="C30" s="16" t="s">
        <v>53</v>
      </c>
      <c r="D30" s="17">
        <v>500</v>
      </c>
      <c r="E30" s="13" t="s">
        <v>57</v>
      </c>
      <c r="F30" s="14">
        <v>0.25</v>
      </c>
    </row>
    <row r="31" spans="1:6" ht="22.5" customHeight="1" x14ac:dyDescent="0.25">
      <c r="A31" s="40" t="s">
        <v>54</v>
      </c>
      <c r="B31" s="41"/>
      <c r="C31" s="42"/>
      <c r="D31" s="15">
        <f>SUM(D6:D30)</f>
        <v>17740.400000000001</v>
      </c>
      <c r="E31" s="8"/>
      <c r="F31" s="7"/>
    </row>
  </sheetData>
  <mergeCells count="10">
    <mergeCell ref="A31:C31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1"/>
  <sheetViews>
    <sheetView workbookViewId="0">
      <selection activeCell="E8" sqref="E8"/>
    </sheetView>
  </sheetViews>
  <sheetFormatPr baseColWidth="10" defaultRowHeight="15" x14ac:dyDescent="0.25"/>
  <cols>
    <col min="1" max="1" width="4.5703125" customWidth="1"/>
    <col min="2" max="2" width="28.5703125" customWidth="1"/>
    <col min="3" max="3" width="18.42578125" customWidth="1"/>
    <col min="5" max="5" width="14" customWidth="1"/>
  </cols>
  <sheetData>
    <row r="1" spans="1:6" ht="18.75" x14ac:dyDescent="0.25">
      <c r="A1" s="38" t="s">
        <v>0</v>
      </c>
      <c r="B1" s="38"/>
      <c r="C1" s="38"/>
      <c r="D1" s="38"/>
      <c r="E1" s="38"/>
      <c r="F1" s="38"/>
    </row>
    <row r="2" spans="1:6" ht="15.75" x14ac:dyDescent="0.25">
      <c r="A2" s="39" t="s">
        <v>55</v>
      </c>
      <c r="B2" s="39"/>
      <c r="C2" s="39"/>
      <c r="D2" s="39"/>
      <c r="E2" s="39"/>
      <c r="F2" s="39"/>
    </row>
    <row r="3" spans="1:6" ht="15.75" x14ac:dyDescent="0.25">
      <c r="A3" s="39" t="s">
        <v>64</v>
      </c>
      <c r="B3" s="39"/>
      <c r="C3" s="39"/>
      <c r="D3" s="39"/>
      <c r="E3" s="39"/>
      <c r="F3" s="39"/>
    </row>
    <row r="4" spans="1:6" x14ac:dyDescent="0.25">
      <c r="A4" s="47" t="s">
        <v>1</v>
      </c>
      <c r="B4" s="47" t="s">
        <v>2</v>
      </c>
      <c r="C4" s="47" t="s">
        <v>3</v>
      </c>
      <c r="D4" s="45" t="s">
        <v>4</v>
      </c>
      <c r="E4" s="43" t="s">
        <v>56</v>
      </c>
      <c r="F4" s="43" t="s">
        <v>5</v>
      </c>
    </row>
    <row r="5" spans="1:6" x14ac:dyDescent="0.25">
      <c r="A5" s="48"/>
      <c r="B5" s="48"/>
      <c r="C5" s="48"/>
      <c r="D5" s="46"/>
      <c r="E5" s="44"/>
      <c r="F5" s="44"/>
    </row>
    <row r="6" spans="1:6" ht="26.25" x14ac:dyDescent="0.25">
      <c r="A6" s="1">
        <v>1</v>
      </c>
      <c r="B6" s="2" t="s">
        <v>6</v>
      </c>
      <c r="C6" s="2" t="s">
        <v>7</v>
      </c>
      <c r="D6" s="3">
        <v>2475</v>
      </c>
      <c r="E6" s="57" t="s">
        <v>71</v>
      </c>
      <c r="F6" s="5">
        <v>0.25</v>
      </c>
    </row>
    <row r="7" spans="1:6" ht="26.25" x14ac:dyDescent="0.25">
      <c r="A7" s="1">
        <f>A6+1</f>
        <v>2</v>
      </c>
      <c r="B7" s="2" t="s">
        <v>8</v>
      </c>
      <c r="C7" s="2" t="s">
        <v>9</v>
      </c>
      <c r="D7" s="3">
        <v>1123.2</v>
      </c>
      <c r="E7" s="57" t="s">
        <v>71</v>
      </c>
      <c r="F7" s="5">
        <v>0.25</v>
      </c>
    </row>
    <row r="8" spans="1:6" ht="24.75" x14ac:dyDescent="0.25">
      <c r="A8" s="1">
        <f t="shared" ref="A8:A30" si="0">A7+1</f>
        <v>3</v>
      </c>
      <c r="B8" s="2" t="s">
        <v>10</v>
      </c>
      <c r="C8" s="2" t="s">
        <v>11</v>
      </c>
      <c r="D8" s="3">
        <v>1700</v>
      </c>
      <c r="E8" s="58" t="s">
        <v>72</v>
      </c>
      <c r="F8" s="5">
        <v>0.25</v>
      </c>
    </row>
    <row r="9" spans="1:6" ht="25.5" x14ac:dyDescent="0.25">
      <c r="A9" s="1">
        <f t="shared" si="0"/>
        <v>4</v>
      </c>
      <c r="B9" s="2" t="s">
        <v>12</v>
      </c>
      <c r="C9" s="2" t="s">
        <v>13</v>
      </c>
      <c r="D9" s="3">
        <v>1100</v>
      </c>
      <c r="E9" s="58" t="s">
        <v>72</v>
      </c>
      <c r="F9" s="5">
        <v>0.25</v>
      </c>
    </row>
    <row r="10" spans="1:6" ht="25.5" x14ac:dyDescent="0.25">
      <c r="A10" s="1">
        <f t="shared" si="0"/>
        <v>5</v>
      </c>
      <c r="B10" s="2" t="s">
        <v>14</v>
      </c>
      <c r="C10" s="2" t="s">
        <v>15</v>
      </c>
      <c r="D10" s="3">
        <v>900</v>
      </c>
      <c r="E10" s="58" t="s">
        <v>72</v>
      </c>
      <c r="F10" s="5">
        <v>0.25</v>
      </c>
    </row>
    <row r="11" spans="1:6" ht="25.5" x14ac:dyDescent="0.25">
      <c r="A11" s="1">
        <f t="shared" si="0"/>
        <v>6</v>
      </c>
      <c r="B11" s="2" t="s">
        <v>16</v>
      </c>
      <c r="C11" s="35" t="s">
        <v>17</v>
      </c>
      <c r="D11" s="3">
        <f>909</f>
        <v>909</v>
      </c>
      <c r="E11" s="58" t="s">
        <v>72</v>
      </c>
      <c r="F11" s="5">
        <v>0.25</v>
      </c>
    </row>
    <row r="12" spans="1:6" ht="25.5" x14ac:dyDescent="0.25">
      <c r="A12" s="1">
        <f t="shared" si="0"/>
        <v>7</v>
      </c>
      <c r="B12" s="2" t="s">
        <v>59</v>
      </c>
      <c r="C12" s="2" t="s">
        <v>60</v>
      </c>
      <c r="D12" s="3">
        <v>304.17</v>
      </c>
      <c r="E12" s="4" t="s">
        <v>57</v>
      </c>
      <c r="F12" s="5">
        <v>0.25</v>
      </c>
    </row>
    <row r="13" spans="1:6" x14ac:dyDescent="0.25">
      <c r="A13" s="1">
        <f t="shared" si="0"/>
        <v>8</v>
      </c>
      <c r="B13" s="2" t="s">
        <v>18</v>
      </c>
      <c r="C13" s="35" t="s">
        <v>19</v>
      </c>
      <c r="D13" s="3">
        <v>809</v>
      </c>
      <c r="E13" s="4" t="s">
        <v>57</v>
      </c>
      <c r="F13" s="5">
        <v>0.25</v>
      </c>
    </row>
    <row r="14" spans="1:6" x14ac:dyDescent="0.25">
      <c r="A14" s="1">
        <f t="shared" si="0"/>
        <v>9</v>
      </c>
      <c r="B14" s="2" t="s">
        <v>20</v>
      </c>
      <c r="C14" s="2" t="s">
        <v>21</v>
      </c>
      <c r="D14" s="3">
        <v>500</v>
      </c>
      <c r="E14" s="4" t="s">
        <v>57</v>
      </c>
      <c r="F14" s="5">
        <v>0.25</v>
      </c>
    </row>
    <row r="15" spans="1:6" ht="25.5" x14ac:dyDescent="0.25">
      <c r="A15" s="1">
        <f t="shared" si="0"/>
        <v>10</v>
      </c>
      <c r="B15" s="2" t="s">
        <v>22</v>
      </c>
      <c r="C15" s="2" t="s">
        <v>23</v>
      </c>
      <c r="D15" s="3">
        <v>775</v>
      </c>
      <c r="E15" s="4" t="s">
        <v>57</v>
      </c>
      <c r="F15" s="5">
        <v>0.25</v>
      </c>
    </row>
    <row r="16" spans="1:6" ht="22.5" x14ac:dyDescent="0.25">
      <c r="A16" s="1">
        <f t="shared" si="0"/>
        <v>11</v>
      </c>
      <c r="B16" s="2" t="s">
        <v>24</v>
      </c>
      <c r="C16" s="36" t="s">
        <v>25</v>
      </c>
      <c r="D16" s="3">
        <f>304.17+40</f>
        <v>344.17</v>
      </c>
      <c r="E16" s="4" t="s">
        <v>57</v>
      </c>
      <c r="F16" s="5">
        <v>0.25</v>
      </c>
    </row>
    <row r="17" spans="1:6" x14ac:dyDescent="0.25">
      <c r="A17" s="1">
        <f t="shared" si="0"/>
        <v>12</v>
      </c>
      <c r="B17" s="2" t="s">
        <v>26</v>
      </c>
      <c r="C17" s="35" t="s">
        <v>27</v>
      </c>
      <c r="D17" s="3">
        <v>390</v>
      </c>
      <c r="E17" s="4" t="s">
        <v>57</v>
      </c>
      <c r="F17" s="5">
        <v>0.25</v>
      </c>
    </row>
    <row r="18" spans="1:6" ht="38.25" x14ac:dyDescent="0.25">
      <c r="A18" s="1">
        <f t="shared" si="0"/>
        <v>13</v>
      </c>
      <c r="B18" s="2" t="s">
        <v>28</v>
      </c>
      <c r="C18" s="2" t="s">
        <v>65</v>
      </c>
      <c r="D18" s="3">
        <f>304.17+40</f>
        <v>344.17</v>
      </c>
      <c r="E18" s="4" t="s">
        <v>57</v>
      </c>
      <c r="F18" s="5">
        <v>0.25</v>
      </c>
    </row>
    <row r="19" spans="1:6" x14ac:dyDescent="0.25">
      <c r="A19" s="1">
        <f t="shared" si="0"/>
        <v>14</v>
      </c>
      <c r="B19" s="2" t="s">
        <v>30</v>
      </c>
      <c r="C19" s="35" t="s">
        <v>31</v>
      </c>
      <c r="D19" s="3">
        <v>652.92999999999995</v>
      </c>
      <c r="E19" s="4" t="s">
        <v>57</v>
      </c>
      <c r="F19" s="5">
        <v>0.25</v>
      </c>
    </row>
    <row r="20" spans="1:6" ht="36" x14ac:dyDescent="0.25">
      <c r="A20" s="1">
        <f t="shared" si="0"/>
        <v>15</v>
      </c>
      <c r="B20" s="2" t="s">
        <v>32</v>
      </c>
      <c r="C20" s="37" t="s">
        <v>33</v>
      </c>
      <c r="D20" s="3">
        <v>630</v>
      </c>
      <c r="E20" s="4" t="s">
        <v>57</v>
      </c>
      <c r="F20" s="5">
        <v>0.25</v>
      </c>
    </row>
    <row r="21" spans="1:6" ht="25.5" x14ac:dyDescent="0.25">
      <c r="A21" s="1">
        <f t="shared" si="0"/>
        <v>16</v>
      </c>
      <c r="B21" s="2" t="s">
        <v>34</v>
      </c>
      <c r="C21" s="2" t="s">
        <v>35</v>
      </c>
      <c r="D21" s="3">
        <f>603.76</f>
        <v>603.76</v>
      </c>
      <c r="E21" s="4" t="s">
        <v>57</v>
      </c>
      <c r="F21" s="5">
        <v>0.25</v>
      </c>
    </row>
    <row r="22" spans="1:6" ht="25.5" x14ac:dyDescent="0.25">
      <c r="A22" s="1">
        <f t="shared" si="0"/>
        <v>17</v>
      </c>
      <c r="B22" s="2" t="s">
        <v>36</v>
      </c>
      <c r="C22" s="2" t="s">
        <v>37</v>
      </c>
      <c r="D22" s="3">
        <f>562.5</f>
        <v>562.5</v>
      </c>
      <c r="E22" s="4" t="s">
        <v>57</v>
      </c>
      <c r="F22" s="5">
        <v>0.25</v>
      </c>
    </row>
    <row r="23" spans="1:6" ht="25.5" x14ac:dyDescent="0.25">
      <c r="A23" s="1">
        <f t="shared" si="0"/>
        <v>18</v>
      </c>
      <c r="B23" s="2" t="s">
        <v>38</v>
      </c>
      <c r="C23" s="2" t="s">
        <v>39</v>
      </c>
      <c r="D23" s="3">
        <v>365</v>
      </c>
      <c r="E23" s="4" t="s">
        <v>57</v>
      </c>
      <c r="F23" s="5">
        <v>0.25</v>
      </c>
    </row>
    <row r="24" spans="1:6" ht="25.5" x14ac:dyDescent="0.25">
      <c r="A24" s="1">
        <f t="shared" si="0"/>
        <v>19</v>
      </c>
      <c r="B24" s="2" t="s">
        <v>40</v>
      </c>
      <c r="C24" s="2" t="s">
        <v>43</v>
      </c>
      <c r="D24" s="3">
        <v>450</v>
      </c>
      <c r="E24" s="4" t="s">
        <v>57</v>
      </c>
      <c r="F24" s="5">
        <v>0.25</v>
      </c>
    </row>
    <row r="25" spans="1:6" ht="25.5" x14ac:dyDescent="0.25">
      <c r="A25" s="1">
        <f t="shared" si="0"/>
        <v>20</v>
      </c>
      <c r="B25" s="2" t="s">
        <v>42</v>
      </c>
      <c r="C25" s="2" t="s">
        <v>61</v>
      </c>
      <c r="D25" s="3">
        <v>562.5</v>
      </c>
      <c r="E25" s="4" t="s">
        <v>57</v>
      </c>
      <c r="F25" s="5">
        <v>0.25</v>
      </c>
    </row>
    <row r="26" spans="1:6" ht="38.25" x14ac:dyDescent="0.25">
      <c r="A26" s="1">
        <f t="shared" si="0"/>
        <v>21</v>
      </c>
      <c r="B26" s="2" t="s">
        <v>44</v>
      </c>
      <c r="C26" s="2" t="s">
        <v>45</v>
      </c>
      <c r="D26" s="3">
        <v>500</v>
      </c>
      <c r="E26" s="4" t="s">
        <v>57</v>
      </c>
      <c r="F26" s="5">
        <v>0.25</v>
      </c>
    </row>
    <row r="27" spans="1:6" ht="38.25" x14ac:dyDescent="0.25">
      <c r="A27" s="1">
        <f t="shared" si="0"/>
        <v>22</v>
      </c>
      <c r="B27" s="6" t="s">
        <v>46</v>
      </c>
      <c r="C27" s="2" t="s">
        <v>47</v>
      </c>
      <c r="D27" s="3">
        <v>550</v>
      </c>
      <c r="E27" s="4" t="s">
        <v>57</v>
      </c>
      <c r="F27" s="5">
        <v>0.25</v>
      </c>
    </row>
    <row r="28" spans="1:6" ht="25.5" x14ac:dyDescent="0.25">
      <c r="A28" s="1">
        <f t="shared" si="0"/>
        <v>23</v>
      </c>
      <c r="B28" s="6" t="s">
        <v>48</v>
      </c>
      <c r="C28" s="2" t="s">
        <v>49</v>
      </c>
      <c r="D28" s="3">
        <v>465</v>
      </c>
      <c r="E28" s="4" t="s">
        <v>57</v>
      </c>
      <c r="F28" s="5">
        <v>0.25</v>
      </c>
    </row>
    <row r="29" spans="1:6" ht="25.5" x14ac:dyDescent="0.25">
      <c r="A29" s="1">
        <f t="shared" si="0"/>
        <v>24</v>
      </c>
      <c r="B29" s="6" t="s">
        <v>50</v>
      </c>
      <c r="C29" s="2" t="s">
        <v>51</v>
      </c>
      <c r="D29" s="3">
        <f>325</f>
        <v>325</v>
      </c>
      <c r="E29" s="4" t="s">
        <v>57</v>
      </c>
      <c r="F29" s="5">
        <v>0.25</v>
      </c>
    </row>
    <row r="30" spans="1:6" ht="25.5" x14ac:dyDescent="0.25">
      <c r="A30" s="1">
        <f t="shared" si="0"/>
        <v>25</v>
      </c>
      <c r="B30" s="2" t="s">
        <v>52</v>
      </c>
      <c r="C30" s="2" t="s">
        <v>53</v>
      </c>
      <c r="D30" s="3">
        <v>500</v>
      </c>
      <c r="E30" s="4" t="s">
        <v>57</v>
      </c>
      <c r="F30" s="5">
        <v>0.25</v>
      </c>
    </row>
    <row r="31" spans="1:6" x14ac:dyDescent="0.25">
      <c r="A31" s="40" t="s">
        <v>54</v>
      </c>
      <c r="B31" s="41"/>
      <c r="C31" s="42"/>
      <c r="D31" s="15">
        <f>SUM(D6:D30)</f>
        <v>17840.400000000001</v>
      </c>
      <c r="E31" s="8"/>
      <c r="F31" s="7"/>
    </row>
  </sheetData>
  <mergeCells count="10">
    <mergeCell ref="A31:C31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31"/>
  <sheetViews>
    <sheetView workbookViewId="0">
      <selection activeCell="J6" sqref="J6"/>
    </sheetView>
  </sheetViews>
  <sheetFormatPr baseColWidth="10" defaultRowHeight="15" x14ac:dyDescent="0.25"/>
  <cols>
    <col min="1" max="1" width="3.42578125" customWidth="1"/>
    <col min="2" max="2" width="30.5703125" customWidth="1"/>
    <col min="3" max="3" width="15.140625" customWidth="1"/>
    <col min="5" max="5" width="13.42578125" customWidth="1"/>
  </cols>
  <sheetData>
    <row r="1" spans="1:6" ht="18.75" x14ac:dyDescent="0.25">
      <c r="A1" s="38" t="s">
        <v>0</v>
      </c>
      <c r="B1" s="38"/>
      <c r="C1" s="38"/>
      <c r="D1" s="38"/>
      <c r="E1" s="38"/>
      <c r="F1" s="38"/>
    </row>
    <row r="2" spans="1:6" ht="15.75" x14ac:dyDescent="0.25">
      <c r="A2" s="39" t="s">
        <v>55</v>
      </c>
      <c r="B2" s="39"/>
      <c r="C2" s="39"/>
      <c r="D2" s="39"/>
      <c r="E2" s="39"/>
      <c r="F2" s="39"/>
    </row>
    <row r="3" spans="1:6" ht="15.75" x14ac:dyDescent="0.25">
      <c r="A3" s="39" t="s">
        <v>63</v>
      </c>
      <c r="B3" s="39"/>
      <c r="C3" s="39"/>
      <c r="D3" s="39"/>
      <c r="E3" s="39"/>
      <c r="F3" s="39"/>
    </row>
    <row r="4" spans="1:6" x14ac:dyDescent="0.25">
      <c r="A4" s="47" t="s">
        <v>1</v>
      </c>
      <c r="B4" s="47" t="s">
        <v>2</v>
      </c>
      <c r="C4" s="47" t="s">
        <v>3</v>
      </c>
      <c r="D4" s="45" t="s">
        <v>4</v>
      </c>
      <c r="E4" s="43" t="s">
        <v>56</v>
      </c>
      <c r="F4" s="43" t="s">
        <v>5</v>
      </c>
    </row>
    <row r="5" spans="1:6" x14ac:dyDescent="0.25">
      <c r="A5" s="48"/>
      <c r="B5" s="48"/>
      <c r="C5" s="48"/>
      <c r="D5" s="46"/>
      <c r="E5" s="44"/>
      <c r="F5" s="44"/>
    </row>
    <row r="6" spans="1:6" ht="26.25" x14ac:dyDescent="0.25">
      <c r="A6" s="1">
        <v>1</v>
      </c>
      <c r="B6" s="2" t="s">
        <v>6</v>
      </c>
      <c r="C6" s="2" t="s">
        <v>7</v>
      </c>
      <c r="D6" s="3">
        <v>2475</v>
      </c>
      <c r="E6" s="57" t="s">
        <v>71</v>
      </c>
      <c r="F6" s="5">
        <v>0.25</v>
      </c>
    </row>
    <row r="7" spans="1:6" ht="26.25" x14ac:dyDescent="0.25">
      <c r="A7" s="1">
        <f>A6+1</f>
        <v>2</v>
      </c>
      <c r="B7" s="2" t="s">
        <v>8</v>
      </c>
      <c r="C7" s="2" t="s">
        <v>9</v>
      </c>
      <c r="D7" s="3">
        <v>1123.2</v>
      </c>
      <c r="E7" s="57" t="s">
        <v>71</v>
      </c>
      <c r="F7" s="5">
        <v>0.25</v>
      </c>
    </row>
    <row r="8" spans="1:6" ht="36" x14ac:dyDescent="0.25">
      <c r="A8" s="1">
        <f t="shared" ref="A8:A30" si="0">A7+1</f>
        <v>3</v>
      </c>
      <c r="B8" s="2" t="s">
        <v>10</v>
      </c>
      <c r="C8" s="2" t="s">
        <v>11</v>
      </c>
      <c r="D8" s="3">
        <v>1700</v>
      </c>
      <c r="E8" s="59" t="s">
        <v>72</v>
      </c>
      <c r="F8" s="5">
        <v>0.25</v>
      </c>
    </row>
    <row r="9" spans="1:6" ht="36" x14ac:dyDescent="0.25">
      <c r="A9" s="1">
        <f t="shared" si="0"/>
        <v>4</v>
      </c>
      <c r="B9" s="2" t="s">
        <v>12</v>
      </c>
      <c r="C9" s="2" t="s">
        <v>13</v>
      </c>
      <c r="D9" s="3">
        <v>1100</v>
      </c>
      <c r="E9" s="59" t="s">
        <v>72</v>
      </c>
      <c r="F9" s="5">
        <v>0.25</v>
      </c>
    </row>
    <row r="10" spans="1:6" ht="36" x14ac:dyDescent="0.25">
      <c r="A10" s="1">
        <f t="shared" si="0"/>
        <v>5</v>
      </c>
      <c r="B10" s="2" t="s">
        <v>14</v>
      </c>
      <c r="C10" s="2" t="s">
        <v>15</v>
      </c>
      <c r="D10" s="3">
        <v>900</v>
      </c>
      <c r="E10" s="59" t="s">
        <v>72</v>
      </c>
      <c r="F10" s="5">
        <v>0.25</v>
      </c>
    </row>
    <row r="11" spans="1:6" ht="36" x14ac:dyDescent="0.25">
      <c r="A11" s="1">
        <f t="shared" si="0"/>
        <v>6</v>
      </c>
      <c r="B11" s="2" t="s">
        <v>16</v>
      </c>
      <c r="C11" s="35" t="s">
        <v>17</v>
      </c>
      <c r="D11" s="3">
        <f>1009</f>
        <v>1009</v>
      </c>
      <c r="E11" s="59" t="s">
        <v>72</v>
      </c>
      <c r="F11" s="5">
        <v>0.25</v>
      </c>
    </row>
    <row r="12" spans="1:6" ht="25.5" x14ac:dyDescent="0.25">
      <c r="A12" s="1">
        <f t="shared" si="0"/>
        <v>7</v>
      </c>
      <c r="B12" s="2" t="s">
        <v>59</v>
      </c>
      <c r="C12" s="2" t="s">
        <v>60</v>
      </c>
      <c r="D12" s="3">
        <v>304.17</v>
      </c>
      <c r="E12" s="4" t="s">
        <v>57</v>
      </c>
      <c r="F12" s="5">
        <v>0.25</v>
      </c>
    </row>
    <row r="13" spans="1:6" x14ac:dyDescent="0.25">
      <c r="A13" s="1">
        <f t="shared" si="0"/>
        <v>8</v>
      </c>
      <c r="B13" s="2" t="s">
        <v>18</v>
      </c>
      <c r="C13" s="35" t="s">
        <v>19</v>
      </c>
      <c r="D13" s="3">
        <v>809</v>
      </c>
      <c r="E13" s="4" t="s">
        <v>57</v>
      </c>
      <c r="F13" s="5">
        <v>0.25</v>
      </c>
    </row>
    <row r="14" spans="1:6" x14ac:dyDescent="0.25">
      <c r="A14" s="1">
        <f t="shared" si="0"/>
        <v>9</v>
      </c>
      <c r="B14" s="2" t="s">
        <v>20</v>
      </c>
      <c r="C14" s="2" t="s">
        <v>21</v>
      </c>
      <c r="D14" s="3">
        <v>500</v>
      </c>
      <c r="E14" s="4" t="s">
        <v>57</v>
      </c>
      <c r="F14" s="5">
        <v>0.25</v>
      </c>
    </row>
    <row r="15" spans="1:6" ht="25.5" x14ac:dyDescent="0.25">
      <c r="A15" s="1">
        <f t="shared" si="0"/>
        <v>10</v>
      </c>
      <c r="B15" s="2" t="s">
        <v>22</v>
      </c>
      <c r="C15" s="2" t="s">
        <v>23</v>
      </c>
      <c r="D15" s="3">
        <v>775</v>
      </c>
      <c r="E15" s="4" t="s">
        <v>57</v>
      </c>
      <c r="F15" s="5">
        <v>0.25</v>
      </c>
    </row>
    <row r="16" spans="1:6" ht="22.5" x14ac:dyDescent="0.25">
      <c r="A16" s="1">
        <f t="shared" si="0"/>
        <v>11</v>
      </c>
      <c r="B16" s="2" t="s">
        <v>24</v>
      </c>
      <c r="C16" s="36" t="s">
        <v>25</v>
      </c>
      <c r="D16" s="3">
        <f>304.17+40</f>
        <v>344.17</v>
      </c>
      <c r="E16" s="4" t="s">
        <v>57</v>
      </c>
      <c r="F16" s="5">
        <v>0.25</v>
      </c>
    </row>
    <row r="17" spans="1:6" x14ac:dyDescent="0.25">
      <c r="A17" s="1">
        <f t="shared" si="0"/>
        <v>12</v>
      </c>
      <c r="B17" s="2" t="s">
        <v>26</v>
      </c>
      <c r="C17" s="35" t="s">
        <v>27</v>
      </c>
      <c r="D17" s="3">
        <v>390</v>
      </c>
      <c r="E17" s="4" t="s">
        <v>57</v>
      </c>
      <c r="F17" s="5">
        <v>0.25</v>
      </c>
    </row>
    <row r="18" spans="1:6" ht="38.25" x14ac:dyDescent="0.25">
      <c r="A18" s="1">
        <f t="shared" si="0"/>
        <v>13</v>
      </c>
      <c r="B18" s="2" t="s">
        <v>28</v>
      </c>
      <c r="C18" s="2" t="s">
        <v>29</v>
      </c>
      <c r="D18" s="3">
        <f>304.17+40</f>
        <v>344.17</v>
      </c>
      <c r="E18" s="4" t="s">
        <v>57</v>
      </c>
      <c r="F18" s="5">
        <v>0.25</v>
      </c>
    </row>
    <row r="19" spans="1:6" x14ac:dyDescent="0.25">
      <c r="A19" s="1">
        <f t="shared" si="0"/>
        <v>14</v>
      </c>
      <c r="B19" s="2" t="s">
        <v>30</v>
      </c>
      <c r="C19" s="35" t="s">
        <v>31</v>
      </c>
      <c r="D19" s="3">
        <v>652.92999999999995</v>
      </c>
      <c r="E19" s="4" t="s">
        <v>57</v>
      </c>
      <c r="F19" s="5">
        <v>0.25</v>
      </c>
    </row>
    <row r="20" spans="1:6" ht="36" x14ac:dyDescent="0.25">
      <c r="A20" s="1">
        <f t="shared" si="0"/>
        <v>15</v>
      </c>
      <c r="B20" s="2" t="s">
        <v>32</v>
      </c>
      <c r="C20" s="37" t="s">
        <v>33</v>
      </c>
      <c r="D20" s="3">
        <v>630</v>
      </c>
      <c r="E20" s="4" t="s">
        <v>57</v>
      </c>
      <c r="F20" s="5">
        <v>0.25</v>
      </c>
    </row>
    <row r="21" spans="1:6" ht="38.25" x14ac:dyDescent="0.25">
      <c r="A21" s="1">
        <f t="shared" si="0"/>
        <v>16</v>
      </c>
      <c r="B21" s="2" t="s">
        <v>34</v>
      </c>
      <c r="C21" s="2" t="s">
        <v>35</v>
      </c>
      <c r="D21" s="3">
        <f>603.76</f>
        <v>603.76</v>
      </c>
      <c r="E21" s="4" t="s">
        <v>57</v>
      </c>
      <c r="F21" s="5">
        <v>0.25</v>
      </c>
    </row>
    <row r="22" spans="1:6" ht="25.5" x14ac:dyDescent="0.25">
      <c r="A22" s="1">
        <f t="shared" si="0"/>
        <v>17</v>
      </c>
      <c r="B22" s="2" t="s">
        <v>36</v>
      </c>
      <c r="C22" s="2" t="s">
        <v>37</v>
      </c>
      <c r="D22" s="3">
        <f>562.5</f>
        <v>562.5</v>
      </c>
      <c r="E22" s="4" t="s">
        <v>57</v>
      </c>
      <c r="F22" s="5">
        <v>0.25</v>
      </c>
    </row>
    <row r="23" spans="1:6" ht="25.5" x14ac:dyDescent="0.25">
      <c r="A23" s="1">
        <f t="shared" si="0"/>
        <v>18</v>
      </c>
      <c r="B23" s="2" t="s">
        <v>38</v>
      </c>
      <c r="C23" s="2" t="s">
        <v>39</v>
      </c>
      <c r="D23" s="3">
        <v>365</v>
      </c>
      <c r="E23" s="4" t="s">
        <v>57</v>
      </c>
      <c r="F23" s="5">
        <v>0.25</v>
      </c>
    </row>
    <row r="24" spans="1:6" ht="38.25" x14ac:dyDescent="0.25">
      <c r="A24" s="1">
        <f t="shared" si="0"/>
        <v>19</v>
      </c>
      <c r="B24" s="2" t="s">
        <v>40</v>
      </c>
      <c r="C24" s="2" t="s">
        <v>43</v>
      </c>
      <c r="D24" s="3">
        <v>450</v>
      </c>
      <c r="E24" s="4" t="s">
        <v>57</v>
      </c>
      <c r="F24" s="5">
        <v>0.25</v>
      </c>
    </row>
    <row r="25" spans="1:6" ht="46.5" customHeight="1" x14ac:dyDescent="0.25">
      <c r="A25" s="1">
        <f t="shared" si="0"/>
        <v>20</v>
      </c>
      <c r="B25" s="2" t="s">
        <v>42</v>
      </c>
      <c r="C25" s="2" t="s">
        <v>61</v>
      </c>
      <c r="D25" s="3">
        <v>562.5</v>
      </c>
      <c r="E25" s="4" t="s">
        <v>57</v>
      </c>
      <c r="F25" s="5">
        <v>0.25</v>
      </c>
    </row>
    <row r="26" spans="1:6" ht="51" x14ac:dyDescent="0.25">
      <c r="A26" s="1">
        <f t="shared" si="0"/>
        <v>21</v>
      </c>
      <c r="B26" s="2" t="s">
        <v>44</v>
      </c>
      <c r="C26" s="2" t="s">
        <v>45</v>
      </c>
      <c r="D26" s="3">
        <v>500</v>
      </c>
      <c r="E26" s="4" t="s">
        <v>57</v>
      </c>
      <c r="F26" s="5">
        <v>0.25</v>
      </c>
    </row>
    <row r="27" spans="1:6" ht="51" x14ac:dyDescent="0.25">
      <c r="A27" s="1">
        <f t="shared" si="0"/>
        <v>22</v>
      </c>
      <c r="B27" s="6" t="s">
        <v>46</v>
      </c>
      <c r="C27" s="2" t="s">
        <v>47</v>
      </c>
      <c r="D27" s="3">
        <v>550</v>
      </c>
      <c r="E27" s="4" t="s">
        <v>57</v>
      </c>
      <c r="F27" s="5">
        <v>0.25</v>
      </c>
    </row>
    <row r="28" spans="1:6" ht="38.25" x14ac:dyDescent="0.25">
      <c r="A28" s="1">
        <f t="shared" si="0"/>
        <v>23</v>
      </c>
      <c r="B28" s="6" t="s">
        <v>48</v>
      </c>
      <c r="C28" s="2" t="s">
        <v>49</v>
      </c>
      <c r="D28" s="3">
        <v>465</v>
      </c>
      <c r="E28" s="4" t="s">
        <v>57</v>
      </c>
      <c r="F28" s="5">
        <v>0.25</v>
      </c>
    </row>
    <row r="29" spans="1:6" ht="38.25" x14ac:dyDescent="0.25">
      <c r="A29" s="1">
        <f t="shared" si="0"/>
        <v>24</v>
      </c>
      <c r="B29" s="6" t="s">
        <v>50</v>
      </c>
      <c r="C29" s="2" t="s">
        <v>51</v>
      </c>
      <c r="D29" s="3">
        <f>325</f>
        <v>325</v>
      </c>
      <c r="E29" s="4" t="s">
        <v>57</v>
      </c>
      <c r="F29" s="5">
        <v>0.25</v>
      </c>
    </row>
    <row r="30" spans="1:6" ht="38.25" x14ac:dyDescent="0.25">
      <c r="A30" s="1">
        <f t="shared" si="0"/>
        <v>25</v>
      </c>
      <c r="B30" s="2" t="s">
        <v>52</v>
      </c>
      <c r="C30" s="2" t="s">
        <v>53</v>
      </c>
      <c r="D30" s="3">
        <v>500</v>
      </c>
      <c r="E30" s="4" t="s">
        <v>57</v>
      </c>
      <c r="F30" s="5">
        <v>0.25</v>
      </c>
    </row>
    <row r="31" spans="1:6" x14ac:dyDescent="0.25">
      <c r="A31" s="40" t="s">
        <v>54</v>
      </c>
      <c r="B31" s="41"/>
      <c r="C31" s="42"/>
      <c r="D31" s="15">
        <f>SUM(D6:D30)</f>
        <v>17940.400000000001</v>
      </c>
      <c r="E31" s="8"/>
      <c r="F31" s="7"/>
    </row>
  </sheetData>
  <mergeCells count="10">
    <mergeCell ref="A31:C31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2"/>
  <sheetViews>
    <sheetView workbookViewId="0">
      <selection activeCell="E6" sqref="E6:E11"/>
    </sheetView>
  </sheetViews>
  <sheetFormatPr baseColWidth="10" defaultRowHeight="15" x14ac:dyDescent="0.25"/>
  <cols>
    <col min="1" max="1" width="4.42578125" customWidth="1"/>
    <col min="2" max="2" width="30.42578125" customWidth="1"/>
    <col min="3" max="3" width="18.28515625" customWidth="1"/>
    <col min="5" max="5" width="14" customWidth="1"/>
    <col min="6" max="6" width="9.140625" customWidth="1"/>
  </cols>
  <sheetData>
    <row r="1" spans="1:6" ht="18.75" x14ac:dyDescent="0.25">
      <c r="A1" s="38" t="s">
        <v>0</v>
      </c>
      <c r="B1" s="38"/>
      <c r="C1" s="38"/>
      <c r="D1" s="38"/>
      <c r="E1" s="38"/>
      <c r="F1" s="38"/>
    </row>
    <row r="2" spans="1:6" ht="15.75" x14ac:dyDescent="0.25">
      <c r="A2" s="39" t="s">
        <v>55</v>
      </c>
      <c r="B2" s="39"/>
      <c r="C2" s="39"/>
      <c r="D2" s="39"/>
      <c r="E2" s="39"/>
      <c r="F2" s="39"/>
    </row>
    <row r="3" spans="1:6" ht="15.75" x14ac:dyDescent="0.25">
      <c r="A3" s="39" t="s">
        <v>62</v>
      </c>
      <c r="B3" s="39"/>
      <c r="C3" s="39"/>
      <c r="D3" s="39"/>
      <c r="E3" s="39"/>
      <c r="F3" s="39"/>
    </row>
    <row r="4" spans="1:6" x14ac:dyDescent="0.25">
      <c r="A4" s="47" t="s">
        <v>1</v>
      </c>
      <c r="B4" s="47" t="s">
        <v>2</v>
      </c>
      <c r="C4" s="47" t="s">
        <v>3</v>
      </c>
      <c r="D4" s="45" t="s">
        <v>4</v>
      </c>
      <c r="E4" s="55" t="s">
        <v>56</v>
      </c>
      <c r="F4" s="55" t="s">
        <v>5</v>
      </c>
    </row>
    <row r="5" spans="1:6" x14ac:dyDescent="0.25">
      <c r="A5" s="48"/>
      <c r="B5" s="48"/>
      <c r="C5" s="48"/>
      <c r="D5" s="46"/>
      <c r="E5" s="56"/>
      <c r="F5" s="56"/>
    </row>
    <row r="6" spans="1:6" ht="26.25" x14ac:dyDescent="0.25">
      <c r="A6" s="1">
        <v>1</v>
      </c>
      <c r="B6" s="2" t="s">
        <v>6</v>
      </c>
      <c r="C6" s="9" t="s">
        <v>7</v>
      </c>
      <c r="D6" s="3">
        <v>2475</v>
      </c>
      <c r="E6" s="57" t="s">
        <v>71</v>
      </c>
      <c r="F6" s="27">
        <v>0.25</v>
      </c>
    </row>
    <row r="7" spans="1:6" ht="26.25" x14ac:dyDescent="0.25">
      <c r="A7" s="1">
        <f>A6+1</f>
        <v>2</v>
      </c>
      <c r="B7" s="2" t="s">
        <v>8</v>
      </c>
      <c r="C7" s="9" t="s">
        <v>9</v>
      </c>
      <c r="D7" s="3">
        <v>1123.2</v>
      </c>
      <c r="E7" s="57" t="s">
        <v>71</v>
      </c>
      <c r="F7" s="27">
        <v>0.25</v>
      </c>
    </row>
    <row r="8" spans="1:6" ht="24" x14ac:dyDescent="0.25">
      <c r="A8" s="1">
        <f t="shared" ref="A8:A30" si="0">A7+1</f>
        <v>3</v>
      </c>
      <c r="B8" s="2" t="s">
        <v>10</v>
      </c>
      <c r="C8" s="9" t="s">
        <v>11</v>
      </c>
      <c r="D8" s="3">
        <v>1700</v>
      </c>
      <c r="E8" s="59" t="s">
        <v>72</v>
      </c>
      <c r="F8" s="27">
        <v>0.25</v>
      </c>
    </row>
    <row r="9" spans="1:6" ht="25.5" x14ac:dyDescent="0.25">
      <c r="A9" s="1">
        <f t="shared" si="0"/>
        <v>4</v>
      </c>
      <c r="B9" s="2" t="s">
        <v>12</v>
      </c>
      <c r="C9" s="9" t="s">
        <v>13</v>
      </c>
      <c r="D9" s="3">
        <v>1100</v>
      </c>
      <c r="E9" s="59" t="s">
        <v>72</v>
      </c>
      <c r="F9" s="27">
        <v>0.25</v>
      </c>
    </row>
    <row r="10" spans="1:6" ht="25.5" x14ac:dyDescent="0.25">
      <c r="A10" s="1">
        <f t="shared" si="0"/>
        <v>5</v>
      </c>
      <c r="B10" s="2" t="s">
        <v>14</v>
      </c>
      <c r="C10" s="9" t="s">
        <v>15</v>
      </c>
      <c r="D10" s="3">
        <v>900</v>
      </c>
      <c r="E10" s="59" t="s">
        <v>72</v>
      </c>
      <c r="F10" s="27">
        <v>0.25</v>
      </c>
    </row>
    <row r="11" spans="1:6" ht="24" x14ac:dyDescent="0.25">
      <c r="A11" s="1">
        <f t="shared" si="0"/>
        <v>6</v>
      </c>
      <c r="B11" s="2" t="s">
        <v>16</v>
      </c>
      <c r="C11" s="10" t="s">
        <v>17</v>
      </c>
      <c r="D11" s="3">
        <f>1009</f>
        <v>1009</v>
      </c>
      <c r="E11" s="59" t="s">
        <v>72</v>
      </c>
      <c r="F11" s="27">
        <v>0.25</v>
      </c>
    </row>
    <row r="12" spans="1:6" ht="25.5" x14ac:dyDescent="0.25">
      <c r="A12" s="1">
        <f t="shared" si="0"/>
        <v>7</v>
      </c>
      <c r="B12" s="2" t="s">
        <v>59</v>
      </c>
      <c r="C12" s="9" t="s">
        <v>60</v>
      </c>
      <c r="D12" s="3">
        <v>304.17</v>
      </c>
      <c r="E12" s="26" t="s">
        <v>57</v>
      </c>
      <c r="F12" s="27">
        <v>0.25</v>
      </c>
    </row>
    <row r="13" spans="1:6" x14ac:dyDescent="0.25">
      <c r="A13" s="1">
        <f t="shared" si="0"/>
        <v>8</v>
      </c>
      <c r="B13" s="2" t="s">
        <v>18</v>
      </c>
      <c r="C13" s="10" t="s">
        <v>19</v>
      </c>
      <c r="D13" s="3">
        <v>809</v>
      </c>
      <c r="E13" s="26" t="s">
        <v>57</v>
      </c>
      <c r="F13" s="27">
        <v>0.25</v>
      </c>
    </row>
    <row r="14" spans="1:6" x14ac:dyDescent="0.25">
      <c r="A14" s="1">
        <f t="shared" si="0"/>
        <v>9</v>
      </c>
      <c r="B14" s="2" t="s">
        <v>20</v>
      </c>
      <c r="C14" s="9" t="s">
        <v>21</v>
      </c>
      <c r="D14" s="3">
        <v>500</v>
      </c>
      <c r="E14" s="26" t="s">
        <v>57</v>
      </c>
      <c r="F14" s="27">
        <v>0.25</v>
      </c>
    </row>
    <row r="15" spans="1:6" ht="25.5" x14ac:dyDescent="0.25">
      <c r="A15" s="1">
        <f t="shared" si="0"/>
        <v>10</v>
      </c>
      <c r="B15" s="2" t="s">
        <v>22</v>
      </c>
      <c r="C15" s="9" t="s">
        <v>23</v>
      </c>
      <c r="D15" s="3">
        <v>775</v>
      </c>
      <c r="E15" s="26" t="s">
        <v>57</v>
      </c>
      <c r="F15" s="27">
        <v>0.25</v>
      </c>
    </row>
    <row r="16" spans="1:6" ht="25.5" x14ac:dyDescent="0.25">
      <c r="A16" s="1">
        <f t="shared" si="0"/>
        <v>11</v>
      </c>
      <c r="B16" s="2" t="s">
        <v>24</v>
      </c>
      <c r="C16" s="9" t="s">
        <v>25</v>
      </c>
      <c r="D16" s="3">
        <f>304.17+40</f>
        <v>344.17</v>
      </c>
      <c r="E16" s="26" t="s">
        <v>57</v>
      </c>
      <c r="F16" s="27">
        <v>0.25</v>
      </c>
    </row>
    <row r="17" spans="1:6" x14ac:dyDescent="0.25">
      <c r="A17" s="1">
        <f t="shared" si="0"/>
        <v>12</v>
      </c>
      <c r="B17" s="2" t="s">
        <v>26</v>
      </c>
      <c r="C17" s="10" t="s">
        <v>27</v>
      </c>
      <c r="D17" s="3">
        <v>390</v>
      </c>
      <c r="E17" s="26" t="s">
        <v>57</v>
      </c>
      <c r="F17" s="27">
        <v>0.25</v>
      </c>
    </row>
    <row r="18" spans="1:6" ht="25.5" x14ac:dyDescent="0.25">
      <c r="A18" s="1">
        <f t="shared" si="0"/>
        <v>13</v>
      </c>
      <c r="B18" s="2" t="s">
        <v>28</v>
      </c>
      <c r="C18" s="9" t="s">
        <v>29</v>
      </c>
      <c r="D18" s="3">
        <f>304.17+40</f>
        <v>344.17</v>
      </c>
      <c r="E18" s="26" t="s">
        <v>57</v>
      </c>
      <c r="F18" s="27">
        <v>0.25</v>
      </c>
    </row>
    <row r="19" spans="1:6" x14ac:dyDescent="0.25">
      <c r="A19" s="1">
        <f t="shared" si="0"/>
        <v>14</v>
      </c>
      <c r="B19" s="2" t="s">
        <v>30</v>
      </c>
      <c r="C19" s="10" t="s">
        <v>31</v>
      </c>
      <c r="D19" s="3">
        <v>652.92999999999995</v>
      </c>
      <c r="E19" s="26" t="s">
        <v>57</v>
      </c>
      <c r="F19" s="27">
        <v>0.25</v>
      </c>
    </row>
    <row r="20" spans="1:6" ht="38.25" x14ac:dyDescent="0.25">
      <c r="A20" s="1">
        <f t="shared" si="0"/>
        <v>15</v>
      </c>
      <c r="B20" s="2" t="s">
        <v>32</v>
      </c>
      <c r="C20" s="9" t="s">
        <v>33</v>
      </c>
      <c r="D20" s="3">
        <v>630</v>
      </c>
      <c r="E20" s="26" t="s">
        <v>57</v>
      </c>
      <c r="F20" s="27">
        <v>0.25</v>
      </c>
    </row>
    <row r="21" spans="1:6" ht="25.5" x14ac:dyDescent="0.25">
      <c r="A21" s="1">
        <f t="shared" si="0"/>
        <v>16</v>
      </c>
      <c r="B21" s="2" t="s">
        <v>34</v>
      </c>
      <c r="C21" s="9" t="s">
        <v>35</v>
      </c>
      <c r="D21" s="3">
        <f>603.76</f>
        <v>603.76</v>
      </c>
      <c r="E21" s="26" t="s">
        <v>57</v>
      </c>
      <c r="F21" s="27">
        <v>0.25</v>
      </c>
    </row>
    <row r="22" spans="1:6" ht="25.5" x14ac:dyDescent="0.25">
      <c r="A22" s="1">
        <f t="shared" si="0"/>
        <v>17</v>
      </c>
      <c r="B22" s="2" t="s">
        <v>36</v>
      </c>
      <c r="C22" s="9" t="s">
        <v>37</v>
      </c>
      <c r="D22" s="3">
        <f>562.5</f>
        <v>562.5</v>
      </c>
      <c r="E22" s="26" t="s">
        <v>57</v>
      </c>
      <c r="F22" s="27">
        <v>0.25</v>
      </c>
    </row>
    <row r="23" spans="1:6" ht="25.5" x14ac:dyDescent="0.25">
      <c r="A23" s="1">
        <f t="shared" si="0"/>
        <v>18</v>
      </c>
      <c r="B23" s="2" t="s">
        <v>38</v>
      </c>
      <c r="C23" s="9" t="s">
        <v>39</v>
      </c>
      <c r="D23" s="3">
        <v>365</v>
      </c>
      <c r="E23" s="26" t="s">
        <v>57</v>
      </c>
      <c r="F23" s="27">
        <v>0.25</v>
      </c>
    </row>
    <row r="24" spans="1:6" ht="25.5" x14ac:dyDescent="0.25">
      <c r="A24" s="1">
        <f t="shared" si="0"/>
        <v>19</v>
      </c>
      <c r="B24" s="2" t="s">
        <v>40</v>
      </c>
      <c r="C24" s="9" t="s">
        <v>43</v>
      </c>
      <c r="D24" s="3">
        <v>450</v>
      </c>
      <c r="E24" s="26" t="s">
        <v>57</v>
      </c>
      <c r="F24" s="27">
        <v>0.25</v>
      </c>
    </row>
    <row r="25" spans="1:6" ht="25.5" x14ac:dyDescent="0.25">
      <c r="A25" s="1">
        <f t="shared" si="0"/>
        <v>20</v>
      </c>
      <c r="B25" s="2" t="s">
        <v>42</v>
      </c>
      <c r="C25" s="9" t="s">
        <v>61</v>
      </c>
      <c r="D25" s="3">
        <v>562.5</v>
      </c>
      <c r="E25" s="26" t="s">
        <v>57</v>
      </c>
      <c r="F25" s="27">
        <v>0.25</v>
      </c>
    </row>
    <row r="26" spans="1:6" ht="38.25" x14ac:dyDescent="0.25">
      <c r="A26" s="1">
        <f t="shared" si="0"/>
        <v>21</v>
      </c>
      <c r="B26" s="2" t="s">
        <v>44</v>
      </c>
      <c r="C26" s="9" t="s">
        <v>45</v>
      </c>
      <c r="D26" s="3">
        <v>500</v>
      </c>
      <c r="E26" s="26" t="s">
        <v>57</v>
      </c>
      <c r="F26" s="27">
        <v>0.25</v>
      </c>
    </row>
    <row r="27" spans="1:6" ht="38.25" x14ac:dyDescent="0.25">
      <c r="A27" s="1">
        <f t="shared" si="0"/>
        <v>22</v>
      </c>
      <c r="B27" s="6" t="s">
        <v>46</v>
      </c>
      <c r="C27" s="9" t="s">
        <v>47</v>
      </c>
      <c r="D27" s="3">
        <v>550</v>
      </c>
      <c r="E27" s="26" t="s">
        <v>57</v>
      </c>
      <c r="F27" s="27">
        <v>0.25</v>
      </c>
    </row>
    <row r="28" spans="1:6" ht="25.5" x14ac:dyDescent="0.25">
      <c r="A28" s="1">
        <f t="shared" si="0"/>
        <v>23</v>
      </c>
      <c r="B28" s="6" t="s">
        <v>48</v>
      </c>
      <c r="C28" s="9" t="s">
        <v>49</v>
      </c>
      <c r="D28" s="3">
        <v>465</v>
      </c>
      <c r="E28" s="26" t="s">
        <v>57</v>
      </c>
      <c r="F28" s="27">
        <v>0.25</v>
      </c>
    </row>
    <row r="29" spans="1:6" ht="25.5" x14ac:dyDescent="0.25">
      <c r="A29" s="1">
        <f t="shared" si="0"/>
        <v>24</v>
      </c>
      <c r="B29" s="6" t="s">
        <v>50</v>
      </c>
      <c r="C29" s="9" t="s">
        <v>51</v>
      </c>
      <c r="D29" s="3">
        <f>325</f>
        <v>325</v>
      </c>
      <c r="E29" s="26" t="s">
        <v>57</v>
      </c>
      <c r="F29" s="27">
        <v>0.25</v>
      </c>
    </row>
    <row r="30" spans="1:6" ht="25.5" x14ac:dyDescent="0.25">
      <c r="A30" s="1">
        <f t="shared" si="0"/>
        <v>25</v>
      </c>
      <c r="B30" s="2" t="s">
        <v>52</v>
      </c>
      <c r="C30" s="9" t="s">
        <v>53</v>
      </c>
      <c r="D30" s="3">
        <v>500</v>
      </c>
      <c r="E30" s="26" t="s">
        <v>57</v>
      </c>
      <c r="F30" s="27">
        <v>0.25</v>
      </c>
    </row>
    <row r="31" spans="1:6" ht="21.75" customHeight="1" x14ac:dyDescent="0.25">
      <c r="A31" s="52" t="s">
        <v>54</v>
      </c>
      <c r="B31" s="53"/>
      <c r="C31" s="54"/>
      <c r="D31" s="15">
        <f>SUM(D6:D30)</f>
        <v>17940.400000000001</v>
      </c>
      <c r="E31" s="28"/>
      <c r="F31" s="29"/>
    </row>
    <row r="32" spans="1:6" x14ac:dyDescent="0.25">
      <c r="A32" s="34"/>
      <c r="B32" s="34"/>
      <c r="C32" s="34"/>
      <c r="D32" s="34"/>
      <c r="E32" s="34"/>
      <c r="F32" s="34"/>
    </row>
  </sheetData>
  <mergeCells count="10">
    <mergeCell ref="A31:C31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F35"/>
  <sheetViews>
    <sheetView topLeftCell="A10" workbookViewId="0">
      <selection activeCell="G16" sqref="G16"/>
    </sheetView>
  </sheetViews>
  <sheetFormatPr baseColWidth="10" defaultRowHeight="15" x14ac:dyDescent="0.25"/>
  <cols>
    <col min="1" max="1" width="3.85546875" customWidth="1"/>
    <col min="2" max="2" width="29.5703125" customWidth="1"/>
    <col min="3" max="3" width="21.42578125" customWidth="1"/>
    <col min="5" max="5" width="17" customWidth="1"/>
    <col min="6" max="6" width="7.5703125" customWidth="1"/>
  </cols>
  <sheetData>
    <row r="1" spans="1:6" ht="18.75" x14ac:dyDescent="0.25">
      <c r="A1" s="38" t="s">
        <v>0</v>
      </c>
      <c r="B1" s="38"/>
      <c r="C1" s="38"/>
      <c r="D1" s="38"/>
      <c r="E1" s="38"/>
      <c r="F1" s="38"/>
    </row>
    <row r="2" spans="1:6" ht="15.75" x14ac:dyDescent="0.25">
      <c r="A2" s="39" t="s">
        <v>55</v>
      </c>
      <c r="B2" s="39"/>
      <c r="C2" s="39"/>
      <c r="D2" s="39"/>
      <c r="E2" s="39"/>
      <c r="F2" s="39"/>
    </row>
    <row r="3" spans="1:6" ht="15.75" x14ac:dyDescent="0.25">
      <c r="A3" s="39" t="s">
        <v>70</v>
      </c>
      <c r="B3" s="39"/>
      <c r="C3" s="39"/>
      <c r="D3" s="39"/>
      <c r="E3" s="39"/>
      <c r="F3" s="39"/>
    </row>
    <row r="4" spans="1:6" x14ac:dyDescent="0.25">
      <c r="A4" s="47" t="s">
        <v>1</v>
      </c>
      <c r="B4" s="47" t="s">
        <v>2</v>
      </c>
      <c r="C4" s="47" t="s">
        <v>3</v>
      </c>
      <c r="D4" s="45" t="s">
        <v>4</v>
      </c>
      <c r="E4" s="55" t="s">
        <v>56</v>
      </c>
      <c r="F4" s="55" t="s">
        <v>5</v>
      </c>
    </row>
    <row r="5" spans="1:6" x14ac:dyDescent="0.25">
      <c r="A5" s="48"/>
      <c r="B5" s="48"/>
      <c r="C5" s="48"/>
      <c r="D5" s="46"/>
      <c r="E5" s="56"/>
      <c r="F5" s="56"/>
    </row>
    <row r="6" spans="1:6" ht="26.25" x14ac:dyDescent="0.25">
      <c r="A6" s="22">
        <v>1</v>
      </c>
      <c r="B6" s="23" t="s">
        <v>6</v>
      </c>
      <c r="C6" s="31" t="s">
        <v>7</v>
      </c>
      <c r="D6" s="24">
        <v>2475</v>
      </c>
      <c r="E6" s="57" t="s">
        <v>71</v>
      </c>
      <c r="F6" s="27">
        <v>0.25</v>
      </c>
    </row>
    <row r="7" spans="1:6" ht="26.25" x14ac:dyDescent="0.25">
      <c r="A7" s="22">
        <f>A6+1</f>
        <v>2</v>
      </c>
      <c r="B7" s="23" t="s">
        <v>8</v>
      </c>
      <c r="C7" s="31" t="s">
        <v>9</v>
      </c>
      <c r="D7" s="24">
        <v>1123.2</v>
      </c>
      <c r="E7" s="57" t="s">
        <v>71</v>
      </c>
      <c r="F7" s="27">
        <v>0.25</v>
      </c>
    </row>
    <row r="8" spans="1:6" ht="36" x14ac:dyDescent="0.25">
      <c r="A8" s="22">
        <f t="shared" ref="A8:A30" si="0">A7+1</f>
        <v>3</v>
      </c>
      <c r="B8" s="23" t="s">
        <v>10</v>
      </c>
      <c r="C8" s="31" t="s">
        <v>11</v>
      </c>
      <c r="D8" s="24">
        <v>1700</v>
      </c>
      <c r="E8" s="59" t="s">
        <v>72</v>
      </c>
      <c r="F8" s="27">
        <v>0.25</v>
      </c>
    </row>
    <row r="9" spans="1:6" ht="36" x14ac:dyDescent="0.25">
      <c r="A9" s="22">
        <f t="shared" si="0"/>
        <v>4</v>
      </c>
      <c r="B9" s="23" t="s">
        <v>12</v>
      </c>
      <c r="C9" s="31" t="s">
        <v>13</v>
      </c>
      <c r="D9" s="24">
        <v>1100</v>
      </c>
      <c r="E9" s="59" t="s">
        <v>72</v>
      </c>
      <c r="F9" s="27">
        <v>0.25</v>
      </c>
    </row>
    <row r="10" spans="1:6" ht="36" x14ac:dyDescent="0.25">
      <c r="A10" s="22">
        <f t="shared" si="0"/>
        <v>5</v>
      </c>
      <c r="B10" s="23" t="s">
        <v>14</v>
      </c>
      <c r="C10" s="31" t="s">
        <v>15</v>
      </c>
      <c r="D10" s="24">
        <v>900</v>
      </c>
      <c r="E10" s="59" t="s">
        <v>72</v>
      </c>
      <c r="F10" s="27">
        <v>0.25</v>
      </c>
    </row>
    <row r="11" spans="1:6" ht="36" x14ac:dyDescent="0.25">
      <c r="A11" s="22">
        <f t="shared" si="0"/>
        <v>6</v>
      </c>
      <c r="B11" s="23" t="s">
        <v>20</v>
      </c>
      <c r="C11" s="32" t="s">
        <v>17</v>
      </c>
      <c r="D11" s="24">
        <v>850</v>
      </c>
      <c r="E11" s="59" t="s">
        <v>72</v>
      </c>
      <c r="F11" s="27">
        <v>0.25</v>
      </c>
    </row>
    <row r="12" spans="1:6" x14ac:dyDescent="0.25">
      <c r="A12" s="22">
        <f t="shared" si="0"/>
        <v>7</v>
      </c>
      <c r="B12" s="23" t="s">
        <v>59</v>
      </c>
      <c r="C12" s="31" t="s">
        <v>60</v>
      </c>
      <c r="D12" s="24">
        <v>304.17</v>
      </c>
      <c r="E12" s="26" t="s">
        <v>57</v>
      </c>
      <c r="F12" s="27">
        <v>0.25</v>
      </c>
    </row>
    <row r="13" spans="1:6" x14ac:dyDescent="0.25">
      <c r="A13" s="22">
        <f t="shared" si="0"/>
        <v>8</v>
      </c>
      <c r="B13" s="23" t="s">
        <v>18</v>
      </c>
      <c r="C13" s="32" t="s">
        <v>19</v>
      </c>
      <c r="D13" s="24">
        <v>809</v>
      </c>
      <c r="E13" s="26" t="s">
        <v>57</v>
      </c>
      <c r="F13" s="27">
        <v>0.25</v>
      </c>
    </row>
    <row r="14" spans="1:6" ht="25.5" x14ac:dyDescent="0.25">
      <c r="A14" s="22">
        <f>A13+1</f>
        <v>9</v>
      </c>
      <c r="B14" s="23" t="s">
        <v>68</v>
      </c>
      <c r="C14" s="31" t="s">
        <v>21</v>
      </c>
      <c r="D14" s="24">
        <v>500</v>
      </c>
      <c r="E14" s="26" t="s">
        <v>57</v>
      </c>
      <c r="F14" s="27">
        <v>0.25</v>
      </c>
    </row>
    <row r="15" spans="1:6" ht="25.5" x14ac:dyDescent="0.25">
      <c r="A15" s="22">
        <f t="shared" si="0"/>
        <v>10</v>
      </c>
      <c r="B15" s="23" t="s">
        <v>22</v>
      </c>
      <c r="C15" s="31" t="s">
        <v>23</v>
      </c>
      <c r="D15" s="24">
        <v>775</v>
      </c>
      <c r="E15" s="26" t="s">
        <v>57</v>
      </c>
      <c r="F15" s="27">
        <v>0.25</v>
      </c>
    </row>
    <row r="16" spans="1:6" ht="25.5" x14ac:dyDescent="0.25">
      <c r="A16" s="22">
        <f t="shared" si="0"/>
        <v>11</v>
      </c>
      <c r="B16" s="23" t="s">
        <v>24</v>
      </c>
      <c r="C16" s="31" t="s">
        <v>25</v>
      </c>
      <c r="D16" s="24">
        <f>304.17+40</f>
        <v>344.17</v>
      </c>
      <c r="E16" s="26" t="s">
        <v>57</v>
      </c>
      <c r="F16" s="27">
        <v>0.25</v>
      </c>
    </row>
    <row r="17" spans="1:6" x14ac:dyDescent="0.25">
      <c r="A17" s="22">
        <f t="shared" si="0"/>
        <v>12</v>
      </c>
      <c r="B17" s="23" t="s">
        <v>26</v>
      </c>
      <c r="C17" s="32" t="s">
        <v>27</v>
      </c>
      <c r="D17" s="24">
        <v>390</v>
      </c>
      <c r="E17" s="26" t="s">
        <v>57</v>
      </c>
      <c r="F17" s="27">
        <v>0.25</v>
      </c>
    </row>
    <row r="18" spans="1:6" ht="25.5" x14ac:dyDescent="0.25">
      <c r="A18" s="22">
        <f t="shared" si="0"/>
        <v>13</v>
      </c>
      <c r="B18" s="23" t="s">
        <v>28</v>
      </c>
      <c r="C18" s="31" t="s">
        <v>29</v>
      </c>
      <c r="D18" s="24">
        <f>304.17+40</f>
        <v>344.17</v>
      </c>
      <c r="E18" s="26" t="s">
        <v>57</v>
      </c>
      <c r="F18" s="27">
        <v>0.25</v>
      </c>
    </row>
    <row r="19" spans="1:6" x14ac:dyDescent="0.25">
      <c r="A19" s="22">
        <f t="shared" si="0"/>
        <v>14</v>
      </c>
      <c r="B19" s="23" t="s">
        <v>30</v>
      </c>
      <c r="C19" s="32" t="s">
        <v>31</v>
      </c>
      <c r="D19" s="24">
        <v>652.92999999999995</v>
      </c>
      <c r="E19" s="26" t="s">
        <v>57</v>
      </c>
      <c r="F19" s="27">
        <v>0.25</v>
      </c>
    </row>
    <row r="20" spans="1:6" ht="25.5" x14ac:dyDescent="0.25">
      <c r="A20" s="22">
        <f t="shared" si="0"/>
        <v>15</v>
      </c>
      <c r="B20" s="23" t="s">
        <v>32</v>
      </c>
      <c r="C20" s="31" t="s">
        <v>33</v>
      </c>
      <c r="D20" s="24">
        <v>630</v>
      </c>
      <c r="E20" s="26" t="s">
        <v>57</v>
      </c>
      <c r="F20" s="27">
        <v>0.25</v>
      </c>
    </row>
    <row r="21" spans="1:6" ht="25.5" x14ac:dyDescent="0.25">
      <c r="A21" s="22">
        <f t="shared" si="0"/>
        <v>16</v>
      </c>
      <c r="B21" s="23" t="s">
        <v>34</v>
      </c>
      <c r="C21" s="31" t="s">
        <v>35</v>
      </c>
      <c r="D21" s="24">
        <f>603.76</f>
        <v>603.76</v>
      </c>
      <c r="E21" s="26" t="s">
        <v>57</v>
      </c>
      <c r="F21" s="27">
        <v>0.25</v>
      </c>
    </row>
    <row r="22" spans="1:6" ht="25.5" x14ac:dyDescent="0.25">
      <c r="A22" s="22">
        <f t="shared" si="0"/>
        <v>17</v>
      </c>
      <c r="B22" s="23" t="s">
        <v>36</v>
      </c>
      <c r="C22" s="31" t="s">
        <v>37</v>
      </c>
      <c r="D22" s="24">
        <f>562.5</f>
        <v>562.5</v>
      </c>
      <c r="E22" s="26" t="s">
        <v>57</v>
      </c>
      <c r="F22" s="27">
        <v>0.25</v>
      </c>
    </row>
    <row r="23" spans="1:6" ht="25.5" x14ac:dyDescent="0.25">
      <c r="A23" s="22">
        <f t="shared" si="0"/>
        <v>18</v>
      </c>
      <c r="B23" s="23" t="s">
        <v>38</v>
      </c>
      <c r="C23" s="31" t="s">
        <v>39</v>
      </c>
      <c r="D23" s="24">
        <v>365</v>
      </c>
      <c r="E23" s="26" t="s">
        <v>57</v>
      </c>
      <c r="F23" s="27">
        <v>0.25</v>
      </c>
    </row>
    <row r="24" spans="1:6" ht="25.5" x14ac:dyDescent="0.25">
      <c r="A24" s="22">
        <f t="shared" si="0"/>
        <v>19</v>
      </c>
      <c r="B24" s="23" t="s">
        <v>40</v>
      </c>
      <c r="C24" s="31" t="s">
        <v>43</v>
      </c>
      <c r="D24" s="24">
        <v>450</v>
      </c>
      <c r="E24" s="26" t="s">
        <v>57</v>
      </c>
      <c r="F24" s="27">
        <v>0.25</v>
      </c>
    </row>
    <row r="25" spans="1:6" ht="25.5" x14ac:dyDescent="0.25">
      <c r="A25" s="22">
        <f t="shared" si="0"/>
        <v>20</v>
      </c>
      <c r="B25" s="23" t="s">
        <v>42</v>
      </c>
      <c r="C25" s="31" t="s">
        <v>61</v>
      </c>
      <c r="D25" s="24">
        <v>562.5</v>
      </c>
      <c r="E25" s="26" t="s">
        <v>57</v>
      </c>
      <c r="F25" s="27">
        <v>0.25</v>
      </c>
    </row>
    <row r="26" spans="1:6" ht="25.5" x14ac:dyDescent="0.25">
      <c r="A26" s="22">
        <f t="shared" si="0"/>
        <v>21</v>
      </c>
      <c r="B26" s="23" t="s">
        <v>44</v>
      </c>
      <c r="C26" s="31" t="s">
        <v>45</v>
      </c>
      <c r="D26" s="24">
        <v>500</v>
      </c>
      <c r="E26" s="26" t="s">
        <v>57</v>
      </c>
      <c r="F26" s="27">
        <v>0.25</v>
      </c>
    </row>
    <row r="27" spans="1:6" ht="25.5" x14ac:dyDescent="0.25">
      <c r="A27" s="22">
        <f t="shared" si="0"/>
        <v>22</v>
      </c>
      <c r="B27" s="25" t="s">
        <v>46</v>
      </c>
      <c r="C27" s="31" t="s">
        <v>47</v>
      </c>
      <c r="D27" s="24">
        <v>550</v>
      </c>
      <c r="E27" s="26" t="s">
        <v>57</v>
      </c>
      <c r="F27" s="27">
        <v>0.25</v>
      </c>
    </row>
    <row r="28" spans="1:6" ht="25.5" x14ac:dyDescent="0.25">
      <c r="A28" s="22">
        <f t="shared" si="0"/>
        <v>23</v>
      </c>
      <c r="B28" s="25" t="s">
        <v>48</v>
      </c>
      <c r="C28" s="31" t="s">
        <v>49</v>
      </c>
      <c r="D28" s="24">
        <v>465</v>
      </c>
      <c r="E28" s="26" t="s">
        <v>57</v>
      </c>
      <c r="F28" s="27">
        <v>0.25</v>
      </c>
    </row>
    <row r="29" spans="1:6" ht="25.5" x14ac:dyDescent="0.25">
      <c r="A29" s="22">
        <f t="shared" si="0"/>
        <v>24</v>
      </c>
      <c r="B29" s="25" t="s">
        <v>50</v>
      </c>
      <c r="C29" s="31" t="s">
        <v>51</v>
      </c>
      <c r="D29" s="24">
        <f>325</f>
        <v>325</v>
      </c>
      <c r="E29" s="26" t="s">
        <v>57</v>
      </c>
      <c r="F29" s="27">
        <v>0.25</v>
      </c>
    </row>
    <row r="30" spans="1:6" ht="25.5" x14ac:dyDescent="0.25">
      <c r="A30" s="22">
        <f t="shared" si="0"/>
        <v>25</v>
      </c>
      <c r="B30" s="23" t="s">
        <v>52</v>
      </c>
      <c r="C30" s="31" t="s">
        <v>53</v>
      </c>
      <c r="D30" s="24">
        <v>500</v>
      </c>
      <c r="E30" s="26" t="s">
        <v>57</v>
      </c>
      <c r="F30" s="27">
        <v>0.25</v>
      </c>
    </row>
    <row r="31" spans="1:6" x14ac:dyDescent="0.25">
      <c r="A31" s="52" t="s">
        <v>54</v>
      </c>
      <c r="B31" s="53"/>
      <c r="C31" s="54"/>
      <c r="D31" s="15">
        <f>SUM(D6:D30)</f>
        <v>17781.400000000001</v>
      </c>
      <c r="E31" s="28"/>
      <c r="F31" s="29"/>
    </row>
    <row r="32" spans="1:6" x14ac:dyDescent="0.25">
      <c r="A32" s="30"/>
      <c r="B32" s="30"/>
      <c r="C32" s="30"/>
      <c r="D32" s="30"/>
      <c r="E32" s="30"/>
      <c r="F32" s="30"/>
    </row>
    <row r="33" spans="1:6" x14ac:dyDescent="0.25">
      <c r="A33" s="30"/>
      <c r="B33" s="30"/>
      <c r="C33" s="30"/>
      <c r="D33" s="30"/>
      <c r="E33" s="30"/>
      <c r="F33" s="30"/>
    </row>
    <row r="34" spans="1:6" x14ac:dyDescent="0.25">
      <c r="A34" s="30"/>
      <c r="B34" s="30"/>
      <c r="C34" s="30"/>
      <c r="D34" s="30"/>
      <c r="E34" s="30"/>
      <c r="F34" s="30"/>
    </row>
    <row r="35" spans="1:6" x14ac:dyDescent="0.25">
      <c r="A35" s="30"/>
      <c r="B35" s="30"/>
      <c r="C35" s="30"/>
      <c r="D35" s="30"/>
      <c r="E35" s="30"/>
      <c r="F35" s="30"/>
    </row>
  </sheetData>
  <mergeCells count="10">
    <mergeCell ref="A31:C31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33"/>
  <sheetViews>
    <sheetView tabSelected="1" topLeftCell="A7" workbookViewId="0">
      <selection activeCell="H14" sqref="H14"/>
    </sheetView>
  </sheetViews>
  <sheetFormatPr baseColWidth="10" defaultRowHeight="15" x14ac:dyDescent="0.25"/>
  <cols>
    <col min="1" max="1" width="3.85546875" customWidth="1"/>
    <col min="2" max="2" width="32" customWidth="1"/>
    <col min="3" max="3" width="20.28515625" customWidth="1"/>
    <col min="5" max="5" width="14.5703125" customWidth="1"/>
    <col min="6" max="6" width="7.28515625" customWidth="1"/>
  </cols>
  <sheetData>
    <row r="1" spans="1:6" ht="18.75" x14ac:dyDescent="0.25">
      <c r="A1" s="38" t="s">
        <v>0</v>
      </c>
      <c r="B1" s="38"/>
      <c r="C1" s="38"/>
      <c r="D1" s="38"/>
      <c r="E1" s="38"/>
      <c r="F1" s="38"/>
    </row>
    <row r="2" spans="1:6" ht="15.75" x14ac:dyDescent="0.25">
      <c r="A2" s="39" t="s">
        <v>55</v>
      </c>
      <c r="B2" s="39"/>
      <c r="C2" s="39"/>
      <c r="D2" s="39"/>
      <c r="E2" s="39"/>
      <c r="F2" s="39"/>
    </row>
    <row r="3" spans="1:6" ht="15.75" x14ac:dyDescent="0.25">
      <c r="A3" s="39" t="s">
        <v>69</v>
      </c>
      <c r="B3" s="39"/>
      <c r="C3" s="39"/>
      <c r="D3" s="39"/>
      <c r="E3" s="39"/>
      <c r="F3" s="39"/>
    </row>
    <row r="4" spans="1:6" x14ac:dyDescent="0.25">
      <c r="A4" s="47" t="s">
        <v>1</v>
      </c>
      <c r="B4" s="47" t="s">
        <v>2</v>
      </c>
      <c r="C4" s="47" t="s">
        <v>3</v>
      </c>
      <c r="D4" s="45" t="s">
        <v>4</v>
      </c>
      <c r="E4" s="55" t="s">
        <v>56</v>
      </c>
      <c r="F4" s="55" t="s">
        <v>5</v>
      </c>
    </row>
    <row r="5" spans="1:6" x14ac:dyDescent="0.25">
      <c r="A5" s="48"/>
      <c r="B5" s="48"/>
      <c r="C5" s="48"/>
      <c r="D5" s="46"/>
      <c r="E5" s="56"/>
      <c r="F5" s="56"/>
    </row>
    <row r="6" spans="1:6" ht="26.25" x14ac:dyDescent="0.25">
      <c r="A6" s="1">
        <v>1</v>
      </c>
      <c r="B6" s="2" t="s">
        <v>6</v>
      </c>
      <c r="C6" s="12" t="s">
        <v>7</v>
      </c>
      <c r="D6" s="3">
        <v>2475</v>
      </c>
      <c r="E6" s="57" t="s">
        <v>71</v>
      </c>
      <c r="F6" s="27">
        <v>0.25</v>
      </c>
    </row>
    <row r="7" spans="1:6" ht="26.25" x14ac:dyDescent="0.25">
      <c r="A7" s="1">
        <f>A6+1</f>
        <v>2</v>
      </c>
      <c r="B7" s="2" t="s">
        <v>8</v>
      </c>
      <c r="C7" s="12" t="s">
        <v>9</v>
      </c>
      <c r="D7" s="3">
        <v>1123.2</v>
      </c>
      <c r="E7" s="57" t="s">
        <v>71</v>
      </c>
      <c r="F7" s="27">
        <v>0.25</v>
      </c>
    </row>
    <row r="8" spans="1:6" ht="26.25" x14ac:dyDescent="0.25">
      <c r="A8" s="1">
        <f t="shared" ref="A8:A30" si="0">A7+1</f>
        <v>3</v>
      </c>
      <c r="B8" s="2" t="s">
        <v>10</v>
      </c>
      <c r="C8" s="12" t="s">
        <v>11</v>
      </c>
      <c r="D8" s="3">
        <v>1700</v>
      </c>
      <c r="E8" s="57" t="s">
        <v>72</v>
      </c>
      <c r="F8" s="27">
        <v>0.25</v>
      </c>
    </row>
    <row r="9" spans="1:6" ht="26.25" x14ac:dyDescent="0.25">
      <c r="A9" s="1">
        <f t="shared" si="0"/>
        <v>4</v>
      </c>
      <c r="B9" s="2" t="s">
        <v>12</v>
      </c>
      <c r="C9" s="12" t="s">
        <v>13</v>
      </c>
      <c r="D9" s="3">
        <v>1100</v>
      </c>
      <c r="E9" s="57" t="s">
        <v>72</v>
      </c>
      <c r="F9" s="27">
        <v>0.25</v>
      </c>
    </row>
    <row r="10" spans="1:6" ht="26.25" x14ac:dyDescent="0.25">
      <c r="A10" s="1">
        <f t="shared" si="0"/>
        <v>5</v>
      </c>
      <c r="B10" s="2" t="s">
        <v>14</v>
      </c>
      <c r="C10" s="12" t="s">
        <v>15</v>
      </c>
      <c r="D10" s="3">
        <v>900</v>
      </c>
      <c r="E10" s="57" t="s">
        <v>72</v>
      </c>
      <c r="F10" s="27">
        <v>0.25</v>
      </c>
    </row>
    <row r="11" spans="1:6" ht="26.25" x14ac:dyDescent="0.25">
      <c r="A11" s="1">
        <f t="shared" si="0"/>
        <v>6</v>
      </c>
      <c r="B11" s="2" t="s">
        <v>20</v>
      </c>
      <c r="C11" s="12" t="s">
        <v>17</v>
      </c>
      <c r="D11" s="3">
        <v>850</v>
      </c>
      <c r="E11" s="57" t="s">
        <v>72</v>
      </c>
      <c r="F11" s="27">
        <v>0.25</v>
      </c>
    </row>
    <row r="12" spans="1:6" x14ac:dyDescent="0.25">
      <c r="A12" s="1">
        <f t="shared" si="0"/>
        <v>7</v>
      </c>
      <c r="B12" s="2" t="s">
        <v>59</v>
      </c>
      <c r="C12" s="12" t="s">
        <v>60</v>
      </c>
      <c r="D12" s="3">
        <v>304.17</v>
      </c>
      <c r="E12" s="26" t="s">
        <v>57</v>
      </c>
      <c r="F12" s="27">
        <v>0.25</v>
      </c>
    </row>
    <row r="13" spans="1:6" x14ac:dyDescent="0.25">
      <c r="A13" s="1">
        <f t="shared" si="0"/>
        <v>8</v>
      </c>
      <c r="B13" s="2" t="s">
        <v>18</v>
      </c>
      <c r="C13" s="12" t="s">
        <v>19</v>
      </c>
      <c r="D13" s="3">
        <v>809</v>
      </c>
      <c r="E13" s="26" t="s">
        <v>57</v>
      </c>
      <c r="F13" s="27">
        <v>0.25</v>
      </c>
    </row>
    <row r="14" spans="1:6" ht="25.5" x14ac:dyDescent="0.25">
      <c r="A14" s="1">
        <f>A13+1</f>
        <v>9</v>
      </c>
      <c r="B14" s="2" t="s">
        <v>68</v>
      </c>
      <c r="C14" s="12" t="s">
        <v>21</v>
      </c>
      <c r="D14" s="3">
        <v>500</v>
      </c>
      <c r="E14" s="26" t="s">
        <v>57</v>
      </c>
      <c r="F14" s="27">
        <v>0.25</v>
      </c>
    </row>
    <row r="15" spans="1:6" ht="24" x14ac:dyDescent="0.25">
      <c r="A15" s="1">
        <f t="shared" si="0"/>
        <v>10</v>
      </c>
      <c r="B15" s="2" t="s">
        <v>22</v>
      </c>
      <c r="C15" s="12" t="s">
        <v>23</v>
      </c>
      <c r="D15" s="3">
        <v>775</v>
      </c>
      <c r="E15" s="26" t="s">
        <v>57</v>
      </c>
      <c r="F15" s="27">
        <v>0.25</v>
      </c>
    </row>
    <row r="16" spans="1:6" ht="24" x14ac:dyDescent="0.25">
      <c r="A16" s="1">
        <f t="shared" si="0"/>
        <v>11</v>
      </c>
      <c r="B16" s="2" t="s">
        <v>24</v>
      </c>
      <c r="C16" s="12" t="s">
        <v>25</v>
      </c>
      <c r="D16" s="3">
        <f>304.17+40</f>
        <v>344.17</v>
      </c>
      <c r="E16" s="26" t="s">
        <v>57</v>
      </c>
      <c r="F16" s="27">
        <v>0.25</v>
      </c>
    </row>
    <row r="17" spans="1:6" x14ac:dyDescent="0.25">
      <c r="A17" s="1">
        <f t="shared" si="0"/>
        <v>12</v>
      </c>
      <c r="B17" s="2" t="s">
        <v>26</v>
      </c>
      <c r="C17" s="12" t="s">
        <v>27</v>
      </c>
      <c r="D17" s="3">
        <v>390</v>
      </c>
      <c r="E17" s="26" t="s">
        <v>57</v>
      </c>
      <c r="F17" s="27">
        <v>0.25</v>
      </c>
    </row>
    <row r="18" spans="1:6" ht="24" x14ac:dyDescent="0.25">
      <c r="A18" s="1">
        <f t="shared" si="0"/>
        <v>13</v>
      </c>
      <c r="B18" s="2" t="s">
        <v>28</v>
      </c>
      <c r="C18" s="12" t="s">
        <v>29</v>
      </c>
      <c r="D18" s="3">
        <f>304.17+40</f>
        <v>344.17</v>
      </c>
      <c r="E18" s="26" t="s">
        <v>57</v>
      </c>
      <c r="F18" s="27">
        <v>0.25</v>
      </c>
    </row>
    <row r="19" spans="1:6" x14ac:dyDescent="0.25">
      <c r="A19" s="1">
        <f t="shared" si="0"/>
        <v>14</v>
      </c>
      <c r="B19" s="2" t="s">
        <v>30</v>
      </c>
      <c r="C19" s="12" t="s">
        <v>31</v>
      </c>
      <c r="D19" s="3">
        <v>652.92999999999995</v>
      </c>
      <c r="E19" s="26" t="s">
        <v>57</v>
      </c>
      <c r="F19" s="27">
        <v>0.25</v>
      </c>
    </row>
    <row r="20" spans="1:6" ht="24" x14ac:dyDescent="0.25">
      <c r="A20" s="1">
        <f t="shared" si="0"/>
        <v>15</v>
      </c>
      <c r="B20" s="2" t="s">
        <v>32</v>
      </c>
      <c r="C20" s="12" t="s">
        <v>33</v>
      </c>
      <c r="D20" s="3">
        <v>630</v>
      </c>
      <c r="E20" s="26" t="s">
        <v>57</v>
      </c>
      <c r="F20" s="27">
        <v>0.25</v>
      </c>
    </row>
    <row r="21" spans="1:6" ht="24" x14ac:dyDescent="0.25">
      <c r="A21" s="1">
        <f t="shared" si="0"/>
        <v>16</v>
      </c>
      <c r="B21" s="2" t="s">
        <v>34</v>
      </c>
      <c r="C21" s="12" t="s">
        <v>35</v>
      </c>
      <c r="D21" s="3">
        <f>603.76</f>
        <v>603.76</v>
      </c>
      <c r="E21" s="26" t="s">
        <v>57</v>
      </c>
      <c r="F21" s="27">
        <v>0.25</v>
      </c>
    </row>
    <row r="22" spans="1:6" ht="24" x14ac:dyDescent="0.25">
      <c r="A22" s="1">
        <f t="shared" si="0"/>
        <v>17</v>
      </c>
      <c r="B22" s="2" t="s">
        <v>36</v>
      </c>
      <c r="C22" s="12" t="s">
        <v>37</v>
      </c>
      <c r="D22" s="3">
        <f>562.5</f>
        <v>562.5</v>
      </c>
      <c r="E22" s="26" t="s">
        <v>57</v>
      </c>
      <c r="F22" s="27">
        <v>0.25</v>
      </c>
    </row>
    <row r="23" spans="1:6" ht="24" x14ac:dyDescent="0.25">
      <c r="A23" s="1">
        <f t="shared" si="0"/>
        <v>18</v>
      </c>
      <c r="B23" s="2" t="s">
        <v>38</v>
      </c>
      <c r="C23" s="12" t="s">
        <v>39</v>
      </c>
      <c r="D23" s="3">
        <v>365</v>
      </c>
      <c r="E23" s="26" t="s">
        <v>57</v>
      </c>
      <c r="F23" s="27">
        <v>0.25</v>
      </c>
    </row>
    <row r="24" spans="1:6" ht="24" x14ac:dyDescent="0.25">
      <c r="A24" s="1">
        <f t="shared" si="0"/>
        <v>19</v>
      </c>
      <c r="B24" s="2" t="s">
        <v>40</v>
      </c>
      <c r="C24" s="12" t="s">
        <v>43</v>
      </c>
      <c r="D24" s="3">
        <v>450</v>
      </c>
      <c r="E24" s="26" t="s">
        <v>57</v>
      </c>
      <c r="F24" s="27">
        <v>0.25</v>
      </c>
    </row>
    <row r="25" spans="1:6" ht="24" x14ac:dyDescent="0.25">
      <c r="A25" s="1">
        <f t="shared" si="0"/>
        <v>20</v>
      </c>
      <c r="B25" s="2" t="s">
        <v>42</v>
      </c>
      <c r="C25" s="12" t="s">
        <v>61</v>
      </c>
      <c r="D25" s="3">
        <v>562.5</v>
      </c>
      <c r="E25" s="26" t="s">
        <v>57</v>
      </c>
      <c r="F25" s="27">
        <v>0.25</v>
      </c>
    </row>
    <row r="26" spans="1:6" ht="24" x14ac:dyDescent="0.25">
      <c r="A26" s="1">
        <f t="shared" si="0"/>
        <v>21</v>
      </c>
      <c r="B26" s="2" t="s">
        <v>44</v>
      </c>
      <c r="C26" s="12" t="s">
        <v>45</v>
      </c>
      <c r="D26" s="3">
        <v>500</v>
      </c>
      <c r="E26" s="26" t="s">
        <v>57</v>
      </c>
      <c r="F26" s="27">
        <v>0.25</v>
      </c>
    </row>
    <row r="27" spans="1:6" ht="24" x14ac:dyDescent="0.25">
      <c r="A27" s="1">
        <f t="shared" si="0"/>
        <v>22</v>
      </c>
      <c r="B27" s="6" t="s">
        <v>46</v>
      </c>
      <c r="C27" s="12" t="s">
        <v>47</v>
      </c>
      <c r="D27" s="3">
        <v>550</v>
      </c>
      <c r="E27" s="26" t="s">
        <v>57</v>
      </c>
      <c r="F27" s="27">
        <v>0.25</v>
      </c>
    </row>
    <row r="28" spans="1:6" ht="24" x14ac:dyDescent="0.25">
      <c r="A28" s="1">
        <f t="shared" si="0"/>
        <v>23</v>
      </c>
      <c r="B28" s="6" t="s">
        <v>48</v>
      </c>
      <c r="C28" s="12" t="s">
        <v>49</v>
      </c>
      <c r="D28" s="3">
        <v>465</v>
      </c>
      <c r="E28" s="26" t="s">
        <v>57</v>
      </c>
      <c r="F28" s="27">
        <v>0.25</v>
      </c>
    </row>
    <row r="29" spans="1:6" ht="24" x14ac:dyDescent="0.25">
      <c r="A29" s="1">
        <f t="shared" si="0"/>
        <v>24</v>
      </c>
      <c r="B29" s="6" t="s">
        <v>50</v>
      </c>
      <c r="C29" s="12" t="s">
        <v>51</v>
      </c>
      <c r="D29" s="3">
        <f>325</f>
        <v>325</v>
      </c>
      <c r="E29" s="26" t="s">
        <v>57</v>
      </c>
      <c r="F29" s="27">
        <v>0.25</v>
      </c>
    </row>
    <row r="30" spans="1:6" ht="24" x14ac:dyDescent="0.25">
      <c r="A30" s="1">
        <f t="shared" si="0"/>
        <v>25</v>
      </c>
      <c r="B30" s="2" t="s">
        <v>52</v>
      </c>
      <c r="C30" s="12" t="s">
        <v>53</v>
      </c>
      <c r="D30" s="3">
        <v>500</v>
      </c>
      <c r="E30" s="26" t="s">
        <v>57</v>
      </c>
      <c r="F30" s="27">
        <v>0.25</v>
      </c>
    </row>
    <row r="31" spans="1:6" x14ac:dyDescent="0.25">
      <c r="A31" s="52" t="s">
        <v>54</v>
      </c>
      <c r="B31" s="53"/>
      <c r="C31" s="54"/>
      <c r="D31" s="15">
        <f>SUM(D6:D30)</f>
        <v>17781.400000000001</v>
      </c>
      <c r="E31" s="28"/>
      <c r="F31" s="29"/>
    </row>
    <row r="32" spans="1:6" x14ac:dyDescent="0.25">
      <c r="A32" s="33"/>
      <c r="B32" s="33"/>
      <c r="C32" s="33"/>
      <c r="D32" s="33"/>
      <c r="E32" s="33"/>
      <c r="F32" s="33"/>
    </row>
    <row r="33" spans="1:6" x14ac:dyDescent="0.25">
      <c r="A33" s="33"/>
      <c r="B33" s="33"/>
      <c r="C33" s="33"/>
      <c r="D33" s="33"/>
      <c r="E33" s="33"/>
      <c r="F33" s="33"/>
    </row>
  </sheetData>
  <mergeCells count="10">
    <mergeCell ref="A31:C31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MARZO-2019</vt:lpstr>
      <vt:lpstr>JUNIO 2019</vt:lpstr>
      <vt:lpstr>JULIO 2019</vt:lpstr>
      <vt:lpstr>SEPTIEMBRE  2019</vt:lpstr>
      <vt:lpstr>OCTUBRE 2019</vt:lpstr>
      <vt:lpstr>NOV. 2019</vt:lpstr>
      <vt:lpstr>DIC.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2020-03-04T15:43:43Z</cp:lastPrinted>
  <dcterms:created xsi:type="dcterms:W3CDTF">2019-04-25T14:56:05Z</dcterms:created>
  <dcterms:modified xsi:type="dcterms:W3CDTF">2020-03-04T15:45:32Z</dcterms:modified>
</cp:coreProperties>
</file>