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8\MARCO PRESUPUESTARIO 2018\CONTABILIDAD  2018\Remuneraciones de Horas Extras 2018\"/>
    </mc:Choice>
  </mc:AlternateContent>
  <bookViews>
    <workbookView xWindow="0" yWindow="0" windowWidth="20490" windowHeight="7755" activeTab="6"/>
  </bookViews>
  <sheets>
    <sheet name="ENERO" sheetId="1" r:id="rId1"/>
    <sheet name="MARZO" sheetId="2" r:id="rId2"/>
    <sheet name="JUNIO " sheetId="3" r:id="rId3"/>
    <sheet name="JULIO" sheetId="4" r:id="rId4"/>
    <sheet name="AGOSTO " sheetId="5" r:id="rId5"/>
    <sheet name="OCTUBRE-NOV." sheetId="6" r:id="rId6"/>
    <sheet name="NOV.-DIC.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F6" i="7"/>
  <c r="F8" i="7" s="1"/>
  <c r="E6" i="7"/>
  <c r="G6" i="7" s="1"/>
  <c r="H7" i="7" l="1"/>
  <c r="I7" i="7" s="1"/>
  <c r="G8" i="7"/>
  <c r="H6" i="7"/>
  <c r="H8" i="7" s="1"/>
  <c r="E21" i="6"/>
  <c r="G20" i="6"/>
  <c r="F20" i="6"/>
  <c r="F19" i="6"/>
  <c r="G19" i="6" s="1"/>
  <c r="F18" i="6"/>
  <c r="F17" i="6"/>
  <c r="E8" i="6"/>
  <c r="F7" i="6"/>
  <c r="G7" i="6" s="1"/>
  <c r="D6" i="6"/>
  <c r="F6" i="6" s="1"/>
  <c r="E23" i="5"/>
  <c r="G22" i="5"/>
  <c r="F22" i="5"/>
  <c r="F21" i="5"/>
  <c r="G21" i="5" s="1"/>
  <c r="F20" i="5"/>
  <c r="F19" i="5"/>
  <c r="I6" i="7" l="1"/>
  <c r="I8" i="7" s="1"/>
  <c r="F8" i="6"/>
  <c r="F21" i="6"/>
  <c r="G18" i="6"/>
  <c r="H18" i="6" s="1"/>
  <c r="H20" i="6"/>
  <c r="H19" i="6"/>
  <c r="G17" i="6"/>
  <c r="G21" i="6" s="1"/>
  <c r="H7" i="6"/>
  <c r="G6" i="6"/>
  <c r="G8" i="6" s="1"/>
  <c r="F23" i="5"/>
  <c r="G20" i="5"/>
  <c r="H20" i="5" s="1"/>
  <c r="H22" i="5"/>
  <c r="H21" i="5"/>
  <c r="G19" i="5"/>
  <c r="D10" i="5"/>
  <c r="D7" i="4"/>
  <c r="H17" i="6" l="1"/>
  <c r="H21" i="6" s="1"/>
  <c r="H6" i="6"/>
  <c r="H8" i="6" s="1"/>
  <c r="G23" i="5"/>
  <c r="H19" i="5"/>
  <c r="H23" i="5" s="1"/>
  <c r="D8" i="3"/>
  <c r="D8" i="2" l="1"/>
  <c r="D9" i="1"/>
</calcChain>
</file>

<file path=xl/sharedStrings.xml><?xml version="1.0" encoding="utf-8"?>
<sst xmlns="http://schemas.openxmlformats.org/spreadsheetml/2006/main" count="142" uniqueCount="41">
  <si>
    <t>TOTAL</t>
  </si>
  <si>
    <t>RECOLECTOR DE DESECHOS SÓLIDOS</t>
  </si>
  <si>
    <t xml:space="preserve">SANTOAGO DE JESÚS GUZMÁN </t>
  </si>
  <si>
    <t xml:space="preserve">JUAN ALFARO </t>
  </si>
  <si>
    <t>ROBERTO ANTONIO ESCOBAR</t>
  </si>
  <si>
    <t>MOTORISTA TREN DE ASEO</t>
  </si>
  <si>
    <t>LUIS ANTONIO MEJIA</t>
  </si>
  <si>
    <t>HORAS EXTRAS</t>
  </si>
  <si>
    <t>CARGO</t>
  </si>
  <si>
    <t>NOMBRE</t>
  </si>
  <si>
    <t>N°</t>
  </si>
  <si>
    <t>PERIODO: DEL 08 AL 22 DE ENERO DE 2018</t>
  </si>
  <si>
    <t>REMUNERACIONES DE HORAS EXTRAS DE EMPLEADOS MUNICIPALES</t>
  </si>
  <si>
    <t>ALCALDÍA MUNICIPAL DE SAN PABLO TACACHCICO</t>
  </si>
  <si>
    <t>PERIODO: DEL 26 AL 29 DE MARZO Y 02 DE ABRIL  DE 2018</t>
  </si>
  <si>
    <t>ALCALDIA MUNICIPAL DE SAN PABLO TACACHICO.</t>
  </si>
  <si>
    <t>MARLENI MAGALI ABREGO DE LINARES</t>
  </si>
  <si>
    <t>TESORERA</t>
  </si>
  <si>
    <t>ALBA LUZ BENITEZ GUEVARA</t>
  </si>
  <si>
    <t>PRESUPUESTO</t>
  </si>
  <si>
    <t xml:space="preserve"> REMUNERACIÓN DE  HORAS EXTRAS DE EMPLEADOS LCAM</t>
  </si>
  <si>
    <r>
      <t xml:space="preserve">CORRESPONDIENTE AL PERIODO: </t>
    </r>
    <r>
      <rPr>
        <b/>
        <sz val="11"/>
        <rFont val="Calibri"/>
        <family val="2"/>
      </rPr>
      <t xml:space="preserve">   DEL  2  AL  30  DE  JUNIO  DEL  2018.</t>
    </r>
  </si>
  <si>
    <t xml:space="preserve">REMUNERACIÓN  DE HORAS EXTRAS DE EMPLEADOSN  LCAM </t>
  </si>
  <si>
    <r>
      <t xml:space="preserve">CORRESPONDIENTE AL PERIODO: </t>
    </r>
    <r>
      <rPr>
        <b/>
        <sz val="11"/>
        <rFont val="Calibri"/>
        <family val="2"/>
      </rPr>
      <t xml:space="preserve">   DEL  07 AL  21  DE  JULIO  DEL  2018.</t>
    </r>
  </si>
  <si>
    <t xml:space="preserve">LUIS ANTONIO MEJIA </t>
  </si>
  <si>
    <t xml:space="preserve">ROBERTO ANTONIO ESCOBAR </t>
  </si>
  <si>
    <t>RECOLECTOR DE DESECHOS SOLIDOS</t>
  </si>
  <si>
    <t>JUAN ALFARO</t>
  </si>
  <si>
    <t>JUAN JOSE AVILA PINEDA</t>
  </si>
  <si>
    <r>
      <t xml:space="preserve">CORRESPONDIENTE AL PERIODO: </t>
    </r>
    <r>
      <rPr>
        <b/>
        <sz val="11"/>
        <rFont val="Calibri"/>
        <family val="2"/>
      </rPr>
      <t xml:space="preserve">   DEL 23 AL 25 DE ABRIL Y 6 DE AGOSTO DE 2018</t>
    </r>
  </si>
  <si>
    <t>SUELDO BASE</t>
  </si>
  <si>
    <t>N° HRS EXTRAS</t>
  </si>
  <si>
    <t>I S RENTA</t>
  </si>
  <si>
    <t>LIQUIDO</t>
  </si>
  <si>
    <r>
      <t xml:space="preserve">CORRESPONDIENTE AL PERIODO: </t>
    </r>
    <r>
      <rPr>
        <b/>
        <sz val="11"/>
        <rFont val="Calibri"/>
        <family val="2"/>
      </rPr>
      <t xml:space="preserve">   DEL   25  AL   31  DE  AGOSTO 2018.</t>
    </r>
  </si>
  <si>
    <t>JULIA MARLENE GUARDADO DE MEJIA</t>
  </si>
  <si>
    <t>CONTADOR</t>
  </si>
  <si>
    <r>
      <t xml:space="preserve">CORRESPONDIENTE AL PERIODO: </t>
    </r>
    <r>
      <rPr>
        <b/>
        <sz val="11"/>
        <rFont val="Calibri"/>
        <family val="2"/>
      </rPr>
      <t xml:space="preserve">   MES    DE  AGOSTO, SEPTIEMBRE, OCTUBRE  2018.</t>
    </r>
  </si>
  <si>
    <r>
      <t xml:space="preserve">CORRESPONDIENTE AL PERIODO: </t>
    </r>
    <r>
      <rPr>
        <b/>
        <sz val="11"/>
        <rFont val="Calibri"/>
        <family val="2"/>
      </rPr>
      <t xml:space="preserve">   DEL   6  DE   OCTUBRE  AL   9  DE  NOVIEMBRE    2018.</t>
    </r>
  </si>
  <si>
    <t>REMUNERACIONES  DE  HORAS EXTRAS</t>
  </si>
  <si>
    <r>
      <t xml:space="preserve">CORRESPONDIENTE AL PERIODO: </t>
    </r>
    <r>
      <rPr>
        <b/>
        <sz val="11"/>
        <rFont val="Calibri"/>
        <family val="2"/>
      </rPr>
      <t xml:space="preserve">   MES    DE  NOVIEMBRE, DICIEMBRE 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</si>
</sst>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44" fontId="3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9" fillId="0" borderId="1" xfId="0" quotePrefix="1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44" fontId="12" fillId="2" borderId="1" xfId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1" applyFont="1" applyBorder="1" applyAlignment="1">
      <alignment vertical="center"/>
    </xf>
    <xf numFmtId="0" fontId="0" fillId="0" borderId="0" xfId="0" applyBorder="1"/>
    <xf numFmtId="44" fontId="9" fillId="0" borderId="0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64" fontId="0" fillId="0" borderId="0" xfId="0" applyNumberFormat="1"/>
    <xf numFmtId="164" fontId="9" fillId="3" borderId="1" xfId="2" applyNumberFormat="1" applyFont="1" applyFill="1" applyBorder="1" applyAlignment="1">
      <alignment vertical="center"/>
    </xf>
    <xf numFmtId="44" fontId="9" fillId="0" borderId="1" xfId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44" fontId="10" fillId="3" borderId="1" xfId="1" applyFont="1" applyFill="1" applyBorder="1" applyAlignment="1">
      <alignment vertical="center"/>
    </xf>
    <xf numFmtId="3" fontId="13" fillId="3" borderId="1" xfId="1" applyNumberFormat="1" applyFont="1" applyFill="1" applyBorder="1" applyAlignment="1">
      <alignment horizontal="center" vertical="center"/>
    </xf>
    <xf numFmtId="44" fontId="13" fillId="3" borderId="1" xfId="1" applyFont="1" applyFill="1" applyBorder="1" applyAlignment="1">
      <alignment vertical="center"/>
    </xf>
    <xf numFmtId="0" fontId="10" fillId="0" borderId="1" xfId="0" quotePrefix="1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4" fontId="10" fillId="0" borderId="1" xfId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vertical="center"/>
    </xf>
    <xf numFmtId="0" fontId="19" fillId="0" borderId="1" xfId="0" quotePrefix="1" applyNumberFormat="1" applyFont="1" applyBorder="1" applyAlignment="1">
      <alignment horizontal="center" vertical="center"/>
    </xf>
    <xf numFmtId="44" fontId="19" fillId="0" borderId="1" xfId="1" applyFont="1" applyFill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4" fontId="9" fillId="2" borderId="1" xfId="1" applyFont="1" applyFill="1" applyBorder="1" applyAlignment="1">
      <alignment vertical="center"/>
    </xf>
    <xf numFmtId="44" fontId="2" fillId="3" borderId="1" xfId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vertical="center"/>
    </xf>
    <xf numFmtId="44" fontId="9" fillId="3" borderId="1" xfId="1" applyNumberFormat="1" applyFont="1" applyFill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9"/>
  <sheetViews>
    <sheetView zoomScale="90" zoomScaleNormal="90" workbookViewId="0">
      <selection sqref="A1:D1"/>
    </sheetView>
  </sheetViews>
  <sheetFormatPr baseColWidth="10" defaultRowHeight="15" x14ac:dyDescent="0.25"/>
  <cols>
    <col min="1" max="1" width="4.7109375" customWidth="1"/>
    <col min="2" max="2" width="31.42578125" customWidth="1"/>
    <col min="3" max="3" width="40.7109375" customWidth="1"/>
  </cols>
  <sheetData>
    <row r="1" spans="1:4" ht="24" customHeight="1" x14ac:dyDescent="0.25">
      <c r="A1" s="44" t="s">
        <v>13</v>
      </c>
      <c r="B1" s="44"/>
      <c r="C1" s="44"/>
      <c r="D1" s="44"/>
    </row>
    <row r="2" spans="1:4" ht="20.25" customHeight="1" x14ac:dyDescent="0.25">
      <c r="A2" s="46" t="s">
        <v>12</v>
      </c>
      <c r="B2" s="46"/>
      <c r="C2" s="46"/>
      <c r="D2" s="46"/>
    </row>
    <row r="3" spans="1:4" ht="21" customHeight="1" x14ac:dyDescent="0.25">
      <c r="A3" s="47" t="s">
        <v>11</v>
      </c>
      <c r="B3" s="47"/>
      <c r="C3" s="47"/>
      <c r="D3" s="47"/>
    </row>
    <row r="4" spans="1:4" ht="30" x14ac:dyDescent="0.25">
      <c r="A4" s="16" t="s">
        <v>10</v>
      </c>
      <c r="B4" s="17" t="s">
        <v>9</v>
      </c>
      <c r="C4" s="17" t="s">
        <v>8</v>
      </c>
      <c r="D4" s="17" t="s">
        <v>7</v>
      </c>
    </row>
    <row r="5" spans="1:4" ht="21.95" customHeight="1" x14ac:dyDescent="0.25">
      <c r="A5" s="3">
        <v>1</v>
      </c>
      <c r="B5" s="2" t="s">
        <v>6</v>
      </c>
      <c r="C5" s="2" t="s">
        <v>5</v>
      </c>
      <c r="D5" s="1">
        <v>81.62</v>
      </c>
    </row>
    <row r="6" spans="1:4" ht="21.95" customHeight="1" x14ac:dyDescent="0.25">
      <c r="A6" s="3">
        <v>2</v>
      </c>
      <c r="B6" s="2" t="s">
        <v>4</v>
      </c>
      <c r="C6" s="2" t="s">
        <v>1</v>
      </c>
      <c r="D6" s="1">
        <v>67</v>
      </c>
    </row>
    <row r="7" spans="1:4" ht="21.95" customHeight="1" x14ac:dyDescent="0.25">
      <c r="A7" s="3">
        <v>3</v>
      </c>
      <c r="B7" s="2" t="s">
        <v>3</v>
      </c>
      <c r="C7" s="2" t="s">
        <v>1</v>
      </c>
      <c r="D7" s="1">
        <v>37.5</v>
      </c>
    </row>
    <row r="8" spans="1:4" ht="21.95" customHeight="1" x14ac:dyDescent="0.25">
      <c r="A8" s="3">
        <v>4</v>
      </c>
      <c r="B8" s="2" t="s">
        <v>2</v>
      </c>
      <c r="C8" s="2" t="s">
        <v>1</v>
      </c>
      <c r="D8" s="1">
        <v>37.5</v>
      </c>
    </row>
    <row r="9" spans="1:4" ht="21.95" customHeight="1" x14ac:dyDescent="0.25">
      <c r="A9" s="45" t="s">
        <v>0</v>
      </c>
      <c r="B9" s="45"/>
      <c r="C9" s="45"/>
      <c r="D9" s="43">
        <f>SUM(D5:D8)</f>
        <v>223.62</v>
      </c>
    </row>
  </sheetData>
  <mergeCells count="4">
    <mergeCell ref="A1:D1"/>
    <mergeCell ref="A9:C9"/>
    <mergeCell ref="A2:D2"/>
    <mergeCell ref="A3:D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8"/>
  <sheetViews>
    <sheetView zoomScale="90" zoomScaleNormal="90" workbookViewId="0">
      <selection activeCell="A3" sqref="A3:D3"/>
    </sheetView>
  </sheetViews>
  <sheetFormatPr baseColWidth="10" defaultRowHeight="15" x14ac:dyDescent="0.25"/>
  <cols>
    <col min="1" max="1" width="4.85546875" customWidth="1"/>
    <col min="2" max="2" width="28.7109375" customWidth="1"/>
    <col min="3" max="3" width="33.7109375" customWidth="1"/>
  </cols>
  <sheetData>
    <row r="1" spans="1:4" ht="19.5" customHeight="1" x14ac:dyDescent="0.25">
      <c r="A1" s="44" t="s">
        <v>13</v>
      </c>
      <c r="B1" s="44"/>
      <c r="C1" s="44"/>
      <c r="D1" s="44"/>
    </row>
    <row r="2" spans="1:4" ht="22.5" customHeight="1" x14ac:dyDescent="0.25">
      <c r="A2" s="46" t="s">
        <v>22</v>
      </c>
      <c r="B2" s="46"/>
      <c r="C2" s="46"/>
      <c r="D2" s="46"/>
    </row>
    <row r="3" spans="1:4" ht="21" customHeight="1" x14ac:dyDescent="0.25">
      <c r="A3" s="47" t="s">
        <v>14</v>
      </c>
      <c r="B3" s="47"/>
      <c r="C3" s="47"/>
      <c r="D3" s="47"/>
    </row>
    <row r="4" spans="1:4" ht="30" x14ac:dyDescent="0.25">
      <c r="A4" s="16" t="s">
        <v>10</v>
      </c>
      <c r="B4" s="17" t="s">
        <v>9</v>
      </c>
      <c r="C4" s="17" t="s">
        <v>8</v>
      </c>
      <c r="D4" s="17" t="s">
        <v>7</v>
      </c>
    </row>
    <row r="5" spans="1:4" ht="21.95" customHeight="1" x14ac:dyDescent="0.25">
      <c r="A5" s="3">
        <v>1</v>
      </c>
      <c r="B5" s="2" t="s">
        <v>6</v>
      </c>
      <c r="C5" s="2" t="s">
        <v>5</v>
      </c>
      <c r="D5" s="1">
        <v>233.97</v>
      </c>
    </row>
    <row r="6" spans="1:4" ht="21.95" customHeight="1" x14ac:dyDescent="0.25">
      <c r="A6" s="3">
        <v>2</v>
      </c>
      <c r="B6" s="2" t="s">
        <v>4</v>
      </c>
      <c r="C6" s="2" t="s">
        <v>1</v>
      </c>
      <c r="D6" s="1">
        <v>192.06</v>
      </c>
    </row>
    <row r="7" spans="1:4" ht="21.95" customHeight="1" x14ac:dyDescent="0.25">
      <c r="A7" s="3">
        <v>3</v>
      </c>
      <c r="B7" s="2" t="s">
        <v>3</v>
      </c>
      <c r="C7" s="2" t="s">
        <v>1</v>
      </c>
      <c r="D7" s="1">
        <v>108.99</v>
      </c>
    </row>
    <row r="8" spans="1:4" ht="21.95" customHeight="1" x14ac:dyDescent="0.25">
      <c r="A8" s="45" t="s">
        <v>0</v>
      </c>
      <c r="B8" s="45"/>
      <c r="C8" s="45"/>
      <c r="D8" s="43">
        <f>SUM(D5:D7)</f>
        <v>535.02</v>
      </c>
    </row>
  </sheetData>
  <mergeCells count="4">
    <mergeCell ref="A3:D3"/>
    <mergeCell ref="A8:C8"/>
    <mergeCell ref="A1:D1"/>
    <mergeCell ref="A2:D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9"/>
  <sheetViews>
    <sheetView workbookViewId="0">
      <selection activeCell="A2" sqref="A2:D2"/>
    </sheetView>
  </sheetViews>
  <sheetFormatPr baseColWidth="10" defaultRowHeight="15" x14ac:dyDescent="0.25"/>
  <cols>
    <col min="1" max="1" width="4.28515625" customWidth="1"/>
    <col min="2" max="2" width="33.85546875" customWidth="1"/>
    <col min="3" max="3" width="15.42578125" customWidth="1"/>
  </cols>
  <sheetData>
    <row r="1" spans="1:8" ht="18.75" x14ac:dyDescent="0.25">
      <c r="A1" s="51" t="s">
        <v>15</v>
      </c>
      <c r="B1" s="51"/>
      <c r="C1" s="51"/>
      <c r="D1" s="51"/>
    </row>
    <row r="2" spans="1:8" ht="23.25" customHeight="1" x14ac:dyDescent="0.25">
      <c r="A2" s="52" t="s">
        <v>20</v>
      </c>
      <c r="B2" s="52"/>
      <c r="C2" s="52"/>
      <c r="D2" s="52"/>
    </row>
    <row r="3" spans="1:8" ht="22.5" customHeight="1" x14ac:dyDescent="0.25">
      <c r="A3" s="53" t="s">
        <v>21</v>
      </c>
      <c r="B3" s="53"/>
      <c r="C3" s="53"/>
      <c r="D3" s="53"/>
    </row>
    <row r="4" spans="1:8" ht="15" customHeight="1" x14ac:dyDescent="0.25">
      <c r="A4" s="54" t="s">
        <v>10</v>
      </c>
      <c r="B4" s="54" t="s">
        <v>9</v>
      </c>
      <c r="C4" s="54" t="s">
        <v>8</v>
      </c>
      <c r="D4" s="55" t="s">
        <v>7</v>
      </c>
    </row>
    <row r="5" spans="1:8" x14ac:dyDescent="0.25">
      <c r="A5" s="54"/>
      <c r="B5" s="54"/>
      <c r="C5" s="54"/>
      <c r="D5" s="55"/>
      <c r="H5" s="9"/>
    </row>
    <row r="6" spans="1:8" ht="21.95" customHeight="1" x14ac:dyDescent="0.25">
      <c r="A6" s="4">
        <v>1</v>
      </c>
      <c r="B6" s="5" t="s">
        <v>16</v>
      </c>
      <c r="C6" s="14" t="s">
        <v>17</v>
      </c>
      <c r="D6" s="6">
        <v>249.98</v>
      </c>
      <c r="H6" s="10"/>
    </row>
    <row r="7" spans="1:8" ht="21.95" customHeight="1" x14ac:dyDescent="0.25">
      <c r="A7" s="4">
        <v>2</v>
      </c>
      <c r="B7" s="5" t="s">
        <v>18</v>
      </c>
      <c r="C7" s="15" t="s">
        <v>19</v>
      </c>
      <c r="D7" s="6">
        <v>66</v>
      </c>
      <c r="H7" s="10"/>
    </row>
    <row r="8" spans="1:8" ht="21.95" customHeight="1" x14ac:dyDescent="0.25">
      <c r="A8" s="48" t="s">
        <v>0</v>
      </c>
      <c r="B8" s="49"/>
      <c r="C8" s="50"/>
      <c r="D8" s="13">
        <f>SUM(D6:D7)</f>
        <v>315.98</v>
      </c>
      <c r="H8" s="9"/>
    </row>
    <row r="9" spans="1:8" x14ac:dyDescent="0.25">
      <c r="A9" s="7"/>
      <c r="B9" s="7"/>
      <c r="C9" s="7"/>
      <c r="D9" s="8"/>
      <c r="H9" s="9"/>
    </row>
  </sheetData>
  <mergeCells count="8">
    <mergeCell ref="A8:C8"/>
    <mergeCell ref="A1:D1"/>
    <mergeCell ref="A2:D2"/>
    <mergeCell ref="A3:D3"/>
    <mergeCell ref="A4:A5"/>
    <mergeCell ref="B4:B5"/>
    <mergeCell ref="C4:C5"/>
    <mergeCell ref="D4:D5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7"/>
  <sheetViews>
    <sheetView workbookViewId="0">
      <selection sqref="A1:D1"/>
    </sheetView>
  </sheetViews>
  <sheetFormatPr baseColWidth="10" defaultRowHeight="15" x14ac:dyDescent="0.25"/>
  <cols>
    <col min="1" max="1" width="5.7109375" customWidth="1"/>
    <col min="2" max="2" width="31.140625" customWidth="1"/>
    <col min="3" max="3" width="18.85546875" customWidth="1"/>
    <col min="4" max="4" width="14.5703125" customWidth="1"/>
  </cols>
  <sheetData>
    <row r="1" spans="1:4" ht="24.95" customHeight="1" x14ac:dyDescent="0.25">
      <c r="A1" s="51" t="s">
        <v>15</v>
      </c>
      <c r="B1" s="51"/>
      <c r="C1" s="51"/>
      <c r="D1" s="51"/>
    </row>
    <row r="2" spans="1:4" ht="24.95" customHeight="1" x14ac:dyDescent="0.25">
      <c r="A2" s="52" t="s">
        <v>20</v>
      </c>
      <c r="B2" s="52"/>
      <c r="C2" s="52"/>
      <c r="D2" s="52"/>
    </row>
    <row r="3" spans="1:4" ht="24.95" customHeight="1" x14ac:dyDescent="0.25">
      <c r="A3" s="53" t="s">
        <v>23</v>
      </c>
      <c r="B3" s="53"/>
      <c r="C3" s="53"/>
      <c r="D3" s="53"/>
    </row>
    <row r="4" spans="1:4" ht="24.95" customHeight="1" x14ac:dyDescent="0.25">
      <c r="A4" s="11" t="s">
        <v>10</v>
      </c>
      <c r="B4" s="11" t="s">
        <v>9</v>
      </c>
      <c r="C4" s="11" t="s">
        <v>8</v>
      </c>
      <c r="D4" s="12" t="s">
        <v>7</v>
      </c>
    </row>
    <row r="5" spans="1:4" ht="24.95" customHeight="1" x14ac:dyDescent="0.25">
      <c r="A5" s="4">
        <v>1</v>
      </c>
      <c r="B5" s="5" t="s">
        <v>16</v>
      </c>
      <c r="C5" s="18" t="s">
        <v>17</v>
      </c>
      <c r="D5" s="19">
        <v>113.63</v>
      </c>
    </row>
    <row r="6" spans="1:4" ht="24.95" customHeight="1" x14ac:dyDescent="0.25">
      <c r="A6" s="4">
        <v>2</v>
      </c>
      <c r="B6" s="5" t="s">
        <v>18</v>
      </c>
      <c r="C6" s="5" t="s">
        <v>19</v>
      </c>
      <c r="D6" s="19">
        <v>67.83</v>
      </c>
    </row>
    <row r="7" spans="1:4" ht="24.95" customHeight="1" x14ac:dyDescent="0.25">
      <c r="A7" s="48" t="s">
        <v>0</v>
      </c>
      <c r="B7" s="49"/>
      <c r="C7" s="50"/>
      <c r="D7" s="13">
        <f>SUM(D5:D6)</f>
        <v>181.45999999999998</v>
      </c>
    </row>
  </sheetData>
  <mergeCells count="4">
    <mergeCell ref="A7:C7"/>
    <mergeCell ref="A1:D1"/>
    <mergeCell ref="A2:D2"/>
    <mergeCell ref="A3:D3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3"/>
  <sheetViews>
    <sheetView topLeftCell="A10" workbookViewId="0">
      <selection activeCell="A14" sqref="A14:H14"/>
    </sheetView>
  </sheetViews>
  <sheetFormatPr baseColWidth="10" defaultRowHeight="15" x14ac:dyDescent="0.25"/>
  <cols>
    <col min="1" max="1" width="4.42578125" customWidth="1"/>
    <col min="2" max="2" width="25" customWidth="1"/>
    <col min="3" max="3" width="29.140625" customWidth="1"/>
    <col min="4" max="4" width="12.85546875" customWidth="1"/>
    <col min="5" max="5" width="9.42578125" customWidth="1"/>
    <col min="6" max="6" width="12" customWidth="1"/>
    <col min="7" max="7" width="9.42578125" customWidth="1"/>
    <col min="8" max="8" width="10.85546875" customWidth="1"/>
  </cols>
  <sheetData>
    <row r="1" spans="1:8" ht="24.95" customHeight="1" x14ac:dyDescent="0.25">
      <c r="A1" s="51" t="s">
        <v>15</v>
      </c>
      <c r="B1" s="51"/>
      <c r="C1" s="51"/>
      <c r="D1" s="51"/>
    </row>
    <row r="2" spans="1:8" ht="24.95" customHeight="1" x14ac:dyDescent="0.25">
      <c r="A2" s="52" t="s">
        <v>20</v>
      </c>
      <c r="B2" s="52"/>
      <c r="C2" s="52"/>
      <c r="D2" s="52"/>
    </row>
    <row r="3" spans="1:8" ht="24.95" customHeight="1" x14ac:dyDescent="0.25">
      <c r="A3" s="53" t="s">
        <v>29</v>
      </c>
      <c r="B3" s="53"/>
      <c r="C3" s="53"/>
      <c r="D3" s="53"/>
    </row>
    <row r="4" spans="1:8" ht="24.95" customHeight="1" x14ac:dyDescent="0.25">
      <c r="A4" s="11" t="s">
        <v>10</v>
      </c>
      <c r="B4" s="11" t="s">
        <v>9</v>
      </c>
      <c r="C4" s="11" t="s">
        <v>8</v>
      </c>
      <c r="D4" s="12" t="s">
        <v>7</v>
      </c>
    </row>
    <row r="5" spans="1:8" ht="24.95" customHeight="1" x14ac:dyDescent="0.25">
      <c r="A5" s="4">
        <v>1</v>
      </c>
      <c r="B5" s="20" t="s">
        <v>24</v>
      </c>
      <c r="C5" s="21" t="s">
        <v>5</v>
      </c>
      <c r="D5" s="19">
        <v>97.94</v>
      </c>
    </row>
    <row r="6" spans="1:8" ht="24.95" customHeight="1" x14ac:dyDescent="0.25">
      <c r="A6" s="4">
        <v>2</v>
      </c>
      <c r="B6" s="20" t="s">
        <v>25</v>
      </c>
      <c r="C6" s="21" t="s">
        <v>26</v>
      </c>
      <c r="D6" s="19">
        <v>80.400000000000006</v>
      </c>
    </row>
    <row r="7" spans="1:8" ht="24.95" customHeight="1" x14ac:dyDescent="0.25">
      <c r="A7" s="4">
        <v>3</v>
      </c>
      <c r="B7" s="20" t="s">
        <v>27</v>
      </c>
      <c r="C7" s="21" t="s">
        <v>26</v>
      </c>
      <c r="D7" s="19">
        <v>45.63</v>
      </c>
    </row>
    <row r="8" spans="1:8" ht="24.95" customHeight="1" x14ac:dyDescent="0.25">
      <c r="A8" s="4">
        <v>4</v>
      </c>
      <c r="B8" s="22" t="s">
        <v>28</v>
      </c>
      <c r="C8" s="21" t="s">
        <v>26</v>
      </c>
      <c r="D8" s="19">
        <v>22.81</v>
      </c>
    </row>
    <row r="9" spans="1:8" ht="24.95" customHeight="1" x14ac:dyDescent="0.25">
      <c r="A9" s="4"/>
      <c r="B9" s="5"/>
      <c r="C9" s="5"/>
      <c r="D9" s="19"/>
    </row>
    <row r="10" spans="1:8" ht="24.95" customHeight="1" x14ac:dyDescent="0.25">
      <c r="A10" s="48" t="s">
        <v>0</v>
      </c>
      <c r="B10" s="49"/>
      <c r="C10" s="50"/>
      <c r="D10" s="24">
        <f>SUM(D5:D9)</f>
        <v>246.78</v>
      </c>
    </row>
    <row r="11" spans="1:8" x14ac:dyDescent="0.25">
      <c r="D11" s="23"/>
    </row>
    <row r="14" spans="1:8" ht="18.75" x14ac:dyDescent="0.25">
      <c r="A14" s="56" t="s">
        <v>15</v>
      </c>
      <c r="B14" s="56"/>
      <c r="C14" s="56"/>
      <c r="D14" s="56"/>
      <c r="E14" s="56"/>
      <c r="F14" s="56"/>
      <c r="G14" s="56"/>
      <c r="H14" s="56"/>
    </row>
    <row r="15" spans="1:8" ht="15.75" x14ac:dyDescent="0.25">
      <c r="A15" s="57" t="s">
        <v>39</v>
      </c>
      <c r="B15" s="57"/>
      <c r="C15" s="57"/>
      <c r="D15" s="57"/>
      <c r="E15" s="57"/>
      <c r="F15" s="57"/>
      <c r="G15" s="57"/>
      <c r="H15" s="57"/>
    </row>
    <row r="16" spans="1:8" ht="15" customHeight="1" x14ac:dyDescent="0.25">
      <c r="A16" s="53" t="s">
        <v>34</v>
      </c>
      <c r="B16" s="53"/>
      <c r="C16" s="53"/>
      <c r="D16" s="53"/>
      <c r="E16" s="53"/>
      <c r="F16" s="53"/>
      <c r="G16" s="53"/>
      <c r="H16" s="53"/>
    </row>
    <row r="17" spans="1:8" x14ac:dyDescent="0.25">
      <c r="A17" s="54" t="s">
        <v>10</v>
      </c>
      <c r="B17" s="54" t="s">
        <v>9</v>
      </c>
      <c r="C17" s="54" t="s">
        <v>8</v>
      </c>
      <c r="D17" s="58" t="s">
        <v>30</v>
      </c>
      <c r="E17" s="60" t="s">
        <v>31</v>
      </c>
      <c r="F17" s="61" t="s">
        <v>7</v>
      </c>
      <c r="G17" s="62" t="s">
        <v>32</v>
      </c>
      <c r="H17" s="62" t="s">
        <v>33</v>
      </c>
    </row>
    <row r="18" spans="1:8" x14ac:dyDescent="0.25">
      <c r="A18" s="54"/>
      <c r="B18" s="54"/>
      <c r="C18" s="54"/>
      <c r="D18" s="59"/>
      <c r="E18" s="60"/>
      <c r="F18" s="61"/>
      <c r="G18" s="62"/>
      <c r="H18" s="62"/>
    </row>
    <row r="19" spans="1:8" x14ac:dyDescent="0.25">
      <c r="A19" s="31">
        <v>1</v>
      </c>
      <c r="B19" s="41" t="s">
        <v>24</v>
      </c>
      <c r="C19" s="33" t="s">
        <v>5</v>
      </c>
      <c r="D19" s="34">
        <v>652.92999999999995</v>
      </c>
      <c r="E19" s="35">
        <v>10</v>
      </c>
      <c r="F19" s="36">
        <f>IF(E19&lt;&gt;0,(((D19/30)/8)*2)*E19,"")</f>
        <v>54.410833333333329</v>
      </c>
      <c r="G19" s="34">
        <f>F19*10%</f>
        <v>5.4410833333333333</v>
      </c>
      <c r="H19" s="34">
        <f>F19-G19</f>
        <v>48.969749999999998</v>
      </c>
    </row>
    <row r="20" spans="1:8" x14ac:dyDescent="0.25">
      <c r="A20" s="31">
        <v>2</v>
      </c>
      <c r="B20" s="41" t="s">
        <v>25</v>
      </c>
      <c r="C20" s="33" t="s">
        <v>26</v>
      </c>
      <c r="D20" s="34">
        <v>535.98</v>
      </c>
      <c r="E20" s="35">
        <v>10</v>
      </c>
      <c r="F20" s="36">
        <f>IF(E20&lt;&gt;0,(((D20/30)/8)*2)*E20,"")</f>
        <v>44.664999999999999</v>
      </c>
      <c r="G20" s="34">
        <f>F20*10%</f>
        <v>4.4664999999999999</v>
      </c>
      <c r="H20" s="34">
        <f>F20-G20</f>
        <v>40.198499999999996</v>
      </c>
    </row>
    <row r="21" spans="1:8" x14ac:dyDescent="0.25">
      <c r="A21" s="31">
        <v>3</v>
      </c>
      <c r="B21" s="41" t="s">
        <v>27</v>
      </c>
      <c r="C21" s="33" t="s">
        <v>26</v>
      </c>
      <c r="D21" s="34">
        <v>304.17</v>
      </c>
      <c r="E21" s="35">
        <v>10</v>
      </c>
      <c r="F21" s="36">
        <f>IF(E21&lt;&gt;0,(((D21/30)/8)*2)*E21,"")</f>
        <v>25.347500000000004</v>
      </c>
      <c r="G21" s="34">
        <f>F21*10%</f>
        <v>2.5347500000000007</v>
      </c>
      <c r="H21" s="34">
        <f>F21-G21</f>
        <v>22.812750000000001</v>
      </c>
    </row>
    <row r="22" spans="1:8" x14ac:dyDescent="0.25">
      <c r="A22" s="31">
        <v>4</v>
      </c>
      <c r="B22" s="32" t="s">
        <v>28</v>
      </c>
      <c r="C22" s="33" t="s">
        <v>26</v>
      </c>
      <c r="D22" s="34">
        <v>304.17</v>
      </c>
      <c r="E22" s="35">
        <v>10</v>
      </c>
      <c r="F22" s="36">
        <f>IF(E22&lt;&gt;0,(((D22/30)/8)*2)*E22,"")</f>
        <v>25.347500000000004</v>
      </c>
      <c r="G22" s="34">
        <f>F22*10%</f>
        <v>2.5347500000000007</v>
      </c>
      <c r="H22" s="34">
        <f>F22-G22</f>
        <v>22.812750000000001</v>
      </c>
    </row>
    <row r="23" spans="1:8" x14ac:dyDescent="0.25">
      <c r="A23" s="54" t="s">
        <v>0</v>
      </c>
      <c r="B23" s="54"/>
      <c r="C23" s="54"/>
      <c r="D23" s="54"/>
      <c r="E23" s="27">
        <f>SUM(E19:E22)</f>
        <v>40</v>
      </c>
      <c r="F23" s="28">
        <f>SUM(F19:F22)</f>
        <v>149.77083333333331</v>
      </c>
      <c r="G23" s="28">
        <f>SUM(G19:G22)</f>
        <v>14.977083333333335</v>
      </c>
      <c r="H23" s="28">
        <f>SUM(H19:H22)</f>
        <v>134.79374999999999</v>
      </c>
    </row>
  </sheetData>
  <mergeCells count="16">
    <mergeCell ref="A1:D1"/>
    <mergeCell ref="A2:D2"/>
    <mergeCell ref="A3:D3"/>
    <mergeCell ref="A10:C10"/>
    <mergeCell ref="A23:D23"/>
    <mergeCell ref="A14:H14"/>
    <mergeCell ref="A15:H15"/>
    <mergeCell ref="A16:H16"/>
    <mergeCell ref="A17:A18"/>
    <mergeCell ref="B17:B18"/>
    <mergeCell ref="C17:C18"/>
    <mergeCell ref="D17:D18"/>
    <mergeCell ref="E17:E18"/>
    <mergeCell ref="F17:F18"/>
    <mergeCell ref="G17:G18"/>
    <mergeCell ref="H17:H18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1"/>
  <sheetViews>
    <sheetView topLeftCell="A4" workbookViewId="0">
      <selection activeCell="C18" sqref="C18"/>
    </sheetView>
  </sheetViews>
  <sheetFormatPr baseColWidth="10" defaultRowHeight="15" x14ac:dyDescent="0.25"/>
  <cols>
    <col min="1" max="1" width="5" customWidth="1"/>
    <col min="2" max="2" width="31.42578125" customWidth="1"/>
    <col min="3" max="3" width="22.140625" customWidth="1"/>
    <col min="4" max="4" width="13.28515625" customWidth="1"/>
  </cols>
  <sheetData>
    <row r="1" spans="1:8" ht="18.75" x14ac:dyDescent="0.25">
      <c r="A1" s="63" t="s">
        <v>15</v>
      </c>
      <c r="B1" s="63"/>
      <c r="C1" s="63"/>
      <c r="D1" s="63"/>
      <c r="E1" s="63"/>
      <c r="F1" s="63"/>
      <c r="G1" s="63"/>
      <c r="H1" s="63"/>
    </row>
    <row r="2" spans="1:8" ht="15.75" x14ac:dyDescent="0.25">
      <c r="A2" s="64" t="s">
        <v>39</v>
      </c>
      <c r="B2" s="64"/>
      <c r="C2" s="64"/>
      <c r="D2" s="64"/>
      <c r="E2" s="64"/>
      <c r="F2" s="64"/>
      <c r="G2" s="64"/>
      <c r="H2" s="64"/>
    </row>
    <row r="3" spans="1:8" x14ac:dyDescent="0.25">
      <c r="A3" s="65" t="s">
        <v>37</v>
      </c>
      <c r="B3" s="65"/>
      <c r="C3" s="65"/>
      <c r="D3" s="65"/>
      <c r="E3" s="65"/>
      <c r="F3" s="65"/>
      <c r="G3" s="65"/>
      <c r="H3" s="65"/>
    </row>
    <row r="4" spans="1:8" x14ac:dyDescent="0.25">
      <c r="A4" s="54" t="s">
        <v>10</v>
      </c>
      <c r="B4" s="54" t="s">
        <v>9</v>
      </c>
      <c r="C4" s="54" t="s">
        <v>8</v>
      </c>
      <c r="D4" s="58" t="s">
        <v>30</v>
      </c>
      <c r="E4" s="60" t="s">
        <v>31</v>
      </c>
      <c r="F4" s="61" t="s">
        <v>7</v>
      </c>
      <c r="G4" s="62" t="s">
        <v>32</v>
      </c>
      <c r="H4" s="62" t="s">
        <v>33</v>
      </c>
    </row>
    <row r="5" spans="1:8" x14ac:dyDescent="0.25">
      <c r="A5" s="54"/>
      <c r="B5" s="54"/>
      <c r="C5" s="54"/>
      <c r="D5" s="59"/>
      <c r="E5" s="60"/>
      <c r="F5" s="61"/>
      <c r="G5" s="62"/>
      <c r="H5" s="62"/>
    </row>
    <row r="6" spans="1:8" x14ac:dyDescent="0.25">
      <c r="A6" s="37">
        <v>1</v>
      </c>
      <c r="B6" s="5" t="s">
        <v>35</v>
      </c>
      <c r="C6" s="14" t="s">
        <v>36</v>
      </c>
      <c r="D6" s="6">
        <f>759+50</f>
        <v>809</v>
      </c>
      <c r="E6" s="39">
        <v>68</v>
      </c>
      <c r="F6" s="40">
        <f>IF(E6&lt;&gt;0,(((D6/30)/8)*2)*E6,"")</f>
        <v>458.43333333333328</v>
      </c>
      <c r="G6" s="38">
        <f>F6*10%</f>
        <v>45.843333333333334</v>
      </c>
      <c r="H6" s="38">
        <f>F6-G6</f>
        <v>412.58999999999992</v>
      </c>
    </row>
    <row r="7" spans="1:8" x14ac:dyDescent="0.25">
      <c r="A7" s="37">
        <v>2</v>
      </c>
      <c r="B7" s="5" t="s">
        <v>18</v>
      </c>
      <c r="C7" s="15" t="s">
        <v>19</v>
      </c>
      <c r="D7" s="6">
        <v>370</v>
      </c>
      <c r="E7" s="39">
        <v>34</v>
      </c>
      <c r="F7" s="40">
        <f>IF(E7&lt;&gt;0,(((D7/30)/8)*2)*E7,"")</f>
        <v>104.83333333333334</v>
      </c>
      <c r="G7" s="38">
        <f>F7*10%</f>
        <v>10.483333333333334</v>
      </c>
      <c r="H7" s="38">
        <f>F7-G7</f>
        <v>94.350000000000009</v>
      </c>
    </row>
    <row r="8" spans="1:8" x14ac:dyDescent="0.25">
      <c r="A8" s="66" t="s">
        <v>0</v>
      </c>
      <c r="B8" s="66"/>
      <c r="C8" s="66"/>
      <c r="D8" s="66"/>
      <c r="E8" s="29">
        <f>SUM(E6:E7)</f>
        <v>102</v>
      </c>
      <c r="F8" s="30">
        <f>SUM(F6:F7)</f>
        <v>563.26666666666665</v>
      </c>
      <c r="G8" s="30">
        <f>SUM(G6:G7)</f>
        <v>56.326666666666668</v>
      </c>
      <c r="H8" s="30">
        <f>SUM(H6:H7)</f>
        <v>506.93999999999994</v>
      </c>
    </row>
    <row r="12" spans="1:8" ht="18.75" x14ac:dyDescent="0.25">
      <c r="A12" s="63" t="s">
        <v>15</v>
      </c>
      <c r="B12" s="63"/>
      <c r="C12" s="63"/>
      <c r="D12" s="63"/>
      <c r="E12" s="63"/>
      <c r="F12" s="63"/>
      <c r="G12" s="63"/>
      <c r="H12" s="63"/>
    </row>
    <row r="13" spans="1:8" ht="15.75" x14ac:dyDescent="0.25">
      <c r="A13" s="64" t="s">
        <v>39</v>
      </c>
      <c r="B13" s="64"/>
      <c r="C13" s="64"/>
      <c r="D13" s="64"/>
      <c r="E13" s="64"/>
      <c r="F13" s="64"/>
      <c r="G13" s="64"/>
      <c r="H13" s="64"/>
    </row>
    <row r="14" spans="1:8" x14ac:dyDescent="0.25">
      <c r="A14" s="65" t="s">
        <v>38</v>
      </c>
      <c r="B14" s="65"/>
      <c r="C14" s="65"/>
      <c r="D14" s="65"/>
      <c r="E14" s="65"/>
      <c r="F14" s="65"/>
      <c r="G14" s="65"/>
      <c r="H14" s="65"/>
    </row>
    <row r="15" spans="1:8" x14ac:dyDescent="0.25">
      <c r="A15" s="54" t="s">
        <v>10</v>
      </c>
      <c r="B15" s="54" t="s">
        <v>9</v>
      </c>
      <c r="C15" s="54" t="s">
        <v>8</v>
      </c>
      <c r="D15" s="58" t="s">
        <v>30</v>
      </c>
      <c r="E15" s="60" t="s">
        <v>31</v>
      </c>
      <c r="F15" s="61" t="s">
        <v>7</v>
      </c>
      <c r="G15" s="62" t="s">
        <v>32</v>
      </c>
      <c r="H15" s="62" t="s">
        <v>33</v>
      </c>
    </row>
    <row r="16" spans="1:8" x14ac:dyDescent="0.25">
      <c r="A16" s="54"/>
      <c r="B16" s="54"/>
      <c r="C16" s="54"/>
      <c r="D16" s="59"/>
      <c r="E16" s="60"/>
      <c r="F16" s="61"/>
      <c r="G16" s="62"/>
      <c r="H16" s="62"/>
    </row>
    <row r="17" spans="1:8" ht="25.5" x14ac:dyDescent="0.25">
      <c r="A17" s="4">
        <v>1</v>
      </c>
      <c r="B17" s="20" t="s">
        <v>24</v>
      </c>
      <c r="C17" s="21" t="s">
        <v>5</v>
      </c>
      <c r="D17" s="25">
        <v>652.92999999999995</v>
      </c>
      <c r="E17" s="26">
        <v>36</v>
      </c>
      <c r="F17" s="19">
        <f>IF(E17&lt;&gt;0,(((D17/30)/8)*2)*E17,"")</f>
        <v>195.87899999999999</v>
      </c>
      <c r="G17" s="25">
        <f>F17*10%</f>
        <v>19.587900000000001</v>
      </c>
      <c r="H17" s="42">
        <f>F17-G17</f>
        <v>176.2911</v>
      </c>
    </row>
    <row r="18" spans="1:8" ht="38.25" x14ac:dyDescent="0.25">
      <c r="A18" s="4">
        <v>2</v>
      </c>
      <c r="B18" s="20" t="s">
        <v>25</v>
      </c>
      <c r="C18" s="21" t="s">
        <v>26</v>
      </c>
      <c r="D18" s="25">
        <v>535.98</v>
      </c>
      <c r="E18" s="26">
        <v>36</v>
      </c>
      <c r="F18" s="19">
        <f>IF(E18&lt;&gt;0,(((D18/30)/8)*2)*E18,"")</f>
        <v>160.79399999999998</v>
      </c>
      <c r="G18" s="25">
        <f>F18*10%</f>
        <v>16.0794</v>
      </c>
      <c r="H18" s="42">
        <f>F18-G18</f>
        <v>144.71459999999999</v>
      </c>
    </row>
    <row r="19" spans="1:8" ht="38.25" x14ac:dyDescent="0.25">
      <c r="A19" s="4">
        <v>3</v>
      </c>
      <c r="B19" s="20" t="s">
        <v>27</v>
      </c>
      <c r="C19" s="21" t="s">
        <v>26</v>
      </c>
      <c r="D19" s="25">
        <v>304.17</v>
      </c>
      <c r="E19" s="26">
        <v>36</v>
      </c>
      <c r="F19" s="19">
        <f>IF(E19&lt;&gt;0,(((D19/30)/8)*2)*E19,"")</f>
        <v>91.251000000000005</v>
      </c>
      <c r="G19" s="25">
        <f>F19*10%</f>
        <v>9.1251000000000015</v>
      </c>
      <c r="H19" s="25">
        <f>F19-G19</f>
        <v>82.125900000000001</v>
      </c>
    </row>
    <row r="20" spans="1:8" ht="38.25" x14ac:dyDescent="0.25">
      <c r="A20" s="4">
        <v>4</v>
      </c>
      <c r="B20" s="22" t="s">
        <v>28</v>
      </c>
      <c r="C20" s="21" t="s">
        <v>26</v>
      </c>
      <c r="D20" s="25">
        <v>304.17</v>
      </c>
      <c r="E20" s="26">
        <v>36</v>
      </c>
      <c r="F20" s="19">
        <f>IF(E20&lt;&gt;0,(((D20/30)/8)*2)*E20,"")</f>
        <v>91.251000000000005</v>
      </c>
      <c r="G20" s="25">
        <f>F20*10%</f>
        <v>9.1251000000000015</v>
      </c>
      <c r="H20" s="25">
        <f>F20-G20</f>
        <v>82.125900000000001</v>
      </c>
    </row>
    <row r="21" spans="1:8" ht="20.25" customHeight="1" x14ac:dyDescent="0.25">
      <c r="A21" s="66" t="s">
        <v>0</v>
      </c>
      <c r="B21" s="66"/>
      <c r="C21" s="66"/>
      <c r="D21" s="66"/>
      <c r="E21" s="29">
        <f>SUM(E17:E20)</f>
        <v>144</v>
      </c>
      <c r="F21" s="30">
        <f>SUM(F17:F20)</f>
        <v>539.17499999999995</v>
      </c>
      <c r="G21" s="30">
        <f>SUM(G17:G20)</f>
        <v>53.917500000000004</v>
      </c>
      <c r="H21" s="30">
        <f>SUM(H17:H20)</f>
        <v>485.25749999999999</v>
      </c>
    </row>
  </sheetData>
  <mergeCells count="24">
    <mergeCell ref="A21:D21"/>
    <mergeCell ref="A15:A16"/>
    <mergeCell ref="B15:B16"/>
    <mergeCell ref="C15:C16"/>
    <mergeCell ref="D15:D16"/>
    <mergeCell ref="A8:D8"/>
    <mergeCell ref="A12:H12"/>
    <mergeCell ref="A13:H13"/>
    <mergeCell ref="A14:H14"/>
    <mergeCell ref="G15:G16"/>
    <mergeCell ref="H15:H16"/>
    <mergeCell ref="E15:E16"/>
    <mergeCell ref="F15:F16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I8"/>
  <sheetViews>
    <sheetView tabSelected="1" workbookViewId="0">
      <selection activeCell="D10" sqref="D10"/>
    </sheetView>
  </sheetViews>
  <sheetFormatPr baseColWidth="10" defaultRowHeight="15" x14ac:dyDescent="0.25"/>
  <cols>
    <col min="1" max="1" width="7.85546875" customWidth="1"/>
    <col min="2" max="2" width="4.28515625" customWidth="1"/>
    <col min="3" max="3" width="31.140625" customWidth="1"/>
    <col min="4" max="4" width="14.7109375" customWidth="1"/>
    <col min="5" max="5" width="12.28515625" customWidth="1"/>
    <col min="6" max="6" width="11.5703125" customWidth="1"/>
    <col min="7" max="7" width="14" customWidth="1"/>
    <col min="8" max="8" width="12.28515625" customWidth="1"/>
    <col min="9" max="9" width="14.28515625" customWidth="1"/>
  </cols>
  <sheetData>
    <row r="1" spans="2:9" ht="18.75" x14ac:dyDescent="0.25">
      <c r="B1" s="63" t="s">
        <v>15</v>
      </c>
      <c r="C1" s="63"/>
      <c r="D1" s="63"/>
      <c r="E1" s="63"/>
      <c r="F1" s="63"/>
      <c r="G1" s="63"/>
      <c r="H1" s="63"/>
      <c r="I1" s="63"/>
    </row>
    <row r="2" spans="2:9" ht="15.75" x14ac:dyDescent="0.25">
      <c r="B2" s="64" t="s">
        <v>39</v>
      </c>
      <c r="C2" s="64"/>
      <c r="D2" s="64"/>
      <c r="E2" s="64"/>
      <c r="F2" s="64"/>
      <c r="G2" s="64"/>
      <c r="H2" s="64"/>
      <c r="I2" s="64"/>
    </row>
    <row r="3" spans="2:9" x14ac:dyDescent="0.25">
      <c r="B3" s="65" t="s">
        <v>40</v>
      </c>
      <c r="C3" s="65"/>
      <c r="D3" s="65"/>
      <c r="E3" s="65"/>
      <c r="F3" s="65"/>
      <c r="G3" s="65"/>
      <c r="H3" s="65"/>
      <c r="I3" s="65"/>
    </row>
    <row r="4" spans="2:9" x14ac:dyDescent="0.25">
      <c r="B4" s="66" t="s">
        <v>10</v>
      </c>
      <c r="C4" s="66" t="s">
        <v>9</v>
      </c>
      <c r="D4" s="66" t="s">
        <v>8</v>
      </c>
      <c r="E4" s="67" t="s">
        <v>30</v>
      </c>
      <c r="F4" s="68" t="s">
        <v>31</v>
      </c>
      <c r="G4" s="69" t="s">
        <v>7</v>
      </c>
      <c r="H4" s="70" t="s">
        <v>32</v>
      </c>
      <c r="I4" s="70" t="s">
        <v>33</v>
      </c>
    </row>
    <row r="5" spans="2:9" x14ac:dyDescent="0.25">
      <c r="B5" s="66"/>
      <c r="C5" s="66"/>
      <c r="D5" s="66"/>
      <c r="E5" s="71"/>
      <c r="F5" s="68"/>
      <c r="G5" s="69"/>
      <c r="H5" s="70"/>
      <c r="I5" s="70"/>
    </row>
    <row r="6" spans="2:9" x14ac:dyDescent="0.25">
      <c r="B6" s="37">
        <v>1</v>
      </c>
      <c r="C6" s="5" t="s">
        <v>35</v>
      </c>
      <c r="D6" s="18" t="s">
        <v>36</v>
      </c>
      <c r="E6" s="6">
        <f>759+50</f>
        <v>809</v>
      </c>
      <c r="F6" s="39">
        <f>82+22</f>
        <v>104</v>
      </c>
      <c r="G6" s="40">
        <f>IF(F6&lt;&gt;0,(((E6/30)/8)*2)*F6,"")</f>
        <v>701.13333333333333</v>
      </c>
      <c r="H6" s="38">
        <f>G6*10%</f>
        <v>70.11333333333333</v>
      </c>
      <c r="I6" s="38">
        <f>G6-H6</f>
        <v>631.02</v>
      </c>
    </row>
    <row r="7" spans="2:9" x14ac:dyDescent="0.25">
      <c r="B7" s="37">
        <v>2</v>
      </c>
      <c r="C7" s="5" t="s">
        <v>18</v>
      </c>
      <c r="D7" s="5" t="s">
        <v>19</v>
      </c>
      <c r="E7" s="6">
        <v>370</v>
      </c>
      <c r="F7" s="39">
        <v>40</v>
      </c>
      <c r="G7" s="40">
        <f>IF(F7&lt;&gt;0,(((E7/30)/8)*2)*F7,"")</f>
        <v>123.33333333333334</v>
      </c>
      <c r="H7" s="38">
        <f>G7*10%</f>
        <v>12.333333333333336</v>
      </c>
      <c r="I7" s="38">
        <f>G7-H7</f>
        <v>111</v>
      </c>
    </row>
    <row r="8" spans="2:9" x14ac:dyDescent="0.25">
      <c r="B8" s="72" t="s">
        <v>0</v>
      </c>
      <c r="C8" s="72"/>
      <c r="D8" s="72"/>
      <c r="E8" s="72"/>
      <c r="F8" s="73">
        <f>SUM(F6:F7)</f>
        <v>144</v>
      </c>
      <c r="G8" s="74">
        <f>SUM(G6:G7)</f>
        <v>824.4666666666667</v>
      </c>
      <c r="H8" s="75">
        <f>SUM(H6:H7)</f>
        <v>82.446666666666658</v>
      </c>
      <c r="I8" s="74">
        <f>SUM(I6:I7)</f>
        <v>742.02</v>
      </c>
    </row>
  </sheetData>
  <mergeCells count="12">
    <mergeCell ref="I4:I5"/>
    <mergeCell ref="B8:E8"/>
    <mergeCell ref="B1:I1"/>
    <mergeCell ref="B2:I2"/>
    <mergeCell ref="B3:I3"/>
    <mergeCell ref="B4:B5"/>
    <mergeCell ref="C4:C5"/>
    <mergeCell ref="D4:D5"/>
    <mergeCell ref="E4:E5"/>
    <mergeCell ref="F4:F5"/>
    <mergeCell ref="G4:G5"/>
    <mergeCell ref="H4:H5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MARZO</vt:lpstr>
      <vt:lpstr>JUNIO </vt:lpstr>
      <vt:lpstr>JULIO</vt:lpstr>
      <vt:lpstr>AGOSTO </vt:lpstr>
      <vt:lpstr>OCTUBRE-NOV.</vt:lpstr>
      <vt:lpstr>NOV.-DIC.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2019-04-23T17:16:51Z</cp:lastPrinted>
  <dcterms:created xsi:type="dcterms:W3CDTF">2018-07-10T15:56:25Z</dcterms:created>
  <dcterms:modified xsi:type="dcterms:W3CDTF">2019-04-23T17:16:54Z</dcterms:modified>
</cp:coreProperties>
</file>