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6048708C-403A-47D0-8C4F-A535709FF0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siones 2023" sheetId="1" r:id="rId1"/>
  </sheets>
  <definedNames>
    <definedName name="_xlnm.Print_Area" localSheetId="0">'Misiones 2023'!$A$1:$S$16</definedName>
    <definedName name="_xlnm.Print_Titles" localSheetId="0">'Misiones 2023'!$1:$4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P17" i="1"/>
  <c r="N17" i="1"/>
  <c r="O15" i="1"/>
  <c r="R15" i="1" s="1"/>
  <c r="O14" i="1"/>
  <c r="R14" i="1" s="1"/>
  <c r="R13" i="1"/>
  <c r="O13" i="1"/>
  <c r="R12" i="1"/>
  <c r="O12" i="1"/>
  <c r="O11" i="1"/>
  <c r="R11" i="1" s="1"/>
  <c r="S11" i="1" s="1"/>
  <c r="R10" i="1"/>
  <c r="O10" i="1"/>
  <c r="O9" i="1"/>
  <c r="R9" i="1" s="1"/>
  <c r="O8" i="1"/>
  <c r="R8" i="1" s="1"/>
  <c r="O7" i="1"/>
  <c r="R7" i="1" s="1"/>
  <c r="R6" i="1"/>
  <c r="O6" i="1"/>
  <c r="R5" i="1"/>
  <c r="O5" i="1"/>
  <c r="O17" i="1" s="1"/>
  <c r="R17" i="1" l="1"/>
  <c r="S12" i="1"/>
  <c r="S5" i="1"/>
  <c r="S17" i="1" s="1"/>
</calcChain>
</file>

<file path=xl/sharedStrings.xml><?xml version="1.0" encoding="utf-8"?>
<sst xmlns="http://schemas.openxmlformats.org/spreadsheetml/2006/main" count="63" uniqueCount="51">
  <si>
    <t>REPORTE DE MISIONES OFICIALES AL EXTERIOR</t>
  </si>
  <si>
    <t>No.</t>
  </si>
  <si>
    <t>Fuente de Financiamiento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</si>
  <si>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</si>
  <si>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</si>
  <si>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</si>
  <si>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</si>
  <si>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</si>
  <si>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</si>
  <si>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</si>
  <si>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</si>
  <si>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</si>
  <si>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</si>
  <si>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Gastos de Representación</t>
  </si>
  <si>
    <t>Inscripción al Evento</t>
  </si>
  <si>
    <t>Valor                  de Pasaje</t>
  </si>
  <si>
    <t>Valor Individual de la Misión</t>
  </si>
  <si>
    <t>Valor Total</t>
  </si>
  <si>
    <t>Recursos propios</t>
  </si>
  <si>
    <t>MONTO TOTAL</t>
  </si>
  <si>
    <t>GERENTE</t>
  </si>
  <si>
    <t>PRESIDENTE</t>
  </si>
  <si>
    <t>ING CARLOS ENRIQUE GOMEZ BENITEZ</t>
  </si>
  <si>
    <t>DIRECTOR EJECUTIVO</t>
  </si>
  <si>
    <t>DIRECTORA CONSEJAL</t>
  </si>
  <si>
    <t>DIRECTOR CONSEJAL</t>
  </si>
  <si>
    <t xml:space="preserve">FUNCIONAMIENTO DE LA FUNDACIÓN, EL SISTEMA ESPAÑOL DE FORMACIÓN PARA EL EMPLEO EN EL ÁMBITO LABORAL Y EL DESARROLLO Y GESTIÓN DEL PROYECTO DIGITALÍZATE PLUS </t>
  </si>
  <si>
    <t>2909-12-2022</t>
  </si>
  <si>
    <t>ESPAÑA</t>
  </si>
  <si>
    <t xml:space="preserve">Invitación con fecha 12 de diciembre de 2022 realizada por Antonio de Luis Acevedo, Director Gerente de La Fundación Estatal Para La Formación Profesional Especialista </t>
  </si>
  <si>
    <t>Hotel y traslados</t>
  </si>
  <si>
    <t>Del 24 al 27 de enero de 2023.</t>
  </si>
  <si>
    <t>LIC. RICARDO F. J. MONTENEGRO PALOMO</t>
  </si>
  <si>
    <t>LUIS ALFREDO CIENFUEGOS ESCALANTE</t>
  </si>
  <si>
    <t>SR. NOE GILBERTO NERIO JUAREZ</t>
  </si>
  <si>
    <t>LIC. HERMELINDO RICARDO CARDONA ALVARENGA</t>
  </si>
  <si>
    <t>ING. MARIA ETHEL HERNANDEZ DE AVALOS</t>
  </si>
  <si>
    <t xml:space="preserve">TALLER PRESENCIAL DEL PROGRAMA PIC – “FORTALECIMIENTO DE LA FORMACIÓN BASADA EN PROYECTOS” </t>
  </si>
  <si>
    <t>2932-02-2023</t>
  </si>
  <si>
    <t>ARGENTINA</t>
  </si>
  <si>
    <t xml:space="preserve">Invitación con fecha 14 de diciembre 2022 realizada por Anne Caroline Posthuma Directora OIT/CINTERFOR Uruguay </t>
  </si>
  <si>
    <t>Del 13 al 15 de marzo de 2023.</t>
  </si>
  <si>
    <t>347 ª REUNIÓN DEL CONSEJO DE ADMINISTRACIÓN DE LA ORGANIZACIÓN INTERNACIONAL DEL TRABAJO OIT</t>
  </si>
  <si>
    <t>2964-03-2023</t>
  </si>
  <si>
    <t>SUIZA</t>
  </si>
  <si>
    <t>Invitación con fecha 10 de marzo de 2023 realizada por Carlos Alberto Peña Menjívar, Director de Relaciones Internacionales de Trabajo Ministerio de Trabajo y Previsión Social</t>
  </si>
  <si>
    <t>Del 20 al 23 de marzo de 2023.</t>
  </si>
  <si>
    <t>LICDA. SONIA CECILIA JULE DE RIVERA</t>
  </si>
  <si>
    <t>SR. JOSELITO ACOSTA ALVAREZ</t>
  </si>
  <si>
    <t>PERIODO ENERO - FEBRERO - MARZO 2023</t>
  </si>
  <si>
    <t>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</si>
</sst>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7" formatCode="_-* #,##0.00\ &quot;pta&quot;_-;\-* #,##0.00\ &quot;pta&quot;_-;_-* &quot;-&quot;??\ &quot;pta&quot;_-;_-@_-"/>
    <numFmt numFmtId="168" formatCode="_(\$* #,##0.00_);_(\$* \(#,##0.00\);_(\$* &quot;-&quot;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63"/>
      <name val="Century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8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2" applyNumberFormat="1" applyFont="1" applyFill="1" applyBorder="1" applyAlignment="1" applyProtection="1">
      <alignment horizontal="center" vertical="center" wrapText="1"/>
    </xf>
    <xf numFmtId="164" fontId="11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/>
    <xf numFmtId="0" fontId="9" fillId="0" borderId="3" xfId="0" applyFont="1" applyBorder="1" applyAlignment="1">
      <alignment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165" fontId="9" fillId="0" borderId="5" xfId="1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9" fillId="0" borderId="5" xfId="0" applyFont="1" applyBorder="1" applyAlignment="1">
      <alignment horizontal="center" vertical="center" wrapText="1"/>
    </xf>
    <xf numFmtId="0" fontId="0" fillId="0" borderId="10" xfId="0" applyBorder="1"/>
    <xf numFmtId="0" fontId="9" fillId="0" borderId="11" xfId="0" applyFont="1" applyBorder="1" applyAlignment="1">
      <alignment horizontal="center" vertical="center" wrapText="1"/>
    </xf>
    <xf numFmtId="165" fontId="9" fillId="0" borderId="12" xfId="1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168" fontId="11" fillId="0" borderId="20" xfId="2" applyNumberFormat="1" applyFont="1" applyFill="1" applyBorder="1" applyAlignment="1" applyProtection="1">
      <alignment horizontal="center" vertical="center" wrapText="1"/>
      <protection locked="0"/>
    </xf>
    <xf numFmtId="168" fontId="11" fillId="0" borderId="20" xfId="2" applyNumberFormat="1" applyFont="1" applyFill="1" applyBorder="1" applyAlignment="1" applyProtection="1">
      <alignment horizontal="center" vertical="center" wrapText="1"/>
    </xf>
    <xf numFmtId="164" fontId="11" fillId="0" borderId="20" xfId="2" applyNumberFormat="1" applyFont="1" applyFill="1" applyBorder="1" applyAlignment="1" applyProtection="1">
      <alignment horizontal="center" vertical="center" wrapText="1"/>
    </xf>
    <xf numFmtId="165" fontId="9" fillId="0" borderId="20" xfId="0" applyNumberFormat="1" applyFont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justify" vertical="center" wrapText="1"/>
    </xf>
    <xf numFmtId="165" fontId="8" fillId="0" borderId="23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68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68" fontId="11" fillId="0" borderId="5" xfId="2" applyNumberFormat="1" applyFont="1" applyFill="1" applyBorder="1" applyAlignment="1" applyProtection="1">
      <alignment horizontal="center" vertical="center" wrapText="1"/>
    </xf>
    <xf numFmtId="164" fontId="11" fillId="0" borderId="5" xfId="2" applyNumberFormat="1" applyFont="1" applyFill="1" applyBorder="1" applyAlignment="1" applyProtection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65" fontId="9" fillId="0" borderId="18" xfId="1" applyNumberFormat="1" applyFont="1" applyFill="1" applyBorder="1" applyAlignment="1">
      <alignment horizontal="center" vertical="center" wrapText="1"/>
    </xf>
    <xf numFmtId="165" fontId="9" fillId="0" borderId="12" xfId="1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65" fontId="9" fillId="0" borderId="4" xfId="1" applyNumberFormat="1" applyFont="1" applyFill="1" applyBorder="1" applyAlignment="1">
      <alignment horizontal="center" vertical="center" wrapText="1"/>
    </xf>
    <xf numFmtId="165" fontId="9" fillId="0" borderId="8" xfId="1" applyNumberFormat="1" applyFont="1" applyFill="1" applyBorder="1" applyAlignment="1">
      <alignment horizontal="center" vertical="center" wrapText="1"/>
    </xf>
    <xf numFmtId="165" fontId="9" fillId="0" borderId="5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165" fontId="9" fillId="0" borderId="1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9" fillId="0" borderId="1" xfId="1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</cellXfs>
  <cellStyles count="8">
    <cellStyle name="Moneda" xfId="1" builtinId="4"/>
    <cellStyle name="Moneda 2" xfId="4" xr:uid="{00000000-0005-0000-0000-000001000000}"/>
    <cellStyle name="Moneda 2 2" xfId="7" xr:uid="{00000000-0005-0000-0000-000002000000}"/>
    <cellStyle name="Moneda 3" xfId="2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  <cellStyle name="Normal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7"/>
  <sheetViews>
    <sheetView showGridLines="0" tabSelected="1" zoomScale="70" zoomScaleNormal="70" zoomScaleSheetLayoutView="70" workbookViewId="0">
      <pane ySplit="4" topLeftCell="A5" activePane="bottomLeft" state="frozen"/>
      <selection activeCell="F1" sqref="F1"/>
      <selection pane="bottomLeft" activeCell="H5" sqref="H5:H10"/>
    </sheetView>
  </sheetViews>
  <sheetFormatPr baseColWidth="10" defaultColWidth="11.42578125" defaultRowHeight="12.75" x14ac:dyDescent="0.2"/>
  <cols>
    <col min="1" max="1" width="1.5703125" customWidth="1"/>
    <col min="2" max="2" width="5.5703125" style="1" customWidth="1"/>
    <col min="3" max="3" width="20.7109375" style="1" customWidth="1"/>
    <col min="4" max="4" width="29.7109375" style="7" customWidth="1"/>
    <col min="5" max="5" width="15.28515625" style="4" bestFit="1" customWidth="1"/>
    <col min="6" max="6" width="15.140625" style="4" customWidth="1"/>
    <col min="7" max="7" width="18.5703125" style="4" customWidth="1"/>
    <col min="8" max="8" width="16.85546875" style="4" customWidth="1"/>
    <col min="9" max="9" width="12.85546875" style="4" customWidth="1"/>
    <col min="10" max="10" width="10.140625" style="4" bestFit="1" customWidth="1"/>
    <col min="11" max="11" width="54.7109375" style="3" customWidth="1"/>
    <col min="12" max="12" width="30.85546875" style="4" customWidth="1"/>
    <col min="13" max="13" width="14.140625" style="4" customWidth="1"/>
    <col min="14" max="14" width="15.5703125" style="4" customWidth="1"/>
    <col min="15" max="15" width="14.42578125" style="4" bestFit="1" customWidth="1"/>
    <col min="16" max="16" width="14.28515625" style="4" bestFit="1" customWidth="1"/>
    <col min="17" max="17" width="14.85546875" style="4" bestFit="1" customWidth="1"/>
    <col min="18" max="18" width="19.28515625" style="4" bestFit="1" customWidth="1"/>
    <col min="19" max="19" width="17" style="4" customWidth="1"/>
  </cols>
  <sheetData>
    <row r="1" spans="1:21" ht="23.25" x14ac:dyDescent="0.3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1" ht="18" x14ac:dyDescent="0.25">
      <c r="B2" s="67" t="s">
        <v>49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21" ht="13.5" thickBot="1" x14ac:dyDescent="0.25"/>
    <row r="4" spans="1:21" ht="40.5" customHeight="1" thickBot="1" x14ac:dyDescent="0.25">
      <c r="A4" s="21"/>
      <c r="B4" s="48" t="s">
        <v>1</v>
      </c>
      <c r="C4" s="49" t="s">
        <v>2</v>
      </c>
      <c r="D4" s="50" t="s">
        <v>3</v>
      </c>
      <c r="E4" s="51" t="s">
        <v>4</v>
      </c>
      <c r="F4" s="51" t="s">
        <v>5</v>
      </c>
      <c r="G4" s="51" t="s">
        <v>6</v>
      </c>
      <c r="H4" s="49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49" t="s">
        <v>12</v>
      </c>
      <c r="N4" s="49" t="s">
        <v>13</v>
      </c>
      <c r="O4" s="49" t="s">
        <v>50</v>
      </c>
      <c r="P4" s="49" t="s">
        <v>14</v>
      </c>
      <c r="Q4" s="49" t="s">
        <v>15</v>
      </c>
      <c r="R4" s="49" t="s">
        <v>16</v>
      </c>
      <c r="S4" s="52" t="s">
        <v>17</v>
      </c>
    </row>
    <row r="5" spans="1:21" ht="14.25" customHeight="1" x14ac:dyDescent="0.2">
      <c r="A5" s="13">
        <v>1</v>
      </c>
      <c r="B5" s="57">
        <v>1</v>
      </c>
      <c r="C5" s="60" t="s">
        <v>18</v>
      </c>
      <c r="D5" s="60" t="s">
        <v>26</v>
      </c>
      <c r="E5" s="60" t="s">
        <v>27</v>
      </c>
      <c r="F5" s="60" t="s">
        <v>28</v>
      </c>
      <c r="G5" s="60" t="s">
        <v>29</v>
      </c>
      <c r="H5" s="60" t="s">
        <v>30</v>
      </c>
      <c r="I5" s="60" t="s">
        <v>31</v>
      </c>
      <c r="J5" s="63">
        <v>4</v>
      </c>
      <c r="K5" s="43" t="s">
        <v>32</v>
      </c>
      <c r="L5" s="20" t="s">
        <v>21</v>
      </c>
      <c r="M5" s="44">
        <v>960</v>
      </c>
      <c r="N5" s="45">
        <v>400</v>
      </c>
      <c r="O5" s="46">
        <f>480+50</f>
        <v>530</v>
      </c>
      <c r="P5" s="47">
        <v>0</v>
      </c>
      <c r="Q5" s="45">
        <v>2200</v>
      </c>
      <c r="R5" s="18">
        <f>SUM(M5:Q5)</f>
        <v>4090</v>
      </c>
      <c r="S5" s="53">
        <f>SUM(R5:R10)</f>
        <v>23580</v>
      </c>
      <c r="T5" s="3"/>
      <c r="U5" s="3"/>
    </row>
    <row r="6" spans="1:21" ht="14.25" x14ac:dyDescent="0.2">
      <c r="A6" s="13"/>
      <c r="B6" s="69"/>
      <c r="C6" s="68"/>
      <c r="D6" s="68"/>
      <c r="E6" s="68"/>
      <c r="F6" s="68"/>
      <c r="G6" s="68"/>
      <c r="H6" s="68"/>
      <c r="I6" s="68"/>
      <c r="J6" s="70"/>
      <c r="K6" s="15" t="s">
        <v>33</v>
      </c>
      <c r="L6" s="11" t="s">
        <v>25</v>
      </c>
      <c r="M6" s="8">
        <v>920</v>
      </c>
      <c r="N6" s="9">
        <v>360</v>
      </c>
      <c r="O6" s="10">
        <f>440+50</f>
        <v>490</v>
      </c>
      <c r="P6" s="5">
        <v>0</v>
      </c>
      <c r="Q6" s="9">
        <v>2200</v>
      </c>
      <c r="R6" s="6">
        <f t="shared" ref="R6:R15" si="0">SUM(M6:Q6)</f>
        <v>3970</v>
      </c>
      <c r="S6" s="54"/>
      <c r="T6" s="3"/>
      <c r="U6" s="3"/>
    </row>
    <row r="7" spans="1:21" ht="14.25" x14ac:dyDescent="0.2">
      <c r="A7" s="13"/>
      <c r="B7" s="69"/>
      <c r="C7" s="68"/>
      <c r="D7" s="68"/>
      <c r="E7" s="68"/>
      <c r="F7" s="68"/>
      <c r="G7" s="68"/>
      <c r="H7" s="68"/>
      <c r="I7" s="68"/>
      <c r="J7" s="70"/>
      <c r="K7" s="15" t="s">
        <v>34</v>
      </c>
      <c r="L7" s="11" t="s">
        <v>25</v>
      </c>
      <c r="M7" s="8">
        <v>920</v>
      </c>
      <c r="N7" s="9">
        <v>360</v>
      </c>
      <c r="O7" s="10">
        <f>440+50</f>
        <v>490</v>
      </c>
      <c r="P7" s="5">
        <v>0</v>
      </c>
      <c r="Q7" s="9">
        <v>2200</v>
      </c>
      <c r="R7" s="6">
        <f t="shared" si="0"/>
        <v>3970</v>
      </c>
      <c r="S7" s="54"/>
      <c r="T7" s="3"/>
      <c r="U7" s="3"/>
    </row>
    <row r="8" spans="1:21" ht="28.5" x14ac:dyDescent="0.2">
      <c r="A8" s="13"/>
      <c r="B8" s="69"/>
      <c r="C8" s="68"/>
      <c r="D8" s="68"/>
      <c r="E8" s="68"/>
      <c r="F8" s="68"/>
      <c r="G8" s="68"/>
      <c r="H8" s="68"/>
      <c r="I8" s="68"/>
      <c r="J8" s="70"/>
      <c r="K8" s="15" t="s">
        <v>35</v>
      </c>
      <c r="L8" s="11" t="s">
        <v>25</v>
      </c>
      <c r="M8" s="8">
        <v>920</v>
      </c>
      <c r="N8" s="9">
        <v>360</v>
      </c>
      <c r="O8" s="10">
        <f>440+50</f>
        <v>490</v>
      </c>
      <c r="P8" s="5">
        <v>0</v>
      </c>
      <c r="Q8" s="9">
        <v>2200</v>
      </c>
      <c r="R8" s="6">
        <f t="shared" si="0"/>
        <v>3970</v>
      </c>
      <c r="S8" s="54"/>
      <c r="T8" s="3"/>
      <c r="U8" s="3"/>
    </row>
    <row r="9" spans="1:21" ht="14.25" x14ac:dyDescent="0.2">
      <c r="A9" s="13"/>
      <c r="B9" s="69"/>
      <c r="C9" s="68"/>
      <c r="D9" s="68"/>
      <c r="E9" s="68"/>
      <c r="F9" s="68"/>
      <c r="G9" s="68"/>
      <c r="H9" s="68"/>
      <c r="I9" s="68"/>
      <c r="J9" s="70"/>
      <c r="K9" s="15" t="s">
        <v>22</v>
      </c>
      <c r="L9" s="11" t="s">
        <v>23</v>
      </c>
      <c r="M9" s="8">
        <v>880</v>
      </c>
      <c r="N9" s="9">
        <v>320</v>
      </c>
      <c r="O9" s="10">
        <f>400+50</f>
        <v>450</v>
      </c>
      <c r="P9" s="5">
        <v>0</v>
      </c>
      <c r="Q9" s="9">
        <v>2200</v>
      </c>
      <c r="R9" s="6">
        <f t="shared" si="0"/>
        <v>3850</v>
      </c>
      <c r="S9" s="54"/>
      <c r="T9" s="3"/>
      <c r="U9" s="3"/>
    </row>
    <row r="10" spans="1:21" ht="14.25" x14ac:dyDescent="0.2">
      <c r="A10" s="13"/>
      <c r="B10" s="69"/>
      <c r="C10" s="68"/>
      <c r="D10" s="68"/>
      <c r="E10" s="68"/>
      <c r="F10" s="68"/>
      <c r="G10" s="68"/>
      <c r="H10" s="68"/>
      <c r="I10" s="68"/>
      <c r="J10" s="70"/>
      <c r="K10" s="15" t="s">
        <v>36</v>
      </c>
      <c r="L10" s="11" t="s">
        <v>20</v>
      </c>
      <c r="M10" s="8">
        <v>840</v>
      </c>
      <c r="N10" s="9">
        <v>280</v>
      </c>
      <c r="O10" s="10">
        <f>360+50</f>
        <v>410</v>
      </c>
      <c r="P10" s="5">
        <v>0</v>
      </c>
      <c r="Q10" s="9">
        <v>2200</v>
      </c>
      <c r="R10" s="6">
        <f t="shared" si="0"/>
        <v>3730</v>
      </c>
      <c r="S10" s="54"/>
      <c r="T10" s="3"/>
      <c r="U10" s="3"/>
    </row>
    <row r="11" spans="1:21" ht="128.25" x14ac:dyDescent="0.2">
      <c r="A11" s="16"/>
      <c r="B11" s="22">
        <v>2</v>
      </c>
      <c r="C11" s="6" t="s">
        <v>18</v>
      </c>
      <c r="D11" s="6" t="s">
        <v>37</v>
      </c>
      <c r="E11" s="6" t="s">
        <v>38</v>
      </c>
      <c r="F11" s="6" t="s">
        <v>39</v>
      </c>
      <c r="G11" s="6" t="s">
        <v>40</v>
      </c>
      <c r="H11" s="6" t="s">
        <v>30</v>
      </c>
      <c r="I11" s="6" t="s">
        <v>41</v>
      </c>
      <c r="J11" s="14">
        <v>3</v>
      </c>
      <c r="K11" s="15" t="s">
        <v>36</v>
      </c>
      <c r="L11" s="11" t="s">
        <v>20</v>
      </c>
      <c r="M11" s="8">
        <v>800</v>
      </c>
      <c r="N11" s="9">
        <v>210</v>
      </c>
      <c r="O11" s="10">
        <f>255+50</f>
        <v>305</v>
      </c>
      <c r="P11" s="5">
        <v>0</v>
      </c>
      <c r="Q11" s="9">
        <v>2000</v>
      </c>
      <c r="R11" s="6">
        <f t="shared" si="0"/>
        <v>3315</v>
      </c>
      <c r="S11" s="23">
        <f>SUM(R11)</f>
        <v>3315</v>
      </c>
      <c r="T11" s="3"/>
      <c r="U11" s="3"/>
    </row>
    <row r="12" spans="1:21" ht="14.25" customHeight="1" x14ac:dyDescent="0.2">
      <c r="A12" s="17"/>
      <c r="B12" s="55">
        <v>3</v>
      </c>
      <c r="C12" s="58" t="s">
        <v>18</v>
      </c>
      <c r="D12" s="58" t="s">
        <v>42</v>
      </c>
      <c r="E12" s="58" t="s">
        <v>43</v>
      </c>
      <c r="F12" s="58" t="s">
        <v>44</v>
      </c>
      <c r="G12" s="58" t="s">
        <v>45</v>
      </c>
      <c r="H12" s="58"/>
      <c r="I12" s="58" t="s">
        <v>46</v>
      </c>
      <c r="J12" s="61">
        <v>4</v>
      </c>
      <c r="K12" s="15" t="s">
        <v>47</v>
      </c>
      <c r="L12" s="11" t="s">
        <v>24</v>
      </c>
      <c r="M12" s="8">
        <v>920</v>
      </c>
      <c r="N12" s="9">
        <v>360</v>
      </c>
      <c r="O12" s="10">
        <f>920+50</f>
        <v>970</v>
      </c>
      <c r="P12" s="5">
        <v>0</v>
      </c>
      <c r="Q12" s="9">
        <v>2000</v>
      </c>
      <c r="R12" s="6">
        <f t="shared" si="0"/>
        <v>4250</v>
      </c>
      <c r="S12" s="64">
        <f>SUM(R12:R15)</f>
        <v>17500</v>
      </c>
      <c r="T12" s="3"/>
      <c r="U12" s="3"/>
    </row>
    <row r="13" spans="1:21" ht="14.25" x14ac:dyDescent="0.2">
      <c r="A13" s="17"/>
      <c r="B13" s="56"/>
      <c r="C13" s="59"/>
      <c r="D13" s="59"/>
      <c r="E13" s="59"/>
      <c r="F13" s="59"/>
      <c r="G13" s="59"/>
      <c r="H13" s="59"/>
      <c r="I13" s="59"/>
      <c r="J13" s="62"/>
      <c r="K13" s="15" t="s">
        <v>33</v>
      </c>
      <c r="L13" s="11" t="s">
        <v>25</v>
      </c>
      <c r="M13" s="8">
        <v>920</v>
      </c>
      <c r="N13" s="9">
        <v>360</v>
      </c>
      <c r="O13" s="10">
        <f t="shared" ref="O13:O15" si="1">920+50</f>
        <v>970</v>
      </c>
      <c r="P13" s="5">
        <v>0</v>
      </c>
      <c r="Q13" s="9">
        <v>2000</v>
      </c>
      <c r="R13" s="6">
        <f t="shared" si="0"/>
        <v>4250</v>
      </c>
      <c r="S13" s="65"/>
      <c r="T13" s="3"/>
      <c r="U13" s="3"/>
    </row>
    <row r="14" spans="1:21" ht="14.25" x14ac:dyDescent="0.2">
      <c r="A14" s="17"/>
      <c r="B14" s="56"/>
      <c r="C14" s="59"/>
      <c r="D14" s="59"/>
      <c r="E14" s="59"/>
      <c r="F14" s="59"/>
      <c r="G14" s="59"/>
      <c r="H14" s="59"/>
      <c r="I14" s="59"/>
      <c r="J14" s="62"/>
      <c r="K14" s="15" t="s">
        <v>34</v>
      </c>
      <c r="L14" s="11" t="s">
        <v>25</v>
      </c>
      <c r="M14" s="8">
        <v>920</v>
      </c>
      <c r="N14" s="9">
        <v>360</v>
      </c>
      <c r="O14" s="10">
        <f t="shared" si="1"/>
        <v>970</v>
      </c>
      <c r="P14" s="5">
        <v>0</v>
      </c>
      <c r="Q14" s="9">
        <v>2500</v>
      </c>
      <c r="R14" s="6">
        <f t="shared" si="0"/>
        <v>4750</v>
      </c>
      <c r="S14" s="65"/>
      <c r="T14" s="3"/>
      <c r="U14" s="3"/>
    </row>
    <row r="15" spans="1:21" ht="14.25" x14ac:dyDescent="0.2">
      <c r="A15" s="17"/>
      <c r="B15" s="57"/>
      <c r="C15" s="60"/>
      <c r="D15" s="60"/>
      <c r="E15" s="60"/>
      <c r="F15" s="60"/>
      <c r="G15" s="60"/>
      <c r="H15" s="60"/>
      <c r="I15" s="60"/>
      <c r="J15" s="63"/>
      <c r="K15" s="15" t="s">
        <v>48</v>
      </c>
      <c r="L15" s="11" t="s">
        <v>25</v>
      </c>
      <c r="M15" s="8">
        <v>920</v>
      </c>
      <c r="N15" s="9">
        <v>360</v>
      </c>
      <c r="O15" s="10">
        <f t="shared" si="1"/>
        <v>970</v>
      </c>
      <c r="P15" s="5">
        <v>0</v>
      </c>
      <c r="Q15" s="9">
        <v>2000</v>
      </c>
      <c r="R15" s="6">
        <f t="shared" si="0"/>
        <v>4250</v>
      </c>
      <c r="S15" s="53"/>
      <c r="T15" s="3"/>
      <c r="U15" s="3"/>
    </row>
    <row r="16" spans="1:21" ht="15" thickBot="1" x14ac:dyDescent="0.25">
      <c r="A16" s="12"/>
      <c r="B16" s="24"/>
      <c r="C16" s="25"/>
      <c r="D16" s="26"/>
      <c r="E16" s="27"/>
      <c r="F16" s="27"/>
      <c r="G16" s="26"/>
      <c r="H16" s="26"/>
      <c r="I16" s="28"/>
      <c r="J16" s="27"/>
      <c r="K16" s="29"/>
      <c r="L16" s="27"/>
      <c r="M16" s="30"/>
      <c r="N16" s="31"/>
      <c r="O16" s="32"/>
      <c r="P16" s="33"/>
      <c r="Q16" s="31"/>
      <c r="R16" s="34"/>
      <c r="S16" s="35"/>
      <c r="T16" s="3"/>
      <c r="U16" s="3"/>
    </row>
    <row r="17" spans="1:25" ht="15.75" thickBot="1" x14ac:dyDescent="0.25">
      <c r="A17" s="19"/>
      <c r="B17" s="36"/>
      <c r="C17" s="37"/>
      <c r="D17" s="38" t="s">
        <v>19</v>
      </c>
      <c r="E17" s="39"/>
      <c r="F17" s="39"/>
      <c r="G17" s="39"/>
      <c r="H17" s="39"/>
      <c r="I17" s="39"/>
      <c r="J17" s="39"/>
      <c r="K17" s="40"/>
      <c r="L17" s="39"/>
      <c r="M17" s="41"/>
      <c r="N17" s="41">
        <f t="shared" ref="N17:S17" si="2">SUM(N5:N15)</f>
        <v>3730</v>
      </c>
      <c r="O17" s="41">
        <f t="shared" si="2"/>
        <v>7045</v>
      </c>
      <c r="P17" s="41">
        <f t="shared" si="2"/>
        <v>0</v>
      </c>
      <c r="Q17" s="41">
        <f t="shared" si="2"/>
        <v>23700</v>
      </c>
      <c r="R17" s="41">
        <f t="shared" si="2"/>
        <v>44395</v>
      </c>
      <c r="S17" s="42">
        <f t="shared" si="2"/>
        <v>44395</v>
      </c>
      <c r="T17" s="3"/>
      <c r="U17" s="3"/>
    </row>
    <row r="18" spans="1:25" x14ac:dyDescent="0.2">
      <c r="B18" s="2"/>
      <c r="C18" s="2"/>
      <c r="T18" s="3"/>
      <c r="U18" s="3"/>
    </row>
    <row r="19" spans="1:25" x14ac:dyDescent="0.2">
      <c r="B19" s="2"/>
      <c r="C19" s="2"/>
      <c r="T19" s="3"/>
      <c r="U19" s="3"/>
    </row>
    <row r="20" spans="1:25" x14ac:dyDescent="0.2">
      <c r="B20" s="2"/>
      <c r="C20" s="2"/>
      <c r="T20" s="3"/>
      <c r="U20" s="3"/>
      <c r="V20" s="3"/>
      <c r="W20" s="3"/>
      <c r="X20" s="3"/>
      <c r="Y20" s="3"/>
    </row>
    <row r="21" spans="1:25" ht="12.75" customHeight="1" x14ac:dyDescent="0.2">
      <c r="B21" s="2"/>
      <c r="C21" s="2"/>
      <c r="T21" s="3"/>
      <c r="U21" s="3"/>
      <c r="V21" s="3"/>
      <c r="W21" s="3"/>
      <c r="X21" s="3"/>
      <c r="Y21" s="3"/>
    </row>
    <row r="22" spans="1:25" ht="12.75" customHeight="1" x14ac:dyDescent="0.2">
      <c r="B22" s="2"/>
      <c r="C22" s="2"/>
      <c r="T22" s="3"/>
      <c r="U22" s="3"/>
      <c r="V22" s="3"/>
      <c r="W22" s="3"/>
      <c r="X22" s="3"/>
      <c r="Y22" s="3"/>
    </row>
    <row r="23" spans="1:25" ht="12.75" customHeight="1" x14ac:dyDescent="0.2">
      <c r="B23" s="2"/>
      <c r="C23" s="2"/>
      <c r="T23" s="3"/>
      <c r="U23" s="3"/>
      <c r="V23" s="3"/>
      <c r="W23" s="3"/>
      <c r="X23" s="3"/>
      <c r="Y23" s="3"/>
    </row>
    <row r="24" spans="1:25" ht="12.75" customHeight="1" x14ac:dyDescent="0.2">
      <c r="B24" s="2"/>
      <c r="C24" s="2"/>
      <c r="T24" s="3"/>
      <c r="U24" s="3"/>
      <c r="V24" s="3"/>
      <c r="W24" s="3"/>
      <c r="X24" s="3"/>
      <c r="Y24" s="3"/>
    </row>
    <row r="25" spans="1:25" ht="12.75" customHeight="1" x14ac:dyDescent="0.2">
      <c r="B25" s="2"/>
      <c r="C25" s="2"/>
      <c r="T25" s="3"/>
      <c r="U25" s="3"/>
      <c r="V25" s="3"/>
      <c r="W25" s="3"/>
      <c r="X25" s="3"/>
      <c r="Y25" s="3"/>
    </row>
    <row r="26" spans="1:25" ht="12.75" customHeight="1" x14ac:dyDescent="0.2">
      <c r="B26" s="2"/>
      <c r="C26" s="2"/>
      <c r="T26" s="3"/>
      <c r="U26" s="3"/>
      <c r="V26" s="3"/>
      <c r="W26" s="3"/>
      <c r="X26" s="3"/>
      <c r="Y26" s="3"/>
    </row>
    <row r="27" spans="1:25" x14ac:dyDescent="0.2">
      <c r="B27" s="2"/>
      <c r="C27" s="2"/>
    </row>
    <row r="28" spans="1:25" x14ac:dyDescent="0.2">
      <c r="B28" s="2"/>
      <c r="C28" s="2"/>
    </row>
    <row r="29" spans="1:25" x14ac:dyDescent="0.2">
      <c r="B29" s="2"/>
      <c r="C29" s="2"/>
    </row>
    <row r="30" spans="1:25" x14ac:dyDescent="0.2">
      <c r="B30" s="2"/>
      <c r="C30" s="2"/>
    </row>
    <row r="31" spans="1:25" x14ac:dyDescent="0.2">
      <c r="B31" s="2"/>
      <c r="C31" s="2"/>
    </row>
    <row r="32" spans="1:25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  <row r="80" spans="2:3" x14ac:dyDescent="0.2">
      <c r="B80" s="2"/>
      <c r="C80" s="2"/>
    </row>
    <row r="81" spans="2:3" x14ac:dyDescent="0.2">
      <c r="B81" s="2"/>
      <c r="C81" s="2"/>
    </row>
    <row r="82" spans="2:3" x14ac:dyDescent="0.2">
      <c r="B82" s="2"/>
      <c r="C82" s="2"/>
    </row>
    <row r="83" spans="2:3" x14ac:dyDescent="0.2">
      <c r="B83" s="2"/>
      <c r="C83" s="2"/>
    </row>
    <row r="84" spans="2:3" x14ac:dyDescent="0.2">
      <c r="B84" s="2"/>
      <c r="C84" s="2"/>
    </row>
    <row r="85" spans="2:3" x14ac:dyDescent="0.2">
      <c r="B85" s="2"/>
      <c r="C85" s="2"/>
    </row>
    <row r="86" spans="2:3" x14ac:dyDescent="0.2">
      <c r="B86" s="2"/>
      <c r="C86" s="2"/>
    </row>
    <row r="87" spans="2:3" x14ac:dyDescent="0.2">
      <c r="B87" s="2"/>
      <c r="C87" s="2"/>
    </row>
    <row r="88" spans="2:3" x14ac:dyDescent="0.2">
      <c r="B88" s="2"/>
      <c r="C88" s="2"/>
    </row>
    <row r="89" spans="2:3" x14ac:dyDescent="0.2">
      <c r="B89" s="2"/>
      <c r="C89" s="2"/>
    </row>
    <row r="90" spans="2:3" x14ac:dyDescent="0.2">
      <c r="B90" s="2"/>
      <c r="C90" s="2"/>
    </row>
    <row r="91" spans="2:3" x14ac:dyDescent="0.2">
      <c r="B91" s="2"/>
      <c r="C91" s="2"/>
    </row>
    <row r="92" spans="2:3" x14ac:dyDescent="0.2">
      <c r="B92" s="2"/>
      <c r="C92" s="2"/>
    </row>
    <row r="93" spans="2:3" x14ac:dyDescent="0.2">
      <c r="B93" s="2"/>
      <c r="C93" s="2"/>
    </row>
    <row r="94" spans="2:3" x14ac:dyDescent="0.2">
      <c r="B94" s="2"/>
      <c r="C94" s="2"/>
    </row>
    <row r="95" spans="2:3" x14ac:dyDescent="0.2">
      <c r="B95" s="2"/>
      <c r="C95" s="2"/>
    </row>
    <row r="96" spans="2:3" x14ac:dyDescent="0.2">
      <c r="B96" s="2"/>
      <c r="C96" s="2"/>
    </row>
    <row r="97" spans="2:3" x14ac:dyDescent="0.2">
      <c r="B97" s="2"/>
      <c r="C97" s="2"/>
    </row>
    <row r="98" spans="2:3" x14ac:dyDescent="0.2">
      <c r="B98" s="2"/>
      <c r="C98" s="2"/>
    </row>
    <row r="99" spans="2:3" x14ac:dyDescent="0.2">
      <c r="B99" s="2"/>
      <c r="C99" s="2"/>
    </row>
    <row r="100" spans="2:3" x14ac:dyDescent="0.2">
      <c r="B100" s="2"/>
      <c r="C100" s="2"/>
    </row>
    <row r="101" spans="2:3" x14ac:dyDescent="0.2">
      <c r="B101" s="2"/>
      <c r="C101" s="2"/>
    </row>
    <row r="102" spans="2:3" x14ac:dyDescent="0.2">
      <c r="B102" s="2"/>
      <c r="C102" s="2"/>
    </row>
    <row r="103" spans="2:3" x14ac:dyDescent="0.2">
      <c r="B103" s="2"/>
      <c r="C103" s="2"/>
    </row>
    <row r="104" spans="2:3" x14ac:dyDescent="0.2">
      <c r="B104" s="2"/>
      <c r="C104" s="2"/>
    </row>
    <row r="105" spans="2:3" x14ac:dyDescent="0.2">
      <c r="B105" s="2"/>
      <c r="C105" s="2"/>
    </row>
    <row r="106" spans="2:3" x14ac:dyDescent="0.2">
      <c r="B106" s="2"/>
      <c r="C106" s="2"/>
    </row>
    <row r="107" spans="2:3" x14ac:dyDescent="0.2">
      <c r="B107" s="2"/>
      <c r="C107" s="2"/>
    </row>
    <row r="108" spans="2:3" x14ac:dyDescent="0.2">
      <c r="B108" s="2"/>
      <c r="C108" s="2"/>
    </row>
    <row r="109" spans="2:3" x14ac:dyDescent="0.2">
      <c r="B109" s="2"/>
      <c r="C109" s="2"/>
    </row>
    <row r="110" spans="2:3" x14ac:dyDescent="0.2">
      <c r="B110" s="2"/>
      <c r="C110" s="2"/>
    </row>
    <row r="111" spans="2:3" x14ac:dyDescent="0.2">
      <c r="B111" s="2"/>
      <c r="C111" s="2"/>
    </row>
    <row r="112" spans="2:3" x14ac:dyDescent="0.2">
      <c r="B112" s="2"/>
      <c r="C112" s="2"/>
    </row>
    <row r="113" spans="2:3" x14ac:dyDescent="0.2">
      <c r="B113" s="2"/>
      <c r="C113" s="2"/>
    </row>
    <row r="114" spans="2:3" x14ac:dyDescent="0.2">
      <c r="B114" s="2"/>
      <c r="C114" s="2"/>
    </row>
    <row r="115" spans="2:3" x14ac:dyDescent="0.2">
      <c r="B115" s="2"/>
      <c r="C115" s="2"/>
    </row>
    <row r="116" spans="2:3" x14ac:dyDescent="0.2">
      <c r="B116" s="2"/>
      <c r="C116" s="2"/>
    </row>
    <row r="117" spans="2:3" x14ac:dyDescent="0.2">
      <c r="B117" s="2"/>
      <c r="C117" s="2"/>
    </row>
    <row r="118" spans="2:3" x14ac:dyDescent="0.2">
      <c r="B118" s="2"/>
      <c r="C118" s="2"/>
    </row>
    <row r="119" spans="2:3" x14ac:dyDescent="0.2">
      <c r="B119" s="2"/>
      <c r="C119" s="2"/>
    </row>
    <row r="120" spans="2:3" x14ac:dyDescent="0.2">
      <c r="B120" s="2"/>
      <c r="C120" s="2"/>
    </row>
    <row r="121" spans="2:3" x14ac:dyDescent="0.2">
      <c r="B121" s="2"/>
      <c r="C121" s="2"/>
    </row>
    <row r="122" spans="2:3" x14ac:dyDescent="0.2">
      <c r="B122" s="2"/>
      <c r="C122" s="2"/>
    </row>
    <row r="123" spans="2:3" x14ac:dyDescent="0.2">
      <c r="B123" s="2"/>
      <c r="C123" s="2"/>
    </row>
    <row r="124" spans="2:3" x14ac:dyDescent="0.2">
      <c r="B124" s="2"/>
      <c r="C124" s="2"/>
    </row>
    <row r="125" spans="2:3" x14ac:dyDescent="0.2">
      <c r="B125" s="2"/>
      <c r="C125" s="2"/>
    </row>
    <row r="126" spans="2:3" x14ac:dyDescent="0.2">
      <c r="B126" s="2"/>
      <c r="C126" s="2"/>
    </row>
    <row r="127" spans="2:3" x14ac:dyDescent="0.2">
      <c r="B127" s="2"/>
      <c r="C127" s="2"/>
    </row>
    <row r="128" spans="2:3" x14ac:dyDescent="0.2">
      <c r="B128" s="2"/>
      <c r="C128" s="2"/>
    </row>
    <row r="129" spans="2:3" x14ac:dyDescent="0.2">
      <c r="B129" s="2"/>
      <c r="C129" s="2"/>
    </row>
    <row r="130" spans="2:3" x14ac:dyDescent="0.2">
      <c r="B130" s="2"/>
      <c r="C130" s="2"/>
    </row>
    <row r="131" spans="2:3" x14ac:dyDescent="0.2">
      <c r="B131" s="2"/>
      <c r="C131" s="2"/>
    </row>
    <row r="132" spans="2:3" x14ac:dyDescent="0.2">
      <c r="B132" s="2"/>
      <c r="C132" s="2"/>
    </row>
    <row r="133" spans="2:3" x14ac:dyDescent="0.2">
      <c r="B133" s="2"/>
      <c r="C133" s="2"/>
    </row>
    <row r="134" spans="2:3" x14ac:dyDescent="0.2">
      <c r="B134" s="2"/>
      <c r="C134" s="2"/>
    </row>
    <row r="135" spans="2:3" x14ac:dyDescent="0.2">
      <c r="B135" s="2"/>
      <c r="C135" s="2"/>
    </row>
    <row r="136" spans="2:3" x14ac:dyDescent="0.2">
      <c r="B136" s="2"/>
      <c r="C136" s="2"/>
    </row>
    <row r="137" spans="2:3" x14ac:dyDescent="0.2">
      <c r="B137" s="2"/>
      <c r="C137" s="2"/>
    </row>
    <row r="138" spans="2:3" x14ac:dyDescent="0.2">
      <c r="B138" s="2"/>
      <c r="C138" s="2"/>
    </row>
    <row r="139" spans="2:3" x14ac:dyDescent="0.2">
      <c r="B139" s="2"/>
      <c r="C139" s="2"/>
    </row>
    <row r="140" spans="2:3" x14ac:dyDescent="0.2">
      <c r="B140" s="2"/>
      <c r="C140" s="2"/>
    </row>
    <row r="141" spans="2:3" x14ac:dyDescent="0.2">
      <c r="B141" s="2"/>
      <c r="C141" s="2"/>
    </row>
    <row r="142" spans="2:3" x14ac:dyDescent="0.2">
      <c r="B142" s="2"/>
      <c r="C142" s="2"/>
    </row>
    <row r="143" spans="2:3" x14ac:dyDescent="0.2">
      <c r="B143" s="2"/>
      <c r="C143" s="2"/>
    </row>
    <row r="144" spans="2:3" x14ac:dyDescent="0.2">
      <c r="B144" s="2"/>
      <c r="C144" s="2"/>
    </row>
    <row r="145" spans="2:3" x14ac:dyDescent="0.2">
      <c r="B145" s="2"/>
      <c r="C145" s="2"/>
    </row>
    <row r="146" spans="2:3" x14ac:dyDescent="0.2">
      <c r="B146" s="2"/>
      <c r="C146" s="2"/>
    </row>
    <row r="147" spans="2:3" x14ac:dyDescent="0.2">
      <c r="C147" s="2"/>
    </row>
  </sheetData>
  <mergeCells count="22">
    <mergeCell ref="B1:S1"/>
    <mergeCell ref="B2:S2"/>
    <mergeCell ref="C5:C10"/>
    <mergeCell ref="B5:B10"/>
    <mergeCell ref="D5:D10"/>
    <mergeCell ref="E5:E10"/>
    <mergeCell ref="F5:F10"/>
    <mergeCell ref="G5:G10"/>
    <mergeCell ref="H5:H10"/>
    <mergeCell ref="I5:I10"/>
    <mergeCell ref="J5:J10"/>
    <mergeCell ref="S5:S10"/>
    <mergeCell ref="B12:B15"/>
    <mergeCell ref="C12:C15"/>
    <mergeCell ref="D12:D15"/>
    <mergeCell ref="E12:E15"/>
    <mergeCell ref="F12:F15"/>
    <mergeCell ref="G12:G15"/>
    <mergeCell ref="H12:H15"/>
    <mergeCell ref="I12:I15"/>
    <mergeCell ref="J12:J15"/>
    <mergeCell ref="S12:S15"/>
  </mergeCells>
  <phoneticPr fontId="12" type="noConversion"/>
  <printOptions horizontalCentered="1"/>
  <pageMargins left="0.25" right="0.25" top="0.75" bottom="0.75" header="0.3" footer="0.3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2023</vt:lpstr>
      <vt:lpstr>'Misiones 2023'!Área_de_impresión</vt:lpstr>
      <vt:lpstr>'Misiones 2023'!Títulos_a_imprimir</vt:lpstr>
    </vt:vector>
  </TitlesOfParts>
  <Manager/>
  <Company>INSAFORP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grh_oscar</dc:creator>
  <cp:keywords/>
  <dc:description/>
  <cp:lastModifiedBy>Rosy DeLeon</cp:lastModifiedBy>
  <cp:revision/>
  <dcterms:created xsi:type="dcterms:W3CDTF">2016-08-16T16:43:12Z</dcterms:created>
  <dcterms:modified xsi:type="dcterms:W3CDTF">2023-04-27T02:54:33Z</dcterms:modified>
  <cp:category/>
  <cp:contentStatus/>
</cp:coreProperties>
</file>