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KLIN SERRANO\Desktop\"/>
    </mc:Choice>
  </mc:AlternateContent>
  <bookViews>
    <workbookView xWindow="0" yWindow="0" windowWidth="20400" windowHeight="775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9" i="1"/>
  <c r="H10" i="1"/>
  <c r="H11" i="1"/>
  <c r="H14" i="1"/>
  <c r="H15" i="1"/>
  <c r="H16" i="1"/>
  <c r="F18" i="1"/>
  <c r="H18" i="1"/>
  <c r="F19" i="1"/>
  <c r="H19" i="1"/>
  <c r="H8" i="1"/>
  <c r="H12" i="1"/>
  <c r="H13" i="1"/>
  <c r="H17" i="1"/>
  <c r="H20" i="1"/>
  <c r="G20" i="1"/>
  <c r="F20" i="1"/>
  <c r="E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comments1.xml><?xml version="1.0" encoding="utf-8"?>
<comments xmlns="http://schemas.openxmlformats.org/spreadsheetml/2006/main">
  <authors>
    <author>hp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Se extendió prórroga de 15 dias para finalizar proyecto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Hubo un aumento de obra para drenaje lateral de 120 ml con filtro tipo frances</t>
        </r>
      </text>
    </comment>
  </commentList>
</comments>
</file>

<file path=xl/sharedStrings.xml><?xml version="1.0" encoding="utf-8"?>
<sst xmlns="http://schemas.openxmlformats.org/spreadsheetml/2006/main" count="138" uniqueCount="86">
  <si>
    <t>ITEM</t>
  </si>
  <si>
    <t>ESTADO</t>
  </si>
  <si>
    <t>DESCRIPCION</t>
  </si>
  <si>
    <t>MONTO</t>
  </si>
  <si>
    <t>CONTRATO</t>
  </si>
  <si>
    <t>SUPERVISION</t>
  </si>
  <si>
    <t>C.TOTAL</t>
  </si>
  <si>
    <t xml:space="preserve">ORDEN INICIO </t>
  </si>
  <si>
    <t>FINALIZACION</t>
  </si>
  <si>
    <t>CANTON</t>
  </si>
  <si>
    <t>EJECUTA</t>
  </si>
  <si>
    <t>SUPERVISOR</t>
  </si>
  <si>
    <t>DURACION EN DIAS</t>
  </si>
  <si>
    <t>EJECUTADO</t>
  </si>
  <si>
    <t>PI 001</t>
  </si>
  <si>
    <t>MEJORAMIENTO Y RECARPETEO DE 161 METROS LINEALES DE PAVIMENTO ASFÁLTICO FRENTE A LA IGLESIA CATOLICA EN CALLE JOSÉ CIRO MORA, SAN PEDRO PERULAPÁN</t>
  </si>
  <si>
    <t>CASCO URBANO</t>
  </si>
  <si>
    <t>CONSTRUCTORA ACATALES GIL S.A. DE C.V.</t>
  </si>
  <si>
    <t>ARQ. WALTER ALEXANDER ALVARADO REYES</t>
  </si>
  <si>
    <t>PI 002</t>
  </si>
  <si>
    <t>CONSTRUCCIÓN DE 200 METROS LINEALES DE RECARPETEO CON ASFALTO DE TRAMO DE CALLE, EN CANTÓN TECOMATEPEQUE, CASERÍO LA CRUZ, SECTOR LOS GARCÍA.</t>
  </si>
  <si>
    <t>TECOMATEPEQUE</t>
  </si>
  <si>
    <t>CONSTRUCTORA CARBAJAL S.A. DE C.V.</t>
  </si>
  <si>
    <t>ARQ. MARLON REYNALDO GOMEZ MARTINEZ</t>
  </si>
  <si>
    <t>PI 003</t>
  </si>
  <si>
    <t>CONSTRUCCIÓN DE 200 METROS LINEALES DE CONCRETO ASFALTICO EN CANTÓN SAN FRANCISCO, CASERÍO LOS DOS OLIVOS</t>
  </si>
  <si>
    <t>SAN FRANCISCO</t>
  </si>
  <si>
    <t>PI 005</t>
  </si>
  <si>
    <t>CONSTRUCCIÓN DE 275 METROS LINEALES DE CONCRETO HIDRAÚLICO EN CANTÓN LA LOMA, CASERÍO LA CRUZ, SECTOR EL TAMARINDO.</t>
  </si>
  <si>
    <t>LA LOMA</t>
  </si>
  <si>
    <t>PROSERCON S.A. DE C.V.</t>
  </si>
  <si>
    <t>GRUPO PRISMA, S.A. DE C.V.</t>
  </si>
  <si>
    <t>PI 006</t>
  </si>
  <si>
    <t>CONSTRUCCION DE 175 METROS LINEALES DE CONCRETO ALFALTICO EN CANTON EL RODEO, CASERÍO CONCEPCIÓN EN ZONA CONOCIDA COMO MANGO MOCHO</t>
  </si>
  <si>
    <t>EL RODEO</t>
  </si>
  <si>
    <t>ROMAD INGENIEROS S.A. DE C.V.</t>
  </si>
  <si>
    <t>ING. GUILLERMO ELIAS ZALDAÑA MONTECION</t>
  </si>
  <si>
    <t>PI 007</t>
  </si>
  <si>
    <t>CONSTRUCCIÓN DE 175 METROS LINEALES DE CONCRETO HIDRAULICO EN SECTOR LOS MANGOS, CANTÓN PARAISO ARRIBA.</t>
  </si>
  <si>
    <t>EL PARAISO</t>
  </si>
  <si>
    <t>SOIL TESTER DEALER S.A DE C.V.</t>
  </si>
  <si>
    <t>LOPEZ ALVARADO &amp; COMPAÑÍA ARQUITECTURA INGENIERIA</t>
  </si>
  <si>
    <t>PI 008</t>
  </si>
  <si>
    <t>MANTENIMIENTO  Y REPARACION DE CALLES PAVIMENTADAS Y NO PAVIMENTADAS DEL MUNICIPIO DE SAN PEDRO PERULAPAN</t>
  </si>
  <si>
    <t>PREINVERSION</t>
  </si>
  <si>
    <t>TRECOLUCO, ESPINO, ESPERANZA</t>
  </si>
  <si>
    <t>LA EL PROGRESO S.A. DE C.V.</t>
  </si>
  <si>
    <t>ING. EDDIE YOHALMO ALVARADO MAURICIO</t>
  </si>
  <si>
    <t>PI 009</t>
  </si>
  <si>
    <t>CONSTRUCCIÓN DE 265 METROS LINEALES DE BANDAS DE CONCRETO HIDRAULICO EN ZONA 3, CANTON MIRAFLORES</t>
  </si>
  <si>
    <t>MIRAFLORES</t>
  </si>
  <si>
    <t>JRC ASOCIADOS S.A. DE C.V.</t>
  </si>
  <si>
    <t>PI 010</t>
  </si>
  <si>
    <t xml:space="preserve">CONSTRUCCIÓN DE 185 METROS LINEALES DE CONCRETO HIDRAULICO EN CASERIO, LOS GARCIAS, CANTÓN TECOLUCO </t>
  </si>
  <si>
    <t>TECOLUCO</t>
  </si>
  <si>
    <t>TH CONSTRUCTORA S.A. DE C.V.</t>
  </si>
  <si>
    <t>VIERCON, S.A. DE C.V.</t>
  </si>
  <si>
    <t>PI 011</t>
  </si>
  <si>
    <t>CONSTRUCCIÓN DE 67 METROS LINEALES DE CONCRETO HIDRAULICO EN   CANTÓN TECOLUCO -SECTOR ESCUELA</t>
  </si>
  <si>
    <t>GW INVERSIONES, S.A. DE C.V.</t>
  </si>
  <si>
    <t>PI 012</t>
  </si>
  <si>
    <t>CONSTRUCICION DE 200 METROS LINEALES DE CONCRETO HIDRAULICO EN CUESTA DE DON MARTÍN, CANTÓN SAN AGUSTIN.</t>
  </si>
  <si>
    <t>SAN AGUSTIN.</t>
  </si>
  <si>
    <t>CONSTRTUCTORA CARBAJAL S.A. DE C.V</t>
  </si>
  <si>
    <t>ALCALDIA MUNICIPAL</t>
  </si>
  <si>
    <t>PI 013</t>
  </si>
  <si>
    <t>CONSTRUCCIÓN DE 250 METROS LINEALES DE CONCRETO ASFALTICO EN SECTOR EL COPINOL, CANTÓN HUIZILTEPEQUE</t>
  </si>
  <si>
    <t>HUIZILTEPEQUE</t>
  </si>
  <si>
    <t>PI 016</t>
  </si>
  <si>
    <t>CONSTRUCCION DE 130 METROS LINEALES DE CONCRETO HIDRAULICO, CALLE PRINCIPAL, CANTÓN EL LIMÓN.</t>
  </si>
  <si>
    <t>EL LIMON</t>
  </si>
  <si>
    <t>COSSERING S.A. DE C.V.</t>
  </si>
  <si>
    <t>PI 017</t>
  </si>
  <si>
    <t>CONSTRUCCIÓN DE 200 METROS LINEALES DE BANDAS DE CONCRETO HIDRAULICO EN EL SECTOR LA ESCUELA, CANTON TECOLUCO ABAJO.</t>
  </si>
  <si>
    <t>C Y M S.A. DE C.V.</t>
  </si>
  <si>
    <t>PROCESO</t>
  </si>
  <si>
    <t>CONSTRUCCIÓN DE 200 METROS LINEALES DE CONCRETO HIDRAULICO EN CASERIO EL NACIMIENTO, CANTÓN TECOLUCO ARRIBA</t>
  </si>
  <si>
    <t>COCIVE S.A DE C.V.</t>
  </si>
  <si>
    <t>REPROGRAMADO</t>
  </si>
  <si>
    <t>CONSTRUCCION DE 200 METROS LINEALES DE CONCRETO HIDRAULICO EN AVENIDA JOSE SIMEON CAÑAS, BARRIO EL ANGEL, CASCO URBANO.</t>
  </si>
  <si>
    <t>CONSTRUCCION DE  PASO PEATONAL  EN CANTON MIRAFLORES SECTOR DESVIO EL ARAYAN</t>
  </si>
  <si>
    <t>PASO PEATONAL SECTOR EL TAMARINDO CANTON LA LOMA</t>
  </si>
  <si>
    <t>TOTAL PROYECTOS PRIORITARIOS A  EJEUCTAR  EJERCCIO FISCAL 2019</t>
  </si>
  <si>
    <t>FINANCIAMIENTO</t>
  </si>
  <si>
    <t>BENEFICIARIOS</t>
  </si>
  <si>
    <t>FODES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</si>
</sst>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44" fontId="2" fillId="4" borderId="6" xfId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4" fontId="2" fillId="4" borderId="6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4" fontId="2" fillId="4" borderId="11" xfId="1" applyFont="1" applyFill="1" applyBorder="1" applyAlignment="1">
      <alignment horizontal="center" vertical="center"/>
    </xf>
    <xf numFmtId="44" fontId="2" fillId="4" borderId="12" xfId="1" applyFont="1" applyFill="1" applyBorder="1" applyAlignment="1">
      <alignment horizontal="center" vertical="center"/>
    </xf>
    <xf numFmtId="44" fontId="2" fillId="4" borderId="13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44" fontId="4" fillId="4" borderId="16" xfId="1" applyFont="1" applyFill="1" applyBorder="1" applyAlignment="1">
      <alignment horizontal="center" vertical="center"/>
    </xf>
    <xf numFmtId="164" fontId="3" fillId="7" borderId="7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7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[$$-80A]* #,##0.00_-;\-[$$-80A]* #,##0.00_-;_-[$$-80A]* &quot;-&quot;??_-;_-@_-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</font>
      <numFmt numFmtId="164" formatCode="_-[$$-80A]* #,##0.00_-;\-[$$-80A]* #,##0.00_-;_-[$$-80A]* &quot;-&quot;??_-;_-@_-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</font>
      <numFmt numFmtId="164" formatCode="_-[$$-80A]* #,##0.00_-;\-[$$-80A]* #,##0.00_-;_-[$$-80A]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i val="0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3" displayName="Tabla3" ref="B1:P19" totalsRowShown="0" headerRowBorderDxfId="16" tableBorderDxfId="15">
  <autoFilter ref="B1:P19"/>
  <sortState ref="B2:L21">
    <sortCondition ref="C11:C31"/>
  </sortState>
  <tableColumns count="15">
    <tableColumn id="1" name="ESTADO" dataDxfId="14"/>
    <tableColumn id="2" name="ITEM" dataDxfId="13"/>
    <tableColumn id="3" name="DESCRIPCION" dataDxfId="12"/>
    <tableColumn id="4" name="MONTO" dataDxfId="11"/>
    <tableColumn id="5" name="CONTRATO" dataDxfId="10"/>
    <tableColumn id="6" name="SUPERVISION" dataDxfId="9"/>
    <tableColumn id="7" name="C.TOTAL" dataDxfId="8">
      <calculatedColumnFormula>F2+G2</calculatedColumnFormula>
    </tableColumn>
    <tableColumn id="9" name="ORDEN INICIO " dataDxfId="7"/>
    <tableColumn id="10" name="FINALIZACION" dataDxfId="6"/>
    <tableColumn id="11" name="CANTON" dataDxfId="5"/>
    <tableColumn id="12" name="EJECUTA" dataDxfId="4"/>
    <tableColumn id="13" name="SUPERVISOR" dataDxfId="3"/>
    <tableColumn id="14" name="DURACION EN DIAS" dataDxfId="2">
      <calculatedColumnFormula>J2-I2</calculatedColumnFormula>
    </tableColumn>
    <tableColumn id="15" name="FINANCIAMIENTO" dataDxfId="1"/>
    <tableColumn id="16" name="BENEFICIARIO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"/>
  <sheetViews>
    <sheetView tabSelected="1" topLeftCell="H1" workbookViewId="0">
      <selection activeCell="P2" sqref="P2"/>
    </sheetView>
  </sheetViews>
  <sheetFormatPr baseColWidth="10" defaultRowHeight="15" x14ac:dyDescent="0.25"/>
  <cols>
    <col min="1" max="1" width="11.5703125" customWidth="1"/>
    <col min="2" max="2" width="20.7109375" customWidth="1"/>
    <col min="3" max="3" width="13.85546875" customWidth="1"/>
    <col min="4" max="4" width="150.7109375" customWidth="1"/>
    <col min="5" max="5" width="24.7109375" customWidth="1"/>
    <col min="6" max="6" width="16.140625" customWidth="1"/>
    <col min="7" max="10" width="15.7109375" customWidth="1"/>
    <col min="11" max="11" width="25.7109375" customWidth="1"/>
    <col min="12" max="13" width="30.7109375" customWidth="1"/>
    <col min="14" max="14" width="20.7109375" customWidth="1"/>
    <col min="15" max="16" width="14.7109375" style="11" customWidth="1"/>
  </cols>
  <sheetData>
    <row r="1" spans="1:16" x14ac:dyDescent="0.25">
      <c r="A1" s="1" t="s">
        <v>0</v>
      </c>
      <c r="B1" s="2" t="s">
        <v>1</v>
      </c>
      <c r="C1" s="3" t="s">
        <v>0</v>
      </c>
      <c r="D1" s="4" t="s">
        <v>2</v>
      </c>
      <c r="E1" s="5" t="s">
        <v>3</v>
      </c>
      <c r="F1" s="3" t="s">
        <v>4</v>
      </c>
      <c r="G1" s="3" t="s">
        <v>5</v>
      </c>
      <c r="H1" s="3" t="s">
        <v>6</v>
      </c>
      <c r="I1" s="6" t="s">
        <v>7</v>
      </c>
      <c r="J1" s="7" t="s">
        <v>8</v>
      </c>
      <c r="K1" s="8" t="s">
        <v>9</v>
      </c>
      <c r="L1" s="9" t="s">
        <v>10</v>
      </c>
      <c r="M1" s="9" t="s">
        <v>11</v>
      </c>
      <c r="N1" s="10" t="s">
        <v>12</v>
      </c>
      <c r="O1" s="48" t="s">
        <v>83</v>
      </c>
      <c r="P1" s="48" t="s">
        <v>84</v>
      </c>
    </row>
    <row r="2" spans="1:16" ht="25.5" x14ac:dyDescent="0.25">
      <c r="A2" s="11">
        <v>1</v>
      </c>
      <c r="B2" s="12" t="s">
        <v>13</v>
      </c>
      <c r="C2" s="12" t="s">
        <v>14</v>
      </c>
      <c r="D2" s="13" t="s">
        <v>15</v>
      </c>
      <c r="E2" s="14">
        <v>40250.550000000003</v>
      </c>
      <c r="F2" s="15">
        <v>37779.839999999997</v>
      </c>
      <c r="G2" s="16">
        <v>2012.53</v>
      </c>
      <c r="H2" s="17">
        <f t="shared" ref="H2:H7" si="0">F2+G2</f>
        <v>39792.369999999995</v>
      </c>
      <c r="I2" s="18">
        <v>43536</v>
      </c>
      <c r="J2" s="19">
        <v>43552</v>
      </c>
      <c r="K2" s="20" t="s">
        <v>16</v>
      </c>
      <c r="L2" s="21" t="s">
        <v>17</v>
      </c>
      <c r="M2" s="21" t="s">
        <v>18</v>
      </c>
      <c r="N2" s="22">
        <f t="shared" ref="N2:N19" si="1">J2-I2</f>
        <v>16</v>
      </c>
      <c r="O2" s="47" t="s">
        <v>85</v>
      </c>
      <c r="P2" s="47"/>
    </row>
    <row r="3" spans="1:16" ht="25.5" x14ac:dyDescent="0.25">
      <c r="A3" s="11">
        <v>2</v>
      </c>
      <c r="B3" s="12" t="s">
        <v>13</v>
      </c>
      <c r="C3" s="12" t="s">
        <v>19</v>
      </c>
      <c r="D3" s="13" t="s">
        <v>20</v>
      </c>
      <c r="E3" s="14">
        <v>48046.71</v>
      </c>
      <c r="F3" s="15">
        <v>44523.12</v>
      </c>
      <c r="G3" s="16">
        <v>2402.34</v>
      </c>
      <c r="H3" s="17">
        <f t="shared" si="0"/>
        <v>46925.460000000006</v>
      </c>
      <c r="I3" s="18">
        <v>43536</v>
      </c>
      <c r="J3" s="19">
        <v>43558</v>
      </c>
      <c r="K3" s="20" t="s">
        <v>21</v>
      </c>
      <c r="L3" s="21" t="s">
        <v>22</v>
      </c>
      <c r="M3" s="21" t="s">
        <v>23</v>
      </c>
      <c r="N3" s="22">
        <f t="shared" si="1"/>
        <v>22</v>
      </c>
      <c r="O3" s="47" t="s">
        <v>85</v>
      </c>
      <c r="P3" s="47"/>
    </row>
    <row r="4" spans="1:16" ht="25.5" x14ac:dyDescent="0.25">
      <c r="A4" s="11">
        <v>3</v>
      </c>
      <c r="B4" s="12" t="s">
        <v>13</v>
      </c>
      <c r="C4" s="12" t="s">
        <v>24</v>
      </c>
      <c r="D4" s="13" t="s">
        <v>25</v>
      </c>
      <c r="E4" s="14">
        <v>48029.62</v>
      </c>
      <c r="F4" s="15">
        <v>44955.58</v>
      </c>
      <c r="G4" s="16">
        <v>2401.48</v>
      </c>
      <c r="H4" s="17">
        <f t="shared" si="0"/>
        <v>47357.060000000005</v>
      </c>
      <c r="I4" s="18">
        <v>43536</v>
      </c>
      <c r="J4" s="19">
        <v>43559</v>
      </c>
      <c r="K4" s="20" t="s">
        <v>26</v>
      </c>
      <c r="L4" s="21" t="s">
        <v>22</v>
      </c>
      <c r="M4" s="21" t="s">
        <v>23</v>
      </c>
      <c r="N4" s="22">
        <f t="shared" si="1"/>
        <v>23</v>
      </c>
      <c r="O4" s="47" t="s">
        <v>85</v>
      </c>
      <c r="P4" s="47"/>
    </row>
    <row r="5" spans="1:16" x14ac:dyDescent="0.25">
      <c r="A5" s="11">
        <v>4</v>
      </c>
      <c r="B5" s="12" t="s">
        <v>13</v>
      </c>
      <c r="C5" s="12" t="s">
        <v>27</v>
      </c>
      <c r="D5" s="13" t="s">
        <v>28</v>
      </c>
      <c r="E5" s="23">
        <v>45598.67</v>
      </c>
      <c r="F5" s="15">
        <v>43463.94</v>
      </c>
      <c r="G5" s="16">
        <v>1500</v>
      </c>
      <c r="H5" s="17">
        <f t="shared" si="0"/>
        <v>44963.94</v>
      </c>
      <c r="I5" s="18">
        <v>43543</v>
      </c>
      <c r="J5" s="19">
        <v>43619</v>
      </c>
      <c r="K5" s="20" t="s">
        <v>29</v>
      </c>
      <c r="L5" s="21" t="s">
        <v>30</v>
      </c>
      <c r="M5" s="21" t="s">
        <v>31</v>
      </c>
      <c r="N5" s="22">
        <f t="shared" si="1"/>
        <v>76</v>
      </c>
      <c r="O5" s="47" t="s">
        <v>85</v>
      </c>
      <c r="P5" s="47"/>
    </row>
    <row r="6" spans="1:16" ht="25.5" x14ac:dyDescent="0.25">
      <c r="A6" s="11">
        <v>5</v>
      </c>
      <c r="B6" s="12" t="s">
        <v>13</v>
      </c>
      <c r="C6" s="12" t="s">
        <v>32</v>
      </c>
      <c r="D6" s="13" t="s">
        <v>33</v>
      </c>
      <c r="E6" s="14">
        <v>47879.98</v>
      </c>
      <c r="F6" s="15">
        <v>45235.7</v>
      </c>
      <c r="G6" s="16">
        <v>2175</v>
      </c>
      <c r="H6" s="17">
        <f t="shared" si="0"/>
        <v>47410.7</v>
      </c>
      <c r="I6" s="18">
        <v>43543</v>
      </c>
      <c r="J6" s="19">
        <v>43605</v>
      </c>
      <c r="K6" s="20" t="s">
        <v>34</v>
      </c>
      <c r="L6" s="21" t="s">
        <v>35</v>
      </c>
      <c r="M6" s="21" t="s">
        <v>36</v>
      </c>
      <c r="N6" s="22">
        <f t="shared" si="1"/>
        <v>62</v>
      </c>
      <c r="O6" s="47" t="s">
        <v>85</v>
      </c>
      <c r="P6" s="47"/>
    </row>
    <row r="7" spans="1:16" ht="25.5" x14ac:dyDescent="0.25">
      <c r="A7" s="11">
        <v>6</v>
      </c>
      <c r="B7" s="12" t="s">
        <v>13</v>
      </c>
      <c r="C7" s="12" t="s">
        <v>37</v>
      </c>
      <c r="D7" s="13" t="s">
        <v>38</v>
      </c>
      <c r="E7" s="23">
        <v>47945.3</v>
      </c>
      <c r="F7" s="15">
        <v>45652.639999999999</v>
      </c>
      <c r="G7" s="16">
        <v>2191.54</v>
      </c>
      <c r="H7" s="17">
        <f t="shared" si="0"/>
        <v>47844.18</v>
      </c>
      <c r="I7" s="18">
        <v>43543</v>
      </c>
      <c r="J7" s="19">
        <v>43605</v>
      </c>
      <c r="K7" s="20" t="s">
        <v>39</v>
      </c>
      <c r="L7" s="21" t="s">
        <v>40</v>
      </c>
      <c r="M7" s="21" t="s">
        <v>41</v>
      </c>
      <c r="N7" s="22">
        <f t="shared" si="1"/>
        <v>62</v>
      </c>
      <c r="O7" s="47" t="s">
        <v>85</v>
      </c>
      <c r="P7" s="47"/>
    </row>
    <row r="8" spans="1:16" ht="25.5" x14ac:dyDescent="0.25">
      <c r="A8" s="11">
        <v>7</v>
      </c>
      <c r="B8" s="12" t="s">
        <v>13</v>
      </c>
      <c r="C8" s="12" t="s">
        <v>42</v>
      </c>
      <c r="D8" s="24" t="s">
        <v>43</v>
      </c>
      <c r="E8" s="23">
        <v>11000</v>
      </c>
      <c r="F8" s="15">
        <v>10979.41</v>
      </c>
      <c r="G8" s="16" t="s">
        <v>44</v>
      </c>
      <c r="H8" s="17">
        <f>F8</f>
        <v>10979.41</v>
      </c>
      <c r="I8" s="18">
        <v>43640</v>
      </c>
      <c r="J8" s="19">
        <v>43663</v>
      </c>
      <c r="K8" s="25" t="s">
        <v>45</v>
      </c>
      <c r="L8" s="21" t="s">
        <v>46</v>
      </c>
      <c r="M8" s="21" t="s">
        <v>47</v>
      </c>
      <c r="N8" s="22">
        <f t="shared" si="1"/>
        <v>23</v>
      </c>
      <c r="O8" s="47" t="s">
        <v>85</v>
      </c>
      <c r="P8" s="47"/>
    </row>
    <row r="9" spans="1:16" x14ac:dyDescent="0.25">
      <c r="A9" s="11">
        <v>8</v>
      </c>
      <c r="B9" s="12" t="s">
        <v>13</v>
      </c>
      <c r="C9" s="12" t="s">
        <v>48</v>
      </c>
      <c r="D9" s="13" t="s">
        <v>49</v>
      </c>
      <c r="E9" s="23">
        <v>20886.439999999999</v>
      </c>
      <c r="F9" s="15">
        <v>19833.169999999998</v>
      </c>
      <c r="G9" s="16">
        <v>1025</v>
      </c>
      <c r="H9" s="17">
        <f t="shared" ref="H9:H19" si="2">F9+G9</f>
        <v>20858.169999999998</v>
      </c>
      <c r="I9" s="18">
        <v>43640</v>
      </c>
      <c r="J9" s="19">
        <v>43684</v>
      </c>
      <c r="K9" s="20" t="s">
        <v>50</v>
      </c>
      <c r="L9" s="21" t="s">
        <v>46</v>
      </c>
      <c r="M9" s="21" t="s">
        <v>51</v>
      </c>
      <c r="N9" s="22">
        <f t="shared" si="1"/>
        <v>44</v>
      </c>
      <c r="O9" s="47" t="s">
        <v>85</v>
      </c>
      <c r="P9" s="47"/>
    </row>
    <row r="10" spans="1:16" ht="25.5" x14ac:dyDescent="0.25">
      <c r="A10" s="11">
        <v>9</v>
      </c>
      <c r="B10" s="12" t="s">
        <v>13</v>
      </c>
      <c r="C10" s="12" t="s">
        <v>52</v>
      </c>
      <c r="D10" s="13" t="s">
        <v>53</v>
      </c>
      <c r="E10" s="23">
        <v>48040.75</v>
      </c>
      <c r="F10" s="15">
        <v>43905.49</v>
      </c>
      <c r="G10" s="16">
        <v>1760</v>
      </c>
      <c r="H10" s="17">
        <f t="shared" si="2"/>
        <v>45665.49</v>
      </c>
      <c r="I10" s="18">
        <v>43696</v>
      </c>
      <c r="J10" s="19">
        <v>43754</v>
      </c>
      <c r="K10" s="20" t="s">
        <v>54</v>
      </c>
      <c r="L10" s="21" t="s">
        <v>55</v>
      </c>
      <c r="M10" s="21" t="s">
        <v>56</v>
      </c>
      <c r="N10" s="22">
        <f t="shared" si="1"/>
        <v>58</v>
      </c>
      <c r="O10" s="47" t="s">
        <v>85</v>
      </c>
      <c r="P10" s="47"/>
    </row>
    <row r="11" spans="1:16" ht="25.5" x14ac:dyDescent="0.25">
      <c r="A11" s="11">
        <v>10</v>
      </c>
      <c r="B11" s="12" t="s">
        <v>13</v>
      </c>
      <c r="C11" s="12" t="s">
        <v>57</v>
      </c>
      <c r="D11" s="13" t="s">
        <v>58</v>
      </c>
      <c r="E11" s="23">
        <v>16093.4</v>
      </c>
      <c r="F11" s="15">
        <v>14535.07</v>
      </c>
      <c r="G11" s="16">
        <v>590</v>
      </c>
      <c r="H11" s="17">
        <f t="shared" si="2"/>
        <v>15125.07</v>
      </c>
      <c r="I11" s="18">
        <v>43696</v>
      </c>
      <c r="J11" s="19">
        <v>43749</v>
      </c>
      <c r="K11" s="20" t="s">
        <v>54</v>
      </c>
      <c r="L11" s="21" t="s">
        <v>55</v>
      </c>
      <c r="M11" s="21" t="s">
        <v>59</v>
      </c>
      <c r="N11" s="22">
        <f t="shared" si="1"/>
        <v>53</v>
      </c>
      <c r="O11" s="47" t="s">
        <v>85</v>
      </c>
      <c r="P11" s="47"/>
    </row>
    <row r="12" spans="1:16" ht="25.5" x14ac:dyDescent="0.25">
      <c r="A12" s="11">
        <v>11</v>
      </c>
      <c r="B12" s="12" t="s">
        <v>13</v>
      </c>
      <c r="C12" s="12" t="s">
        <v>60</v>
      </c>
      <c r="D12" s="13" t="s">
        <v>61</v>
      </c>
      <c r="E12" s="23">
        <v>47975.85</v>
      </c>
      <c r="F12" s="15">
        <v>47887.56</v>
      </c>
      <c r="G12" s="16">
        <v>9470.4</v>
      </c>
      <c r="H12" s="17">
        <f t="shared" si="2"/>
        <v>57357.96</v>
      </c>
      <c r="I12" s="18">
        <v>43822</v>
      </c>
      <c r="J12" s="19">
        <v>43878</v>
      </c>
      <c r="K12" s="20" t="s">
        <v>62</v>
      </c>
      <c r="L12" s="21" t="s">
        <v>63</v>
      </c>
      <c r="M12" s="21" t="s">
        <v>64</v>
      </c>
      <c r="N12" s="22">
        <f t="shared" si="1"/>
        <v>56</v>
      </c>
      <c r="O12" s="47" t="s">
        <v>85</v>
      </c>
      <c r="P12" s="47"/>
    </row>
    <row r="13" spans="1:16" ht="25.5" x14ac:dyDescent="0.25">
      <c r="A13" s="11">
        <v>12</v>
      </c>
      <c r="B13" s="12" t="s">
        <v>13</v>
      </c>
      <c r="C13" s="12" t="s">
        <v>65</v>
      </c>
      <c r="D13" s="13" t="s">
        <v>66</v>
      </c>
      <c r="E13" s="23">
        <v>48035.25</v>
      </c>
      <c r="F13" s="15">
        <v>47997.09</v>
      </c>
      <c r="G13" s="16">
        <v>8354.94</v>
      </c>
      <c r="H13" s="17">
        <f t="shared" si="2"/>
        <v>56352.03</v>
      </c>
      <c r="I13" s="18">
        <v>43731</v>
      </c>
      <c r="J13" s="19">
        <v>43768</v>
      </c>
      <c r="K13" s="20" t="s">
        <v>67</v>
      </c>
      <c r="L13" s="21" t="s">
        <v>22</v>
      </c>
      <c r="M13" s="21" t="s">
        <v>64</v>
      </c>
      <c r="N13" s="22">
        <f t="shared" si="1"/>
        <v>37</v>
      </c>
      <c r="O13" s="47" t="s">
        <v>85</v>
      </c>
      <c r="P13" s="47"/>
    </row>
    <row r="14" spans="1:16" ht="15.75" thickBot="1" x14ac:dyDescent="0.3">
      <c r="A14" s="11">
        <v>13</v>
      </c>
      <c r="B14" s="12" t="s">
        <v>13</v>
      </c>
      <c r="C14" s="12" t="s">
        <v>68</v>
      </c>
      <c r="D14" s="26" t="s">
        <v>69</v>
      </c>
      <c r="E14" s="23">
        <v>33560.85</v>
      </c>
      <c r="F14" s="15">
        <v>31956.47</v>
      </c>
      <c r="G14" s="16">
        <v>0</v>
      </c>
      <c r="H14" s="17">
        <f t="shared" si="2"/>
        <v>31956.47</v>
      </c>
      <c r="I14" s="18">
        <v>43731</v>
      </c>
      <c r="J14" s="19">
        <v>43775</v>
      </c>
      <c r="K14" s="20" t="s">
        <v>70</v>
      </c>
      <c r="L14" s="21" t="s">
        <v>71</v>
      </c>
      <c r="M14" s="21" t="s">
        <v>64</v>
      </c>
      <c r="N14" s="22">
        <f t="shared" si="1"/>
        <v>44</v>
      </c>
      <c r="O14" s="47" t="s">
        <v>85</v>
      </c>
      <c r="P14" s="47"/>
    </row>
    <row r="15" spans="1:16" x14ac:dyDescent="0.25">
      <c r="A15" s="11">
        <v>14</v>
      </c>
      <c r="B15" s="12" t="s">
        <v>13</v>
      </c>
      <c r="C15" s="12" t="s">
        <v>72</v>
      </c>
      <c r="D15" s="27" t="s">
        <v>73</v>
      </c>
      <c r="E15" s="23">
        <v>17764.189999999999</v>
      </c>
      <c r="F15" s="15">
        <v>17704.330000000002</v>
      </c>
      <c r="G15" s="16">
        <v>0</v>
      </c>
      <c r="H15" s="17">
        <f t="shared" si="2"/>
        <v>17704.330000000002</v>
      </c>
      <c r="I15" s="18">
        <v>43822</v>
      </c>
      <c r="J15" s="19">
        <v>43851</v>
      </c>
      <c r="K15" s="20" t="s">
        <v>54</v>
      </c>
      <c r="L15" s="21" t="s">
        <v>74</v>
      </c>
      <c r="M15" s="21" t="s">
        <v>64</v>
      </c>
      <c r="N15" s="22">
        <f t="shared" si="1"/>
        <v>29</v>
      </c>
      <c r="O15" s="47" t="s">
        <v>85</v>
      </c>
      <c r="P15" s="47"/>
    </row>
    <row r="16" spans="1:16" x14ac:dyDescent="0.25">
      <c r="A16" s="11">
        <v>15</v>
      </c>
      <c r="B16" s="28" t="s">
        <v>75</v>
      </c>
      <c r="C16" s="29"/>
      <c r="D16" s="30" t="s">
        <v>76</v>
      </c>
      <c r="E16" s="23">
        <v>47975.75</v>
      </c>
      <c r="F16" s="31">
        <v>44993.09</v>
      </c>
      <c r="G16" s="16">
        <v>0</v>
      </c>
      <c r="H16" s="17">
        <f t="shared" si="2"/>
        <v>44993.09</v>
      </c>
      <c r="I16" s="18">
        <v>43836</v>
      </c>
      <c r="J16" s="19">
        <v>43896</v>
      </c>
      <c r="K16" s="20" t="s">
        <v>54</v>
      </c>
      <c r="L16" s="21" t="s">
        <v>77</v>
      </c>
      <c r="M16" s="21" t="s">
        <v>64</v>
      </c>
      <c r="N16" s="22">
        <f t="shared" si="1"/>
        <v>60</v>
      </c>
      <c r="O16" s="47" t="s">
        <v>85</v>
      </c>
      <c r="P16" s="47"/>
    </row>
    <row r="17" spans="1:16" x14ac:dyDescent="0.25">
      <c r="A17" s="11">
        <v>18</v>
      </c>
      <c r="B17" s="32" t="s">
        <v>78</v>
      </c>
      <c r="C17" s="33"/>
      <c r="D17" s="34" t="s">
        <v>79</v>
      </c>
      <c r="E17" s="37">
        <v>47050.5</v>
      </c>
      <c r="F17" s="31"/>
      <c r="G17" s="16"/>
      <c r="H17" s="17">
        <f t="shared" si="2"/>
        <v>0</v>
      </c>
      <c r="I17" s="18"/>
      <c r="J17" s="19"/>
      <c r="K17" s="20" t="s">
        <v>16</v>
      </c>
      <c r="L17" s="21"/>
      <c r="M17" s="21"/>
      <c r="N17" s="22">
        <f t="shared" si="1"/>
        <v>0</v>
      </c>
      <c r="O17" s="47" t="s">
        <v>85</v>
      </c>
      <c r="P17" s="47"/>
    </row>
    <row r="18" spans="1:16" x14ac:dyDescent="0.25">
      <c r="A18" s="11">
        <v>19</v>
      </c>
      <c r="B18" s="12" t="s">
        <v>13</v>
      </c>
      <c r="C18" s="33"/>
      <c r="D18" s="13" t="s">
        <v>80</v>
      </c>
      <c r="E18" s="36">
        <v>10284.209999999999</v>
      </c>
      <c r="F18" s="15">
        <f>3562.72+1925</f>
        <v>5487.7199999999993</v>
      </c>
      <c r="G18" s="16"/>
      <c r="H18" s="17">
        <f t="shared" si="2"/>
        <v>5487.7199999999993</v>
      </c>
      <c r="I18" s="18">
        <v>43840</v>
      </c>
      <c r="J18" s="19">
        <v>43855</v>
      </c>
      <c r="K18" s="20" t="s">
        <v>50</v>
      </c>
      <c r="L18" s="21" t="s">
        <v>64</v>
      </c>
      <c r="M18" s="21" t="s">
        <v>64</v>
      </c>
      <c r="N18" s="22">
        <f t="shared" si="1"/>
        <v>15</v>
      </c>
      <c r="O18" s="47" t="s">
        <v>85</v>
      </c>
      <c r="P18" s="47"/>
    </row>
    <row r="19" spans="1:16" ht="15.75" thickBot="1" x14ac:dyDescent="0.3">
      <c r="A19" s="11">
        <v>20</v>
      </c>
      <c r="B19" s="38" t="s">
        <v>13</v>
      </c>
      <c r="C19" s="33"/>
      <c r="D19" s="26" t="s">
        <v>81</v>
      </c>
      <c r="E19" s="35">
        <v>6500</v>
      </c>
      <c r="F19" s="15">
        <f>3568.72+1800</f>
        <v>5368.7199999999993</v>
      </c>
      <c r="G19" s="16"/>
      <c r="H19" s="17">
        <f t="shared" si="2"/>
        <v>5368.7199999999993</v>
      </c>
      <c r="I19" s="18">
        <v>43862</v>
      </c>
      <c r="J19" s="19">
        <v>43879</v>
      </c>
      <c r="K19" s="20" t="s">
        <v>29</v>
      </c>
      <c r="L19" s="21" t="s">
        <v>64</v>
      </c>
      <c r="M19" s="21" t="s">
        <v>64</v>
      </c>
      <c r="N19" s="22">
        <f t="shared" si="1"/>
        <v>17</v>
      </c>
      <c r="O19" s="47" t="s">
        <v>85</v>
      </c>
      <c r="P19" s="47"/>
    </row>
    <row r="20" spans="1:16" ht="15.75" thickBot="1" x14ac:dyDescent="0.3">
      <c r="A20" s="11"/>
      <c r="B20" s="39"/>
      <c r="C20" s="40"/>
      <c r="D20" s="41" t="s">
        <v>82</v>
      </c>
      <c r="E20" s="42">
        <f>SUM(E2:E19)</f>
        <v>632918.02</v>
      </c>
      <c r="F20" s="43">
        <f>SUM(F2:F19)</f>
        <v>552258.93999999994</v>
      </c>
      <c r="G20" s="44">
        <f>SUM(G2:G19)</f>
        <v>33883.230000000003</v>
      </c>
      <c r="H20" s="45">
        <f>SUM(H2:H19)</f>
        <v>586142.16999999981</v>
      </c>
      <c r="I20" s="18"/>
      <c r="J20" s="19"/>
      <c r="K20" s="20"/>
      <c r="L20" s="46"/>
      <c r="M20" s="46"/>
      <c r="N20" s="47"/>
      <c r="O20" s="47"/>
      <c r="P20" s="47"/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SERRANO</dc:creator>
  <cp:lastModifiedBy>FRANKLIN SERRANO</cp:lastModifiedBy>
  <dcterms:created xsi:type="dcterms:W3CDTF">2020-08-10T20:44:53Z</dcterms:created>
  <dcterms:modified xsi:type="dcterms:W3CDTF">2020-08-10T21:56:20Z</dcterms:modified>
</cp:coreProperties>
</file>