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ctivo Fijo 1\Desktop\"/>
    </mc:Choice>
  </mc:AlternateContent>
  <xr:revisionPtr revIDLastSave="0" documentId="13_ncr:1_{181D041F-D996-4E03-8804-D15E8DB9937E}" xr6:coauthVersionLast="47" xr6:coauthVersionMax="47" xr10:uidLastSave="{00000000-0000-0000-0000-000000000000}"/>
  <bookViews>
    <workbookView xWindow="-120" yWindow="-120" windowWidth="20730" windowHeight="11160" tabRatio="959" xr2:uid="{00000000-000D-0000-FFFF-FFFF00000000}"/>
  </bookViews>
  <sheets>
    <sheet name="EQUIPO DE CONSTRUCCION" sheetId="4" r:id="rId1"/>
    <sheet name="TRANSPORTE" sheetId="19" r:id="rId2"/>
    <sheet name="TOTAL" sheetId="1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9" l="1"/>
  <c r="G36" i="19"/>
  <c r="G15" i="19"/>
  <c r="G15" i="4"/>
  <c r="G16" i="4" l="1"/>
  <c r="G10" i="17" l="1"/>
  <c r="G12" i="17" l="1"/>
  <c r="G18" i="17" s="1"/>
  <c r="G13" i="17" l="1"/>
</calcChain>
</file>

<file path=xl/sharedStrings.xml><?xml version="1.0" encoding="utf-8"?>
<sst xmlns="http://schemas.openxmlformats.org/spreadsheetml/2006/main" count="143" uniqueCount="89">
  <si>
    <t>ALCALDIA MUNICIPAL DE SAN VICENTE</t>
  </si>
  <si>
    <t>UNIDAD ACTIVO FIJO</t>
  </si>
  <si>
    <t>CONTROL DE BIENES MUEBLES INSTITUCIONALES MUNICIPALES</t>
  </si>
  <si>
    <t>CORREL</t>
  </si>
  <si>
    <t>DESCRIPCION  DEL  BIEN</t>
  </si>
  <si>
    <t>MODELO</t>
  </si>
  <si>
    <t>SERIE</t>
  </si>
  <si>
    <t>MARCA</t>
  </si>
  <si>
    <t>FECHA DE ADQUISICION</t>
  </si>
  <si>
    <t xml:space="preserve"> VALOR DE ADQUISICION </t>
  </si>
  <si>
    <t xml:space="preserve"> CODIGO  DEL BIEN </t>
  </si>
  <si>
    <t>ESTADO DEL  BIEN</t>
  </si>
  <si>
    <t>Buen Estado</t>
  </si>
  <si>
    <t>SUB-TOTAL</t>
  </si>
  <si>
    <t>EQUIPO DE CONSTRUCCION E INGENIERIA</t>
  </si>
  <si>
    <t>Motoniveladora, Color Amarillo</t>
  </si>
  <si>
    <t>PY- 160G</t>
  </si>
  <si>
    <t>FUTIAN</t>
  </si>
  <si>
    <t>14-04-06-001</t>
  </si>
  <si>
    <t>Retroescabadora Motor: G4D49618</t>
  </si>
  <si>
    <t>416E</t>
  </si>
  <si>
    <t>MFG09681</t>
  </si>
  <si>
    <t>CATERPILLAR</t>
  </si>
  <si>
    <t>Rodo Compactador Color: Amarillo</t>
  </si>
  <si>
    <t>JUB 13M1LS</t>
  </si>
  <si>
    <t>14-04-14-001</t>
  </si>
  <si>
    <t>TOTAL EQUIPO DE CONSTRUCCION E INGENIERIA</t>
  </si>
  <si>
    <t>EQUIPO DE TRANSPORTE</t>
  </si>
  <si>
    <t>Pick up Doble Cabina color gris año 2018 4X4, Motor Nº 4D56UAJ9514 Chasis Nº MMBJNKL30JH000627 PLACA: N-14265 1,5 Ton.</t>
  </si>
  <si>
    <t>L200</t>
  </si>
  <si>
    <t>MITSUBISHI</t>
  </si>
  <si>
    <t>02-11-02-008</t>
  </si>
  <si>
    <t>MERCEDES BENZ</t>
  </si>
  <si>
    <t>Camion de Volteo Color: Blanco Año: 1999 de 3 ejes 11.5 toneladas Motor: Nº 9D30725537M90819592  Chasis: Nº1M1AA13YXXW113311  Placa: N-2281</t>
  </si>
  <si>
    <t>CH613 MAXI</t>
  </si>
  <si>
    <t>MACK</t>
  </si>
  <si>
    <t>14-11-06-012</t>
  </si>
  <si>
    <t>CAMION DE VOLTEO ROJO 7 TONELADAS AÑO 2007 MOTOR N°YZ4015QFB605009731, PLACAS N-108062000</t>
  </si>
  <si>
    <t>E.Q #6</t>
  </si>
  <si>
    <t>29-11-06-006</t>
  </si>
  <si>
    <t>CAMION COMPACTADOR BLANCO MOTOR N° YC6J16021J47F3600405 AÑO 2009 P-N-6352</t>
  </si>
  <si>
    <t>LSS51502YS</t>
  </si>
  <si>
    <t>E.Q #7</t>
  </si>
  <si>
    <t>29-11-06-007</t>
  </si>
  <si>
    <t>CAMION COMPACTADOR BLANCO MOTOR 4300 N°470HM2U153152 AÑO 2009</t>
  </si>
  <si>
    <t>E.Q #8</t>
  </si>
  <si>
    <t>INTERNATIONAL</t>
  </si>
  <si>
    <t>29-11-06-008</t>
  </si>
  <si>
    <t>CAMION DE VOLTEO/ROJO AÑO 1941 DE 8 TONELADAS, MOTOR N° 37698850036555 PLACA N-2491</t>
  </si>
  <si>
    <t>E.Q #2</t>
  </si>
  <si>
    <t>29-11-06-002</t>
  </si>
  <si>
    <t>CAMION DE VOLTEO CON GRUA  COLOR BLANCO/ROJO AÑO 2005 DE 10 TONELADAS MOTOR N°YC6105QC1630H403516 PLACA N-2497</t>
  </si>
  <si>
    <t>E.Q # 3</t>
  </si>
  <si>
    <t>18/0372005</t>
  </si>
  <si>
    <t>29-11-06-003</t>
  </si>
  <si>
    <t>CAMION COMPACTADOR BLANCO MOTOR 4300 N°470HM2U1549717 AÑO 2009 P-N-5626</t>
  </si>
  <si>
    <t>E.Q #9</t>
  </si>
  <si>
    <t>29-11-06-009</t>
  </si>
  <si>
    <t>CAMION COMPACTADOR BLANCO MOTOR 4700 DT 4666E N°469HM2U097543 AÑO 1996 PLACA N-5978</t>
  </si>
  <si>
    <t>E.Q # 10</t>
  </si>
  <si>
    <t>29-11-06-010</t>
  </si>
  <si>
    <t>CAMION COMPACTADOR DE BASURA 18 TONELADAS AÑO 2002 COLOR: BLANCO Y ROJO, MOTOR:3CS24921, CHASIS Nº 1FVHCFAN02RK21866, PLACA N: 11-636</t>
  </si>
  <si>
    <t>FREIGHTUNER</t>
  </si>
  <si>
    <t>29-11-06-013</t>
  </si>
  <si>
    <t>PICK-UP 4X4 DOBLE CABINA 1.5 TONELADAS AÑO 2017 COLOR BLANCO MOTOR NºPH8866 CHASIS NºMPATFS86JHT000756 PLACA N-9-772</t>
  </si>
  <si>
    <t>IGL6041</t>
  </si>
  <si>
    <t>ISUZU</t>
  </si>
  <si>
    <t>43-11-02-007</t>
  </si>
  <si>
    <t>TOTAL DE EQUIPO DE TRANSPORTE</t>
  </si>
  <si>
    <t>TOTAL GENERAL</t>
  </si>
  <si>
    <t>EQUIPO DE CONSTRUCCION</t>
  </si>
  <si>
    <t>SUB-TOTAL GENERAL</t>
  </si>
  <si>
    <t>INVENTARIO FISICO DE BIENES MUEBLES MAYORES O IGUALES A $ 20,000.00</t>
  </si>
  <si>
    <t>INVENTARIO FISICO DE BIENES MUEBLES MAYORES O IGUALES  A $ 20,000.00</t>
  </si>
  <si>
    <t xml:space="preserve">  AÑO 2021</t>
  </si>
  <si>
    <t>AÑO 2021</t>
  </si>
  <si>
    <t>INVENTARIO FISICO DE BIENES MUEBLES MAYORES  O IGUALES A $ 20,000.00</t>
  </si>
  <si>
    <t>TOTAL GENERAL BIENES MAYORES O IGUALES  A $20,000.00</t>
  </si>
  <si>
    <t xml:space="preserve">       F.___________________________</t>
  </si>
  <si>
    <t>__________________________________</t>
  </si>
  <si>
    <t>INVENTARIO FISICO DE BIENES MUEBLES MAYORES  A $ 20,000.00</t>
  </si>
  <si>
    <t>Pick up Doble Cabina color bronce año 2022 4X4, Motor Nº 4N15UHJ6916 Chasis Nº MMBJJKL10NH0136872  PLACA: N-18771  1,5 Ton.</t>
  </si>
  <si>
    <t>L200SPORTERO</t>
  </si>
  <si>
    <t>02-11-02-009</t>
  </si>
  <si>
    <t>Mario Ernesto Villalta</t>
  </si>
  <si>
    <t>Jefe Activo fijo</t>
  </si>
  <si>
    <t xml:space="preserve">     MARIO ERNESTO VILLALTA</t>
  </si>
  <si>
    <t xml:space="preserve">          JEFE ACTIVO FIJO</t>
  </si>
  <si>
    <t>CORR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</si>
</sst>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_-[$$-440A]* #,##0.00_-;\-[$$-440A]* #,##0.00_-;_-[$$-440A]* &quot;-&quot;??_-;_-@_-"/>
    <numFmt numFmtId="168" formatCode="[$$-540A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u val="singleAccounting"/>
      <sz val="9"/>
      <name val="Arial"/>
      <family val="2"/>
    </font>
    <font>
      <b/>
      <i/>
      <u/>
      <sz val="9"/>
      <name val="Arial"/>
      <family val="2"/>
    </font>
    <font>
      <sz val="9"/>
      <color theme="1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91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0" fillId="0" borderId="7" xfId="0" applyBorder="1"/>
    <xf numFmtId="0" fontId="12" fillId="3" borderId="0" xfId="3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0" fontId="2" fillId="0" borderId="2" xfId="0" applyFont="1" applyBorder="1" applyAlignment="1"/>
    <xf numFmtId="0" fontId="2" fillId="0" borderId="10" xfId="0" applyFont="1" applyBorder="1"/>
    <xf numFmtId="0" fontId="12" fillId="3" borderId="3" xfId="3" applyFont="1" applyFill="1" applyBorder="1" applyAlignment="1">
      <alignment vertical="center"/>
    </xf>
    <xf numFmtId="14" fontId="12" fillId="3" borderId="9" xfId="3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16" fillId="3" borderId="3" xfId="3" applyFont="1" applyFill="1" applyBorder="1" applyAlignment="1">
      <alignment vertical="center"/>
    </xf>
    <xf numFmtId="164" fontId="0" fillId="0" borderId="0" xfId="0" applyNumberFormat="1"/>
    <xf numFmtId="14" fontId="12" fillId="3" borderId="0" xfId="3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16" fillId="3" borderId="0" xfId="3" applyFont="1" applyFill="1" applyBorder="1" applyAlignment="1">
      <alignment vertical="center"/>
    </xf>
    <xf numFmtId="167" fontId="15" fillId="0" borderId="0" xfId="3" applyNumberFormat="1" applyFont="1" applyFill="1" applyBorder="1" applyAlignment="1">
      <alignment vertical="center"/>
    </xf>
    <xf numFmtId="166" fontId="0" fillId="0" borderId="0" xfId="0" applyNumberFormat="1"/>
    <xf numFmtId="0" fontId="0" fillId="0" borderId="0" xfId="0" applyFont="1"/>
    <xf numFmtId="0" fontId="11" fillId="3" borderId="3" xfId="3" applyFont="1" applyFill="1" applyBorder="1" applyAlignment="1">
      <alignment vertical="center"/>
    </xf>
    <xf numFmtId="14" fontId="11" fillId="3" borderId="9" xfId="3" applyNumberFormat="1" applyFont="1" applyFill="1" applyBorder="1" applyAlignment="1">
      <alignment vertical="center"/>
    </xf>
    <xf numFmtId="166" fontId="10" fillId="0" borderId="1" xfId="3" applyNumberFormat="1" applyFont="1" applyFill="1" applyBorder="1" applyAlignment="1">
      <alignment vertical="center"/>
    </xf>
    <xf numFmtId="4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4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/>
    <xf numFmtId="0" fontId="19" fillId="3" borderId="2" xfId="3" applyFont="1" applyFill="1" applyBorder="1" applyAlignment="1">
      <alignment vertical="center"/>
    </xf>
    <xf numFmtId="0" fontId="19" fillId="3" borderId="8" xfId="3" applyFont="1" applyFill="1" applyBorder="1" applyAlignment="1">
      <alignment vertical="center"/>
    </xf>
    <xf numFmtId="44" fontId="18" fillId="0" borderId="6" xfId="3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11" xfId="0" applyBorder="1"/>
    <xf numFmtId="0" fontId="12" fillId="0" borderId="0" xfId="3" applyFont="1" applyAlignment="1">
      <alignment vertical="center"/>
    </xf>
    <xf numFmtId="0" fontId="12" fillId="0" borderId="11" xfId="3" applyFont="1" applyBorder="1" applyAlignment="1">
      <alignment vertical="center"/>
    </xf>
    <xf numFmtId="166" fontId="13" fillId="0" borderId="11" xfId="3" applyNumberFormat="1" applyFont="1" applyBorder="1" applyAlignment="1">
      <alignment vertical="center" wrapText="1"/>
    </xf>
    <xf numFmtId="0" fontId="0" fillId="0" borderId="10" xfId="0" applyBorder="1"/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12" fillId="0" borderId="0" xfId="3" applyFont="1" applyBorder="1" applyAlignment="1">
      <alignment vertical="center"/>
    </xf>
    <xf numFmtId="166" fontId="13" fillId="0" borderId="0" xfId="3" applyNumberFormat="1" applyFont="1" applyBorder="1" applyAlignment="1">
      <alignment vertical="center" wrapText="1"/>
    </xf>
    <xf numFmtId="166" fontId="10" fillId="0" borderId="6" xfId="3" applyNumberFormat="1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11" fillId="0" borderId="3" xfId="3" applyFont="1" applyBorder="1" applyAlignment="1">
      <alignment vertical="center"/>
    </xf>
    <xf numFmtId="0" fontId="11" fillId="0" borderId="9" xfId="3" applyFont="1" applyBorder="1" applyAlignment="1">
      <alignment vertical="center"/>
    </xf>
    <xf numFmtId="166" fontId="10" fillId="0" borderId="9" xfId="3" applyNumberFormat="1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166" fontId="10" fillId="0" borderId="0" xfId="3" applyNumberFormat="1" applyFont="1" applyBorder="1" applyAlignment="1">
      <alignment vertical="center"/>
    </xf>
    <xf numFmtId="0" fontId="0" fillId="0" borderId="1" xfId="0" applyBorder="1"/>
    <xf numFmtId="165" fontId="5" fillId="0" borderId="1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5" fontId="5" fillId="0" borderId="4" xfId="0" applyNumberFormat="1" applyFont="1" applyBorder="1" applyAlignment="1">
      <alignment horizontal="left" vertical="center"/>
    </xf>
    <xf numFmtId="166" fontId="8" fillId="0" borderId="1" xfId="3" applyNumberFormat="1" applyFont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9525</xdr:rowOff>
    </xdr:from>
    <xdr:to>
      <xdr:col>8</xdr:col>
      <xdr:colOff>704850</xdr:colOff>
      <xdr:row>8</xdr:row>
      <xdr:rowOff>85725</xdr:rowOff>
    </xdr:to>
    <xdr:pic>
      <xdr:nvPicPr>
        <xdr:cNvPr id="3" name="Imagen 2" descr="Alcaldía de San Vicente - Home | Facebook">
          <a:extLst>
            <a:ext uri="{FF2B5EF4-FFF2-40B4-BE49-F238E27FC236}">
              <a16:creationId xmlns:a16="http://schemas.microsoft.com/office/drawing/2014/main" id="{2E97EDC9-587E-4C18-960B-3A483C1D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16002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21</xdr:row>
      <xdr:rowOff>104775</xdr:rowOff>
    </xdr:from>
    <xdr:to>
      <xdr:col>8</xdr:col>
      <xdr:colOff>717295</xdr:colOff>
      <xdr:row>27</xdr:row>
      <xdr:rowOff>4763</xdr:rowOff>
    </xdr:to>
    <xdr:pic>
      <xdr:nvPicPr>
        <xdr:cNvPr id="5" name="Imagen 4" descr="Alcaldía de San Vicente - Home | Facebook">
          <a:extLst>
            <a:ext uri="{FF2B5EF4-FFF2-40B4-BE49-F238E27FC236}">
              <a16:creationId xmlns:a16="http://schemas.microsoft.com/office/drawing/2014/main" id="{2289E5D0-B1C3-497E-BF50-7B24D330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6743700"/>
          <a:ext cx="167932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0</xdr:rowOff>
    </xdr:from>
    <xdr:to>
      <xdr:col>8</xdr:col>
      <xdr:colOff>698245</xdr:colOff>
      <xdr:row>6</xdr:row>
      <xdr:rowOff>23813</xdr:rowOff>
    </xdr:to>
    <xdr:pic>
      <xdr:nvPicPr>
        <xdr:cNvPr id="6" name="Imagen 5" descr="Alcaldía de San Vicente - Home | Facebook">
          <a:extLst>
            <a:ext uri="{FF2B5EF4-FFF2-40B4-BE49-F238E27FC236}">
              <a16:creationId xmlns:a16="http://schemas.microsoft.com/office/drawing/2014/main" id="{E1D3F199-1104-438E-9B67-BE5683D4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0"/>
          <a:ext cx="167932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25514</xdr:colOff>
      <xdr:row>1</xdr:row>
      <xdr:rowOff>127567</xdr:rowOff>
    </xdr:from>
    <xdr:to>
      <xdr:col>7</xdr:col>
      <xdr:colOff>650280</xdr:colOff>
      <xdr:row>7</xdr:row>
      <xdr:rowOff>171790</xdr:rowOff>
    </xdr:to>
    <xdr:pic>
      <xdr:nvPicPr>
        <xdr:cNvPr id="4" name="Imagen 3" descr="Alcaldía de San Vicente - Home | Facebook">
          <a:extLst>
            <a:ext uri="{FF2B5EF4-FFF2-40B4-BE49-F238E27FC236}">
              <a16:creationId xmlns:a16="http://schemas.microsoft.com/office/drawing/2014/main" id="{04B69D70-77ED-430E-BFAE-8CFDE9C5C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29" y="314665"/>
          <a:ext cx="167932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19"/>
  <sheetViews>
    <sheetView tabSelected="1"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5.28515625" customWidth="1"/>
    <col min="2" max="2" width="33.5703125" customWidth="1"/>
    <col min="4" max="4" width="10" customWidth="1"/>
    <col min="5" max="5" width="10.5703125" customWidth="1"/>
    <col min="7" max="7" width="12" customWidth="1"/>
    <col min="9" max="9" width="10.85546875" customWidth="1"/>
  </cols>
  <sheetData>
    <row r="1" spans="1:9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72</v>
      </c>
      <c r="B5" s="1"/>
      <c r="C5" s="1"/>
      <c r="D5" s="2"/>
      <c r="E5" s="1"/>
      <c r="F5" s="1"/>
      <c r="G5" s="1"/>
      <c r="H5" s="1"/>
      <c r="I5" s="1"/>
    </row>
    <row r="6" spans="1:9" x14ac:dyDescent="0.25">
      <c r="A6" s="1"/>
      <c r="B6" s="1"/>
      <c r="C6" s="1"/>
      <c r="D6" s="2"/>
      <c r="E6" s="1"/>
      <c r="F6" s="1"/>
      <c r="G6" s="1"/>
      <c r="H6" s="1"/>
      <c r="I6" s="1"/>
    </row>
    <row r="7" spans="1:9" x14ac:dyDescent="0.25">
      <c r="A7" s="84" t="s">
        <v>75</v>
      </c>
      <c r="B7" s="84"/>
      <c r="C7" s="84"/>
      <c r="D7" s="84"/>
      <c r="E7" s="84"/>
      <c r="F7" s="84"/>
      <c r="G7" s="84"/>
      <c r="H7" s="84"/>
      <c r="I7" s="84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84" t="s">
        <v>14</v>
      </c>
      <c r="B9" s="84"/>
      <c r="C9" s="84"/>
      <c r="D9" s="84"/>
      <c r="E9" s="84"/>
      <c r="F9" s="84"/>
      <c r="G9" s="84"/>
      <c r="H9" s="84"/>
      <c r="I9" s="84"/>
    </row>
    <row r="10" spans="1:9" x14ac:dyDescent="0.25">
      <c r="A10" s="1"/>
      <c r="B10" s="1"/>
      <c r="C10" s="4"/>
      <c r="D10" s="4"/>
      <c r="E10" s="4"/>
      <c r="F10" s="1"/>
      <c r="G10" s="1"/>
      <c r="H10" s="80"/>
      <c r="I10" s="80"/>
    </row>
    <row r="11" spans="1:9" ht="25.5" x14ac:dyDescent="0.25">
      <c r="A11" s="3" t="s">
        <v>88</v>
      </c>
      <c r="B11" s="3" t="s">
        <v>4</v>
      </c>
      <c r="C11" s="3" t="s">
        <v>5</v>
      </c>
      <c r="D11" s="3" t="s">
        <v>6</v>
      </c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</row>
    <row r="12" spans="1:9" ht="17.25" customHeight="1" x14ac:dyDescent="0.25">
      <c r="A12" s="27">
        <v>1</v>
      </c>
      <c r="B12" s="74" t="s">
        <v>15</v>
      </c>
      <c r="C12" s="31" t="s">
        <v>16</v>
      </c>
      <c r="D12" s="67"/>
      <c r="E12" s="31" t="s">
        <v>17</v>
      </c>
      <c r="F12" s="32">
        <v>39289</v>
      </c>
      <c r="G12" s="75">
        <v>143000</v>
      </c>
      <c r="H12" s="27" t="s">
        <v>18</v>
      </c>
      <c r="I12" s="31" t="s">
        <v>12</v>
      </c>
    </row>
    <row r="13" spans="1:9" ht="17.25" customHeight="1" x14ac:dyDescent="0.25">
      <c r="A13" s="27">
        <v>2</v>
      </c>
      <c r="B13" s="74" t="s">
        <v>19</v>
      </c>
      <c r="C13" s="31" t="s">
        <v>20</v>
      </c>
      <c r="D13" s="34" t="s">
        <v>21</v>
      </c>
      <c r="E13" s="31" t="s">
        <v>22</v>
      </c>
      <c r="F13" s="32">
        <v>41739</v>
      </c>
      <c r="G13" s="35">
        <v>85000</v>
      </c>
      <c r="H13" s="27" t="s">
        <v>18</v>
      </c>
      <c r="I13" s="41" t="s">
        <v>12</v>
      </c>
    </row>
    <row r="14" spans="1:9" ht="17.25" customHeight="1" x14ac:dyDescent="0.25">
      <c r="A14" s="27">
        <v>3</v>
      </c>
      <c r="B14" s="72" t="s">
        <v>23</v>
      </c>
      <c r="C14" s="40" t="s">
        <v>24</v>
      </c>
      <c r="D14" s="40"/>
      <c r="E14" s="40"/>
      <c r="F14" s="38">
        <v>42332</v>
      </c>
      <c r="G14" s="76">
        <v>92920.36</v>
      </c>
      <c r="H14" s="39" t="s">
        <v>25</v>
      </c>
      <c r="I14" s="40" t="s">
        <v>12</v>
      </c>
    </row>
    <row r="15" spans="1:9" ht="19.5" customHeight="1" x14ac:dyDescent="0.25">
      <c r="A15" s="43"/>
      <c r="B15" s="45" t="s">
        <v>13</v>
      </c>
      <c r="C15" s="45"/>
      <c r="D15" s="45"/>
      <c r="E15" s="45"/>
      <c r="F15" s="46"/>
      <c r="G15" s="47">
        <f>SUM(G12:G14)</f>
        <v>320920.36</v>
      </c>
      <c r="H15" s="44"/>
      <c r="I15" s="44"/>
    </row>
    <row r="16" spans="1:9" ht="19.5" customHeight="1" x14ac:dyDescent="0.25">
      <c r="A16" s="43"/>
      <c r="B16" s="45" t="s">
        <v>26</v>
      </c>
      <c r="C16" s="45"/>
      <c r="D16" s="45"/>
      <c r="E16" s="45"/>
      <c r="F16" s="46"/>
      <c r="G16" s="47">
        <f>G15</f>
        <v>320920.36</v>
      </c>
      <c r="H16" s="44"/>
      <c r="I16" s="44"/>
    </row>
    <row r="17" spans="1:9" x14ac:dyDescent="0.25">
      <c r="A17" s="44"/>
      <c r="B17" s="44"/>
      <c r="C17" s="44"/>
      <c r="D17" s="44"/>
      <c r="E17" s="44"/>
      <c r="F17" s="44"/>
      <c r="G17" s="44"/>
      <c r="H17" s="44"/>
      <c r="I17" s="44"/>
    </row>
    <row r="18" spans="1:9" x14ac:dyDescent="0.25">
      <c r="A18" s="44"/>
      <c r="B18" s="44"/>
      <c r="C18" s="44"/>
      <c r="D18" s="44"/>
      <c r="E18" s="44"/>
      <c r="F18" s="44"/>
      <c r="G18" s="44"/>
      <c r="H18" s="44"/>
      <c r="I18" s="44"/>
    </row>
    <row r="19" spans="1:9" x14ac:dyDescent="0.25">
      <c r="A19" s="44"/>
      <c r="B19" s="44"/>
      <c r="C19" s="44"/>
      <c r="D19" s="44"/>
      <c r="E19" s="44"/>
      <c r="F19" s="44"/>
      <c r="G19" s="44"/>
      <c r="H19" s="44"/>
      <c r="I19" s="44"/>
    </row>
  </sheetData>
  <mergeCells count="5">
    <mergeCell ref="A9:I9"/>
    <mergeCell ref="A1:I1"/>
    <mergeCell ref="A2:I2"/>
    <mergeCell ref="A3:I3"/>
    <mergeCell ref="A7:I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I44"/>
  <sheetViews>
    <sheetView view="pageLayout" topLeftCell="A13" zoomScaleNormal="100" workbookViewId="0">
      <selection activeCell="B18" sqref="B18"/>
    </sheetView>
  </sheetViews>
  <sheetFormatPr baseColWidth="10" defaultColWidth="11.42578125" defaultRowHeight="15" x14ac:dyDescent="0.25"/>
  <cols>
    <col min="1" max="1" width="6.7109375" customWidth="1"/>
    <col min="2" max="2" width="36" customWidth="1"/>
    <col min="3" max="3" width="10.5703125" customWidth="1"/>
    <col min="7" max="7" width="11.7109375" customWidth="1"/>
    <col min="8" max="8" width="11" customWidth="1"/>
    <col min="9" max="9" width="11.5703125" customWidth="1"/>
  </cols>
  <sheetData>
    <row r="1" spans="1:9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80</v>
      </c>
      <c r="B5" s="1"/>
      <c r="C5" s="1"/>
      <c r="D5" s="2"/>
      <c r="E5" s="1"/>
      <c r="F5" s="1"/>
      <c r="G5" s="1"/>
      <c r="H5" s="1"/>
      <c r="I5" s="1"/>
    </row>
    <row r="6" spans="1:9" x14ac:dyDescent="0.25">
      <c r="A6" s="84" t="s">
        <v>74</v>
      </c>
      <c r="B6" s="84"/>
      <c r="C6" s="84"/>
      <c r="D6" s="84"/>
      <c r="E6" s="84"/>
      <c r="F6" s="84"/>
      <c r="G6" s="84"/>
      <c r="H6" s="84"/>
      <c r="I6" s="84"/>
    </row>
    <row r="7" spans="1:9" x14ac:dyDescent="0.25">
      <c r="A7" s="86" t="s">
        <v>27</v>
      </c>
      <c r="B7" s="86"/>
      <c r="C7" s="86"/>
      <c r="D7" s="86"/>
      <c r="E7" s="86"/>
      <c r="F7" s="86"/>
      <c r="G7" s="86"/>
      <c r="H7" s="86"/>
      <c r="I7" s="86"/>
    </row>
    <row r="8" spans="1:9" ht="35.25" customHeight="1" x14ac:dyDescent="0.25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1:9" ht="57" customHeight="1" x14ac:dyDescent="0.25">
      <c r="A9" s="69">
        <v>1</v>
      </c>
      <c r="B9" s="70" t="s">
        <v>28</v>
      </c>
      <c r="C9" s="33" t="s">
        <v>29</v>
      </c>
      <c r="D9" s="71"/>
      <c r="E9" s="29" t="s">
        <v>30</v>
      </c>
      <c r="F9" s="32">
        <v>42873</v>
      </c>
      <c r="G9" s="68">
        <v>24130</v>
      </c>
      <c r="H9" s="31" t="s">
        <v>31</v>
      </c>
      <c r="I9" s="30" t="s">
        <v>12</v>
      </c>
    </row>
    <row r="10" spans="1:9" ht="57" customHeight="1" x14ac:dyDescent="0.25">
      <c r="A10" s="27">
        <v>2</v>
      </c>
      <c r="B10" s="72" t="s">
        <v>33</v>
      </c>
      <c r="C10" s="40" t="s">
        <v>34</v>
      </c>
      <c r="D10" s="40"/>
      <c r="E10" s="40" t="s">
        <v>35</v>
      </c>
      <c r="F10" s="38">
        <v>41335</v>
      </c>
      <c r="G10" s="76">
        <v>28250</v>
      </c>
      <c r="H10" s="77" t="s">
        <v>36</v>
      </c>
      <c r="I10" s="40" t="s">
        <v>12</v>
      </c>
    </row>
    <row r="11" spans="1:9" ht="41.25" customHeight="1" x14ac:dyDescent="0.25">
      <c r="A11" s="28">
        <v>3</v>
      </c>
      <c r="B11" s="78" t="s">
        <v>37</v>
      </c>
      <c r="C11" s="28"/>
      <c r="D11" s="28" t="s">
        <v>38</v>
      </c>
      <c r="E11" s="28" t="s">
        <v>17</v>
      </c>
      <c r="F11" s="36">
        <v>39129</v>
      </c>
      <c r="G11" s="73">
        <v>21500</v>
      </c>
      <c r="H11" s="28" t="s">
        <v>39</v>
      </c>
      <c r="I11" s="28" t="s">
        <v>12</v>
      </c>
    </row>
    <row r="12" spans="1:9" ht="33" customHeight="1" x14ac:dyDescent="0.25">
      <c r="A12" s="27">
        <v>4</v>
      </c>
      <c r="B12" s="78" t="s">
        <v>40</v>
      </c>
      <c r="C12" s="28" t="s">
        <v>41</v>
      </c>
      <c r="D12" s="28" t="s">
        <v>42</v>
      </c>
      <c r="E12" s="28" t="s">
        <v>17</v>
      </c>
      <c r="F12" s="36">
        <v>39780</v>
      </c>
      <c r="G12" s="73">
        <v>86000</v>
      </c>
      <c r="H12" s="28" t="s">
        <v>43</v>
      </c>
      <c r="I12" s="28" t="s">
        <v>12</v>
      </c>
    </row>
    <row r="13" spans="1:9" ht="23.25" x14ac:dyDescent="0.25">
      <c r="A13" s="27">
        <v>5</v>
      </c>
      <c r="B13" s="78" t="s">
        <v>44</v>
      </c>
      <c r="C13" s="28"/>
      <c r="D13" s="28" t="s">
        <v>45</v>
      </c>
      <c r="E13" s="28" t="s">
        <v>46</v>
      </c>
      <c r="F13" s="36">
        <v>40145</v>
      </c>
      <c r="G13" s="73">
        <v>104493</v>
      </c>
      <c r="H13" s="28" t="s">
        <v>47</v>
      </c>
      <c r="I13" s="28" t="s">
        <v>12</v>
      </c>
    </row>
    <row r="14" spans="1:9" ht="34.5" x14ac:dyDescent="0.25">
      <c r="A14" s="28">
        <v>6</v>
      </c>
      <c r="B14" s="78" t="s">
        <v>48</v>
      </c>
      <c r="C14" s="28"/>
      <c r="D14" s="28" t="s">
        <v>49</v>
      </c>
      <c r="E14" s="28" t="s">
        <v>32</v>
      </c>
      <c r="F14" s="36">
        <v>37341</v>
      </c>
      <c r="G14" s="73">
        <v>23245.71</v>
      </c>
      <c r="H14" s="28" t="s">
        <v>50</v>
      </c>
      <c r="I14" s="28" t="s">
        <v>12</v>
      </c>
    </row>
    <row r="15" spans="1:9" ht="19.5" customHeight="1" x14ac:dyDescent="0.25">
      <c r="A15" s="5"/>
      <c r="B15" s="60" t="s">
        <v>13</v>
      </c>
      <c r="C15" s="60"/>
      <c r="D15" s="60"/>
      <c r="E15" s="60"/>
      <c r="F15" s="61"/>
      <c r="G15" s="59">
        <f>SUM(G9:G14)</f>
        <v>287618.71000000002</v>
      </c>
      <c r="H15" s="48"/>
      <c r="I15" s="49"/>
    </row>
    <row r="16" spans="1:9" ht="19.5" customHeight="1" x14ac:dyDescent="0.25">
      <c r="A16" s="50"/>
      <c r="B16" s="51"/>
      <c r="C16" s="51"/>
      <c r="D16" s="51"/>
      <c r="E16" s="51"/>
      <c r="F16" s="52"/>
      <c r="G16" s="53"/>
      <c r="H16" s="48"/>
      <c r="I16" s="49"/>
    </row>
    <row r="17" spans="1:9" ht="19.5" customHeight="1" x14ac:dyDescent="0.25">
      <c r="A17" s="56"/>
      <c r="B17" s="51"/>
      <c r="C17" s="51"/>
      <c r="D17" s="51"/>
      <c r="E17" s="51"/>
      <c r="F17" s="57"/>
      <c r="G17" s="58"/>
      <c r="H17" s="48"/>
      <c r="I17" s="49"/>
    </row>
    <row r="18" spans="1:9" ht="19.5" customHeight="1" x14ac:dyDescent="0.25">
      <c r="A18" s="56"/>
      <c r="B18" s="51"/>
      <c r="C18" s="51"/>
      <c r="D18" s="51"/>
      <c r="E18" s="51"/>
      <c r="F18" s="57"/>
      <c r="G18" s="58"/>
      <c r="H18" s="48"/>
      <c r="I18" s="49"/>
    </row>
    <row r="19" spans="1:9" ht="19.5" customHeight="1" x14ac:dyDescent="0.25">
      <c r="A19" s="56"/>
      <c r="B19" s="51"/>
      <c r="C19" s="51"/>
      <c r="D19" s="51"/>
      <c r="E19" s="51"/>
      <c r="F19" s="57"/>
      <c r="G19" s="58"/>
      <c r="H19" s="48"/>
      <c r="I19" s="49"/>
    </row>
    <row r="20" spans="1:9" ht="19.5" customHeight="1" x14ac:dyDescent="0.25">
      <c r="A20" s="56"/>
      <c r="B20" s="51"/>
      <c r="C20" s="51"/>
      <c r="D20" s="51"/>
      <c r="E20" s="51"/>
      <c r="F20" s="57"/>
      <c r="G20" s="58"/>
      <c r="H20" s="48"/>
      <c r="I20" s="49"/>
    </row>
    <row r="21" spans="1:9" ht="19.5" customHeight="1" x14ac:dyDescent="0.25">
      <c r="A21" s="56"/>
      <c r="B21" s="51"/>
      <c r="C21" s="51"/>
      <c r="D21" s="51"/>
      <c r="E21" s="51"/>
      <c r="F21" s="57"/>
      <c r="G21" s="58"/>
      <c r="H21" s="48"/>
      <c r="I21" s="49"/>
    </row>
    <row r="22" spans="1:9" ht="16.5" customHeight="1" x14ac:dyDescent="0.25">
      <c r="A22" s="88" t="s">
        <v>0</v>
      </c>
      <c r="B22" s="88"/>
      <c r="C22" s="88"/>
      <c r="D22" s="88"/>
      <c r="E22" s="88"/>
      <c r="F22" s="88"/>
      <c r="G22" s="88"/>
      <c r="H22" s="88"/>
      <c r="I22" s="88"/>
    </row>
    <row r="23" spans="1:9" ht="16.5" customHeight="1" x14ac:dyDescent="0.25">
      <c r="A23" s="88" t="s">
        <v>1</v>
      </c>
      <c r="B23" s="88"/>
      <c r="C23" s="88"/>
      <c r="D23" s="88"/>
      <c r="E23" s="88"/>
      <c r="F23" s="88"/>
      <c r="G23" s="88"/>
      <c r="H23" s="88"/>
      <c r="I23" s="88"/>
    </row>
    <row r="24" spans="1:9" ht="16.5" customHeight="1" x14ac:dyDescent="0.25">
      <c r="A24" s="88" t="s">
        <v>2</v>
      </c>
      <c r="B24" s="88"/>
      <c r="C24" s="88"/>
      <c r="D24" s="88"/>
      <c r="E24" s="88"/>
      <c r="F24" s="88"/>
      <c r="G24" s="88"/>
      <c r="H24" s="88"/>
      <c r="I24" s="88"/>
    </row>
    <row r="25" spans="1:9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ht="18.75" customHeight="1" x14ac:dyDescent="0.25">
      <c r="A26" s="8" t="s">
        <v>73</v>
      </c>
      <c r="B26" s="8"/>
      <c r="C26" s="8"/>
      <c r="E26" s="8"/>
      <c r="F26" s="8"/>
      <c r="G26" s="8"/>
      <c r="H26" s="8"/>
      <c r="I26" s="8"/>
    </row>
    <row r="27" spans="1:9" ht="15.75" customHeight="1" x14ac:dyDescent="0.25">
      <c r="A27" s="89" t="s">
        <v>74</v>
      </c>
      <c r="B27" s="89"/>
      <c r="C27" s="89"/>
      <c r="D27" s="89"/>
      <c r="E27" s="89"/>
      <c r="F27" s="89"/>
      <c r="G27" s="89"/>
      <c r="H27" s="89"/>
      <c r="I27" s="89"/>
    </row>
    <row r="28" spans="1:9" ht="18.75" customHeight="1" x14ac:dyDescent="0.25">
      <c r="A28" s="90" t="s">
        <v>27</v>
      </c>
      <c r="B28" s="90"/>
      <c r="C28" s="90"/>
      <c r="D28" s="90"/>
      <c r="E28" s="90"/>
      <c r="F28" s="90"/>
      <c r="G28" s="90"/>
      <c r="H28" s="90"/>
      <c r="I28" s="90"/>
    </row>
    <row r="29" spans="1:9" ht="39" customHeight="1" x14ac:dyDescent="0.25">
      <c r="A29" s="42" t="s">
        <v>3</v>
      </c>
      <c r="B29" s="42" t="s">
        <v>4</v>
      </c>
      <c r="C29" s="42" t="s">
        <v>5</v>
      </c>
      <c r="D29" s="42" t="s">
        <v>6</v>
      </c>
      <c r="E29" s="42" t="s">
        <v>7</v>
      </c>
      <c r="F29" s="42" t="s">
        <v>8</v>
      </c>
      <c r="G29" s="42" t="s">
        <v>9</v>
      </c>
      <c r="H29" s="42" t="s">
        <v>10</v>
      </c>
      <c r="I29" s="42" t="s">
        <v>11</v>
      </c>
    </row>
    <row r="30" spans="1:9" ht="40.5" customHeight="1" x14ac:dyDescent="0.25">
      <c r="A30" s="27">
        <v>7</v>
      </c>
      <c r="B30" s="78" t="s">
        <v>51</v>
      </c>
      <c r="C30" s="28"/>
      <c r="D30" s="28" t="s">
        <v>52</v>
      </c>
      <c r="E30" s="28" t="s">
        <v>17</v>
      </c>
      <c r="F30" s="28" t="s">
        <v>53</v>
      </c>
      <c r="G30" s="73">
        <v>57000</v>
      </c>
      <c r="H30" s="28" t="s">
        <v>54</v>
      </c>
      <c r="I30" s="28" t="s">
        <v>12</v>
      </c>
    </row>
    <row r="31" spans="1:9" ht="23.25" x14ac:dyDescent="0.25">
      <c r="A31" s="28">
        <v>8</v>
      </c>
      <c r="B31" s="78" t="s">
        <v>55</v>
      </c>
      <c r="C31" s="28"/>
      <c r="D31" s="28" t="s">
        <v>56</v>
      </c>
      <c r="E31" s="28" t="s">
        <v>46</v>
      </c>
      <c r="F31" s="36">
        <v>40175</v>
      </c>
      <c r="G31" s="73">
        <v>104493</v>
      </c>
      <c r="H31" s="28" t="s">
        <v>57</v>
      </c>
      <c r="I31" s="28" t="s">
        <v>12</v>
      </c>
    </row>
    <row r="32" spans="1:9" ht="23.25" x14ac:dyDescent="0.25">
      <c r="A32" s="28">
        <v>9</v>
      </c>
      <c r="B32" s="78" t="s">
        <v>58</v>
      </c>
      <c r="C32" s="28"/>
      <c r="D32" s="28" t="s">
        <v>59</v>
      </c>
      <c r="E32" s="28" t="s">
        <v>46</v>
      </c>
      <c r="F32" s="36">
        <v>40319</v>
      </c>
      <c r="G32" s="73">
        <v>22000</v>
      </c>
      <c r="H32" s="28" t="s">
        <v>60</v>
      </c>
      <c r="I32" s="28" t="s">
        <v>12</v>
      </c>
    </row>
    <row r="33" spans="1:9" ht="38.25" customHeight="1" x14ac:dyDescent="0.25">
      <c r="A33" s="28">
        <v>10</v>
      </c>
      <c r="B33" s="78" t="s">
        <v>61</v>
      </c>
      <c r="C33" s="28"/>
      <c r="D33" s="28"/>
      <c r="E33" s="28" t="s">
        <v>62</v>
      </c>
      <c r="F33" s="36">
        <v>43004</v>
      </c>
      <c r="G33" s="73">
        <v>36160</v>
      </c>
      <c r="H33" s="28" t="s">
        <v>63</v>
      </c>
      <c r="I33" s="28" t="s">
        <v>12</v>
      </c>
    </row>
    <row r="34" spans="1:9" ht="34.5" x14ac:dyDescent="0.25">
      <c r="A34" s="28">
        <v>11</v>
      </c>
      <c r="B34" s="78" t="s">
        <v>64</v>
      </c>
      <c r="C34" s="28" t="s">
        <v>65</v>
      </c>
      <c r="D34" s="37"/>
      <c r="E34" s="28" t="s">
        <v>66</v>
      </c>
      <c r="F34" s="36">
        <v>42685</v>
      </c>
      <c r="G34" s="79">
        <v>27040</v>
      </c>
      <c r="H34" s="27" t="s">
        <v>67</v>
      </c>
      <c r="I34" s="27" t="s">
        <v>12</v>
      </c>
    </row>
    <row r="35" spans="1:9" ht="51" x14ac:dyDescent="0.25">
      <c r="A35" s="81">
        <v>44</v>
      </c>
      <c r="B35" s="70" t="s">
        <v>81</v>
      </c>
      <c r="C35" s="34" t="s">
        <v>82</v>
      </c>
      <c r="D35" s="31"/>
      <c r="E35" s="31" t="s">
        <v>30</v>
      </c>
      <c r="F35" s="82">
        <v>44403</v>
      </c>
      <c r="G35" s="83">
        <v>34194.69</v>
      </c>
      <c r="H35" s="29" t="s">
        <v>83</v>
      </c>
      <c r="I35" s="34" t="s">
        <v>12</v>
      </c>
    </row>
    <row r="36" spans="1:9" ht="19.5" customHeight="1" x14ac:dyDescent="0.25">
      <c r="A36" s="54"/>
      <c r="B36" s="62" t="s">
        <v>13</v>
      </c>
      <c r="C36" s="62"/>
      <c r="D36" s="62"/>
      <c r="E36" s="62"/>
      <c r="F36" s="63"/>
      <c r="G36" s="64">
        <f>SUM(G30:G35)</f>
        <v>280887.69</v>
      </c>
      <c r="H36" s="55"/>
      <c r="I36" s="55"/>
    </row>
    <row r="37" spans="1:9" ht="21.75" customHeight="1" x14ac:dyDescent="0.25">
      <c r="A37" s="54"/>
      <c r="B37" s="62" t="s">
        <v>68</v>
      </c>
      <c r="C37" s="62"/>
      <c r="D37" s="62"/>
      <c r="E37" s="62"/>
      <c r="F37" s="63"/>
      <c r="G37" s="64">
        <f>SUM(+G36+G15)</f>
        <v>568506.4</v>
      </c>
    </row>
    <row r="38" spans="1:9" ht="17.25" customHeight="1" x14ac:dyDescent="0.25">
      <c r="A38" s="56"/>
      <c r="B38" s="65"/>
      <c r="C38" s="65"/>
      <c r="D38" s="65"/>
      <c r="E38" s="65"/>
      <c r="F38" s="65"/>
      <c r="G38" s="66"/>
      <c r="H38" s="55"/>
      <c r="I38" s="55"/>
    </row>
    <row r="39" spans="1:9" ht="17.25" customHeight="1" x14ac:dyDescent="0.25">
      <c r="A39" s="56"/>
      <c r="B39" s="65"/>
      <c r="C39" s="65"/>
      <c r="D39" s="65"/>
      <c r="E39" s="65"/>
      <c r="F39" s="65"/>
      <c r="G39" s="66"/>
      <c r="H39" s="55"/>
      <c r="I39" s="55"/>
    </row>
    <row r="40" spans="1:9" ht="17.25" customHeight="1" x14ac:dyDescent="0.25">
      <c r="A40" s="56"/>
      <c r="B40" s="65"/>
      <c r="C40" s="65"/>
      <c r="D40" s="65"/>
      <c r="E40" s="65"/>
      <c r="F40" s="65"/>
      <c r="G40" s="66"/>
      <c r="H40" s="55"/>
      <c r="I40" s="55"/>
    </row>
    <row r="41" spans="1:9" ht="17.25" customHeight="1" x14ac:dyDescent="0.25">
      <c r="A41" s="56"/>
      <c r="B41" s="65"/>
      <c r="C41" s="65"/>
      <c r="D41" s="65"/>
      <c r="E41" s="65"/>
      <c r="F41" s="65"/>
      <c r="G41" s="66"/>
      <c r="H41" s="55"/>
      <c r="I41" s="55"/>
    </row>
    <row r="42" spans="1:9" x14ac:dyDescent="0.25">
      <c r="C42" t="s">
        <v>79</v>
      </c>
      <c r="G42" s="21"/>
    </row>
    <row r="43" spans="1:9" x14ac:dyDescent="0.25">
      <c r="C43" s="87" t="s">
        <v>84</v>
      </c>
      <c r="D43" s="87"/>
      <c r="E43" s="87"/>
    </row>
    <row r="44" spans="1:9" x14ac:dyDescent="0.25">
      <c r="C44" s="87" t="s">
        <v>85</v>
      </c>
      <c r="D44" s="87"/>
      <c r="E44" s="87"/>
    </row>
  </sheetData>
  <mergeCells count="12">
    <mergeCell ref="C43:E43"/>
    <mergeCell ref="C44:E44"/>
    <mergeCell ref="A22:I22"/>
    <mergeCell ref="A23:I23"/>
    <mergeCell ref="A24:I24"/>
    <mergeCell ref="A27:I27"/>
    <mergeCell ref="A28:I28"/>
    <mergeCell ref="A1:I1"/>
    <mergeCell ref="A2:I2"/>
    <mergeCell ref="A3:I3"/>
    <mergeCell ref="A6:I6"/>
    <mergeCell ref="A7:I7"/>
  </mergeCells>
  <phoneticPr fontId="14" type="noConversion"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view="pageLayout" zoomScale="112" zoomScaleNormal="100" zoomScalePageLayoutView="112" workbookViewId="0">
      <selection activeCell="F8" sqref="F8"/>
    </sheetView>
  </sheetViews>
  <sheetFormatPr baseColWidth="10" defaultColWidth="11.42578125" defaultRowHeight="15" x14ac:dyDescent="0.25"/>
  <cols>
    <col min="6" max="6" width="34.7109375" customWidth="1"/>
    <col min="7" max="7" width="14.85546875" customWidth="1"/>
    <col min="8" max="8" width="10" customWidth="1"/>
    <col min="11" max="11" width="14.140625" bestFit="1" customWidth="1"/>
  </cols>
  <sheetData>
    <row r="1" spans="1:8" x14ac:dyDescent="0.25">
      <c r="A1" s="88" t="s">
        <v>0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1</v>
      </c>
      <c r="B2" s="88"/>
      <c r="C2" s="88"/>
      <c r="D2" s="88"/>
      <c r="E2" s="88"/>
      <c r="F2" s="88"/>
      <c r="G2" s="88"/>
      <c r="H2" s="88"/>
    </row>
    <row r="3" spans="1:8" x14ac:dyDescent="0.25">
      <c r="A3" s="88" t="s">
        <v>2</v>
      </c>
      <c r="B3" s="88"/>
      <c r="C3" s="88"/>
      <c r="D3" s="88"/>
      <c r="E3" s="88"/>
      <c r="F3" s="88"/>
      <c r="G3" s="88"/>
      <c r="H3" s="88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 t="s">
        <v>76</v>
      </c>
      <c r="B5" s="8"/>
      <c r="C5" s="8"/>
      <c r="E5" s="8"/>
      <c r="F5" s="8"/>
      <c r="G5" s="8"/>
      <c r="H5" s="8"/>
    </row>
    <row r="6" spans="1:8" x14ac:dyDescent="0.25">
      <c r="G6" s="8"/>
      <c r="H6" s="8"/>
    </row>
    <row r="7" spans="1:8" x14ac:dyDescent="0.25">
      <c r="A7" s="89" t="s">
        <v>74</v>
      </c>
      <c r="B7" s="89"/>
      <c r="C7" s="89"/>
      <c r="D7" s="89"/>
      <c r="E7" s="89"/>
      <c r="F7" s="89"/>
      <c r="G7" s="89"/>
    </row>
    <row r="9" spans="1:8" x14ac:dyDescent="0.25">
      <c r="A9" s="22"/>
      <c r="B9" s="9" t="s">
        <v>70</v>
      </c>
      <c r="C9" s="9"/>
      <c r="D9" s="9"/>
      <c r="E9" s="22"/>
      <c r="F9" s="22"/>
      <c r="G9" s="22"/>
    </row>
    <row r="10" spans="1:8" x14ac:dyDescent="0.25">
      <c r="A10" s="10"/>
      <c r="B10" s="23" t="s">
        <v>69</v>
      </c>
      <c r="C10" s="23"/>
      <c r="D10" s="23"/>
      <c r="E10" s="23"/>
      <c r="F10" s="24"/>
      <c r="G10" s="25">
        <f>'EQUIPO DE CONSTRUCCION'!$G$16</f>
        <v>320920.36</v>
      </c>
    </row>
    <row r="11" spans="1:8" x14ac:dyDescent="0.25">
      <c r="A11" s="22"/>
      <c r="B11" s="13" t="s">
        <v>27</v>
      </c>
      <c r="C11" s="22"/>
      <c r="D11" s="22"/>
      <c r="E11" s="22"/>
      <c r="F11" s="22"/>
      <c r="G11" s="22"/>
    </row>
    <row r="12" spans="1:8" x14ac:dyDescent="0.25">
      <c r="A12" s="10"/>
      <c r="B12" s="23" t="s">
        <v>69</v>
      </c>
      <c r="C12" s="23"/>
      <c r="D12" s="23"/>
      <c r="E12" s="23"/>
      <c r="F12" s="24"/>
      <c r="G12" s="25">
        <f>TRANSPORTE!G37</f>
        <v>568506.4</v>
      </c>
    </row>
    <row r="13" spans="1:8" x14ac:dyDescent="0.25">
      <c r="A13" s="10"/>
      <c r="B13" s="23" t="s">
        <v>71</v>
      </c>
      <c r="C13" s="23"/>
      <c r="D13" s="23"/>
      <c r="E13" s="23"/>
      <c r="F13" s="24"/>
      <c r="G13" s="25">
        <f>SUM(G10:G12)</f>
        <v>889426.76</v>
      </c>
    </row>
    <row r="15" spans="1:8" x14ac:dyDescent="0.25">
      <c r="B15" s="13"/>
    </row>
    <row r="17" spans="1:11" x14ac:dyDescent="0.25">
      <c r="C17" s="9"/>
      <c r="D17" s="9"/>
      <c r="G17" s="7"/>
    </row>
    <row r="18" spans="1:11" x14ac:dyDescent="0.25">
      <c r="A18" s="10"/>
      <c r="B18" s="14" t="s">
        <v>77</v>
      </c>
      <c r="C18" s="11"/>
      <c r="D18" s="11"/>
      <c r="E18" s="11"/>
      <c r="F18" s="12"/>
      <c r="G18" s="25">
        <f>G12+G10</f>
        <v>889426.76</v>
      </c>
    </row>
    <row r="19" spans="1:11" x14ac:dyDescent="0.25">
      <c r="A19" s="18"/>
      <c r="B19" s="19"/>
      <c r="C19" s="6"/>
      <c r="D19" s="6"/>
      <c r="E19" s="6"/>
      <c r="F19" s="16"/>
      <c r="G19" s="20"/>
      <c r="K19" s="26"/>
    </row>
    <row r="20" spans="1:11" x14ac:dyDescent="0.25">
      <c r="A20" s="18"/>
      <c r="B20" s="19"/>
      <c r="C20" s="6"/>
      <c r="D20" s="6"/>
      <c r="E20" s="6"/>
      <c r="F20" s="16"/>
      <c r="G20" s="20"/>
      <c r="K20" s="26"/>
    </row>
    <row r="21" spans="1:11" x14ac:dyDescent="0.25">
      <c r="A21" s="18"/>
      <c r="B21" s="19"/>
      <c r="C21" s="6"/>
      <c r="D21" s="6"/>
      <c r="E21" s="6"/>
      <c r="F21" s="16"/>
      <c r="G21" s="20"/>
      <c r="K21" s="26"/>
    </row>
    <row r="22" spans="1:11" x14ac:dyDescent="0.25">
      <c r="A22" s="18"/>
      <c r="B22" s="19"/>
      <c r="C22" s="6"/>
      <c r="D22" s="6"/>
      <c r="E22" s="6"/>
      <c r="F22" s="16"/>
      <c r="G22" s="20"/>
      <c r="K22" s="26"/>
    </row>
    <row r="23" spans="1:11" x14ac:dyDescent="0.25">
      <c r="G23" s="15"/>
      <c r="K23" s="26"/>
    </row>
    <row r="24" spans="1:11" x14ac:dyDescent="0.25">
      <c r="G24" s="15"/>
      <c r="K24" s="26"/>
    </row>
    <row r="25" spans="1:11" x14ac:dyDescent="0.25">
      <c r="D25" s="17"/>
      <c r="E25" s="17"/>
      <c r="F25" s="17"/>
    </row>
    <row r="26" spans="1:11" x14ac:dyDescent="0.25">
      <c r="D26" s="17"/>
      <c r="E26" s="17"/>
      <c r="F26" s="17"/>
    </row>
    <row r="27" spans="1:11" x14ac:dyDescent="0.25">
      <c r="D27" s="17"/>
      <c r="E27" s="17"/>
      <c r="F27" s="17"/>
    </row>
    <row r="28" spans="1:11" x14ac:dyDescent="0.25">
      <c r="D28" s="17"/>
      <c r="E28" s="17" t="s">
        <v>78</v>
      </c>
      <c r="F28" s="17"/>
    </row>
    <row r="29" spans="1:11" x14ac:dyDescent="0.25">
      <c r="D29" s="17"/>
      <c r="E29" s="17" t="s">
        <v>86</v>
      </c>
      <c r="F29" s="17"/>
    </row>
    <row r="30" spans="1:11" x14ac:dyDescent="0.25">
      <c r="D30" s="17"/>
      <c r="E30" s="17" t="s">
        <v>87</v>
      </c>
      <c r="F30" s="17"/>
    </row>
  </sheetData>
  <mergeCells count="4">
    <mergeCell ref="A1:H1"/>
    <mergeCell ref="A2:H2"/>
    <mergeCell ref="A3:H3"/>
    <mergeCell ref="A7:G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EQUIPO DE CONSTRUCCION</vt:lpstr>
      <vt:lpstr>TRANSPORTE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Activo Fijo 1</cp:lastModifiedBy>
  <cp:revision/>
  <cp:lastPrinted>2021-10-29T16:30:20Z</cp:lastPrinted>
  <dcterms:created xsi:type="dcterms:W3CDTF">2019-02-18T19:14:28Z</dcterms:created>
  <dcterms:modified xsi:type="dcterms:W3CDTF">2021-10-29T21:08:20Z</dcterms:modified>
  <cp:category/>
  <cp:contentStatus/>
</cp:coreProperties>
</file>