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ESUPUESTO 2023\"/>
    </mc:Choice>
  </mc:AlternateContent>
  <bookViews>
    <workbookView xWindow="0" yWindow="0" windowWidth="1536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I17" i="1"/>
  <c r="G17" i="1"/>
  <c r="O16" i="1"/>
  <c r="H16" i="1"/>
  <c r="P16" i="1" s="1"/>
  <c r="N15" i="1"/>
  <c r="M15" i="1"/>
  <c r="O15" i="1" s="1"/>
  <c r="H15" i="1"/>
  <c r="O14" i="1"/>
  <c r="H14" i="1"/>
  <c r="K14" i="1" s="1"/>
  <c r="P14" i="1" s="1"/>
  <c r="H13" i="1"/>
  <c r="N13" i="1" s="1"/>
  <c r="O12" i="1"/>
  <c r="H12" i="1"/>
  <c r="P12" i="1" s="1"/>
  <c r="P11" i="1"/>
  <c r="O11" i="1"/>
  <c r="H11" i="1"/>
  <c r="H10" i="1"/>
  <c r="N10" i="1" s="1"/>
  <c r="N9" i="1"/>
  <c r="M9" i="1"/>
  <c r="O9" i="1" s="1"/>
  <c r="H9" i="1"/>
  <c r="H8" i="1"/>
  <c r="N8" i="1" s="1"/>
  <c r="N7" i="1"/>
  <c r="M7" i="1"/>
  <c r="O7" i="1" s="1"/>
  <c r="H7" i="1"/>
  <c r="N17" i="1" l="1"/>
  <c r="P7" i="1"/>
  <c r="H17" i="1"/>
  <c r="K8" i="1"/>
  <c r="K10" i="1"/>
  <c r="K13" i="1"/>
  <c r="P13" i="1"/>
  <c r="M8" i="1"/>
  <c r="O8" i="1" s="1"/>
  <c r="O17" i="1" s="1"/>
  <c r="M10" i="1"/>
  <c r="O10" i="1" s="1"/>
  <c r="P10" i="1" s="1"/>
  <c r="M13" i="1"/>
  <c r="O13" i="1" s="1"/>
  <c r="K7" i="1"/>
  <c r="K9" i="1"/>
  <c r="P9" i="1" s="1"/>
  <c r="K15" i="1"/>
  <c r="P15" i="1" s="1"/>
  <c r="M17" i="1" l="1"/>
  <c r="P17" i="1"/>
  <c r="K17" i="1"/>
  <c r="P8" i="1"/>
</calcChain>
</file>

<file path=xl/sharedStrings.xml><?xml version="1.0" encoding="utf-8"?>
<sst xmlns="http://schemas.openxmlformats.org/spreadsheetml/2006/main" count="70" uniqueCount="41">
  <si>
    <t xml:space="preserve">ALCALDÍA MUNICIPAL DE GUATAJIAGUA DEPARTAMENTO DE MORAZAN </t>
  </si>
  <si>
    <t>PROYECCION DE FONDOS PARA EL PAGO DE DIETAS  AÑO 2023</t>
  </si>
  <si>
    <t>En Dólares de los Estados Unidos de América</t>
  </si>
  <si>
    <t>No.</t>
  </si>
  <si>
    <t xml:space="preserve">Cargo </t>
  </si>
  <si>
    <t>Depto.</t>
  </si>
  <si>
    <t>DIETAS</t>
  </si>
  <si>
    <t xml:space="preserve">PRESTACIONES </t>
  </si>
  <si>
    <t>Aportes Por Contribuciones Patronales</t>
  </si>
  <si>
    <t>TOTAL</t>
  </si>
  <si>
    <t xml:space="preserve">NOMBRES </t>
  </si>
  <si>
    <t>ó</t>
  </si>
  <si>
    <t>Linea</t>
  </si>
  <si>
    <t>Seg.Soc.Priv.</t>
  </si>
  <si>
    <t>Seguridad Social Publica</t>
  </si>
  <si>
    <t>Puesto</t>
  </si>
  <si>
    <t>Trab.</t>
  </si>
  <si>
    <t xml:space="preserve">2 sesiones OrdinariasMensuales </t>
  </si>
  <si>
    <t>Anual</t>
  </si>
  <si>
    <t>Aguinaldo</t>
  </si>
  <si>
    <t>Otros</t>
  </si>
  <si>
    <t>AFP,s 7.75%</t>
  </si>
  <si>
    <t>INPEP 7%</t>
  </si>
  <si>
    <t>ISSS 7.5%</t>
  </si>
  <si>
    <t>INSAFORP 1%</t>
  </si>
  <si>
    <t xml:space="preserve">Concejal </t>
  </si>
  <si>
    <t>Primer regidor P</t>
  </si>
  <si>
    <t>Concejo Mpal</t>
  </si>
  <si>
    <t>0101</t>
  </si>
  <si>
    <t>Segundo regidor P</t>
  </si>
  <si>
    <t>Tercer regidor P</t>
  </si>
  <si>
    <t>Cuarto  regidor P</t>
  </si>
  <si>
    <t>Quinto regidor P</t>
  </si>
  <si>
    <t>Sexto regidor P</t>
  </si>
  <si>
    <t>Primer regidor S</t>
  </si>
  <si>
    <t>Segundo regidor S</t>
  </si>
  <si>
    <t>Tercer   regidor S</t>
  </si>
  <si>
    <t xml:space="preserve">Cuarto  regidor S  </t>
  </si>
  <si>
    <t>Sub total por línea</t>
  </si>
  <si>
    <t>NOTA:</t>
  </si>
  <si>
    <t>Adicionalmente a este presupuesto se cancelaran como maximo 2 Dietas por sesiones extraordinarias si existieren en el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</si>
</sst>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/>
    </xf>
    <xf numFmtId="9" fontId="1" fillId="2" borderId="12" xfId="0" applyNumberFormat="1" applyFont="1" applyFill="1" applyBorder="1" applyAlignment="1">
      <alignment horizontal="center"/>
    </xf>
    <xf numFmtId="9" fontId="1" fillId="2" borderId="5" xfId="0" applyNumberFormat="1" applyFont="1" applyFill="1" applyBorder="1" applyAlignment="1">
      <alignment horizontal="center"/>
    </xf>
    <xf numFmtId="9" fontId="1" fillId="2" borderId="6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49" fontId="1" fillId="0" borderId="20" xfId="0" applyNumberFormat="1" applyFont="1" applyBorder="1" applyAlignment="1">
      <alignment horizontal="center"/>
    </xf>
    <xf numFmtId="4" fontId="1" fillId="3" borderId="19" xfId="0" applyNumberFormat="1" applyFont="1" applyFill="1" applyBorder="1"/>
    <xf numFmtId="4" fontId="1" fillId="0" borderId="20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3" borderId="23" xfId="0" applyNumberFormat="1" applyFont="1" applyFill="1" applyBorder="1"/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5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49" fontId="1" fillId="0" borderId="15" xfId="0" applyNumberFormat="1" applyFont="1" applyBorder="1" applyAlignment="1">
      <alignment horizontal="center"/>
    </xf>
    <xf numFmtId="4" fontId="1" fillId="0" borderId="13" xfId="0" applyNumberFormat="1" applyFont="1" applyBorder="1"/>
    <xf numFmtId="4" fontId="1" fillId="0" borderId="15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E1" workbookViewId="0">
      <selection activeCell="B10" sqref="B9:C10"/>
    </sheetView>
  </sheetViews>
  <sheetFormatPr baseColWidth="10" defaultRowHeight="15" x14ac:dyDescent="0.25"/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 thickBot="1" x14ac:dyDescent="0.3">
      <c r="A4" s="4" t="s">
        <v>3</v>
      </c>
      <c r="B4" s="5"/>
      <c r="C4" s="6"/>
      <c r="D4" s="7" t="s">
        <v>4</v>
      </c>
      <c r="E4" s="4" t="s">
        <v>5</v>
      </c>
      <c r="F4" s="8"/>
      <c r="G4" s="9" t="s">
        <v>6</v>
      </c>
      <c r="H4" s="10"/>
      <c r="I4" s="9" t="s">
        <v>7</v>
      </c>
      <c r="J4" s="10"/>
      <c r="K4" s="11" t="s">
        <v>8</v>
      </c>
      <c r="L4" s="11"/>
      <c r="M4" s="11"/>
      <c r="N4" s="11"/>
      <c r="O4" s="12"/>
      <c r="P4" s="4" t="s">
        <v>9</v>
      </c>
    </row>
    <row r="5" spans="1:16" ht="15.75" thickBot="1" x14ac:dyDescent="0.3">
      <c r="A5" s="13"/>
      <c r="B5" s="14" t="s">
        <v>10</v>
      </c>
      <c r="C5" s="15"/>
      <c r="D5" s="16" t="s">
        <v>11</v>
      </c>
      <c r="E5" s="13"/>
      <c r="F5" s="17" t="s">
        <v>12</v>
      </c>
      <c r="G5" s="18"/>
      <c r="H5" s="19"/>
      <c r="I5" s="18"/>
      <c r="J5" s="19"/>
      <c r="K5" s="20" t="s">
        <v>13</v>
      </c>
      <c r="L5" s="21" t="s">
        <v>14</v>
      </c>
      <c r="M5" s="22"/>
      <c r="N5" s="22"/>
      <c r="O5" s="23"/>
      <c r="P5" s="13"/>
    </row>
    <row r="6" spans="1:16" ht="36.75" thickBot="1" x14ac:dyDescent="0.3">
      <c r="A6" s="24"/>
      <c r="B6" s="18"/>
      <c r="C6" s="19"/>
      <c r="D6" s="25" t="s">
        <v>15</v>
      </c>
      <c r="E6" s="24"/>
      <c r="F6" s="26" t="s">
        <v>16</v>
      </c>
      <c r="G6" s="27" t="s">
        <v>17</v>
      </c>
      <c r="H6" s="28" t="s">
        <v>18</v>
      </c>
      <c r="I6" s="25" t="s">
        <v>19</v>
      </c>
      <c r="J6" s="28" t="s">
        <v>20</v>
      </c>
      <c r="K6" s="25" t="s">
        <v>21</v>
      </c>
      <c r="L6" s="25" t="s">
        <v>22</v>
      </c>
      <c r="M6" s="29" t="s">
        <v>23</v>
      </c>
      <c r="N6" s="29" t="s">
        <v>24</v>
      </c>
      <c r="O6" s="28" t="s">
        <v>9</v>
      </c>
      <c r="P6" s="24"/>
    </row>
    <row r="7" spans="1:16" ht="15.75" thickBot="1" x14ac:dyDescent="0.3">
      <c r="A7" s="30">
        <v>1</v>
      </c>
      <c r="B7" s="31" t="s">
        <v>25</v>
      </c>
      <c r="C7" s="32"/>
      <c r="D7" s="33" t="s">
        <v>26</v>
      </c>
      <c r="E7" s="34" t="s">
        <v>27</v>
      </c>
      <c r="F7" s="35" t="s">
        <v>28</v>
      </c>
      <c r="G7" s="36">
        <v>500</v>
      </c>
      <c r="H7" s="37">
        <f>+G7*12</f>
        <v>6000</v>
      </c>
      <c r="I7" s="36">
        <v>0</v>
      </c>
      <c r="J7" s="38">
        <v>0</v>
      </c>
      <c r="K7" s="39">
        <f>H7*7.75%</f>
        <v>465</v>
      </c>
      <c r="L7" s="40">
        <v>0</v>
      </c>
      <c r="M7" s="41">
        <f>H7*7.5%</f>
        <v>450</v>
      </c>
      <c r="N7" s="41">
        <f>H7*1%</f>
        <v>60</v>
      </c>
      <c r="O7" s="40">
        <f>SUM(L7:N7)</f>
        <v>510</v>
      </c>
      <c r="P7" s="40">
        <f>SUM(H7,I7,K7,O7)</f>
        <v>6975</v>
      </c>
    </row>
    <row r="8" spans="1:16" ht="15.75" thickBot="1" x14ac:dyDescent="0.3">
      <c r="A8" s="42">
        <v>2</v>
      </c>
      <c r="B8" s="31" t="s">
        <v>25</v>
      </c>
      <c r="C8" s="32"/>
      <c r="D8" s="33" t="s">
        <v>29</v>
      </c>
      <c r="E8" s="34" t="s">
        <v>27</v>
      </c>
      <c r="F8" s="35" t="s">
        <v>28</v>
      </c>
      <c r="G8" s="36">
        <v>500</v>
      </c>
      <c r="H8" s="37">
        <f>+G8*12</f>
        <v>6000</v>
      </c>
      <c r="I8" s="36">
        <v>0</v>
      </c>
      <c r="J8" s="38">
        <v>0</v>
      </c>
      <c r="K8" s="39">
        <f t="shared" ref="K8:K15" si="0">H8*7.75%</f>
        <v>465</v>
      </c>
      <c r="L8" s="40">
        <v>0</v>
      </c>
      <c r="M8" s="41">
        <f>H8*7.5%</f>
        <v>450</v>
      </c>
      <c r="N8" s="41">
        <f>H8*1%</f>
        <v>60</v>
      </c>
      <c r="O8" s="40">
        <f t="shared" ref="O8:O16" si="1">SUM(L8:N8)</f>
        <v>510</v>
      </c>
      <c r="P8" s="40">
        <f t="shared" ref="P8:P14" si="2">SUM(H8,I8,K8,O8)</f>
        <v>6975</v>
      </c>
    </row>
    <row r="9" spans="1:16" ht="15.75" thickBot="1" x14ac:dyDescent="0.3">
      <c r="A9" s="42">
        <v>3</v>
      </c>
      <c r="B9" s="31" t="s">
        <v>25</v>
      </c>
      <c r="C9" s="32"/>
      <c r="D9" s="34" t="s">
        <v>30</v>
      </c>
      <c r="E9" s="34" t="s">
        <v>27</v>
      </c>
      <c r="F9" s="35" t="s">
        <v>28</v>
      </c>
      <c r="G9" s="36">
        <v>500</v>
      </c>
      <c r="H9" s="37">
        <f>+G9*12</f>
        <v>6000</v>
      </c>
      <c r="I9" s="36">
        <v>0</v>
      </c>
      <c r="J9" s="38">
        <v>0</v>
      </c>
      <c r="K9" s="39">
        <f t="shared" si="0"/>
        <v>465</v>
      </c>
      <c r="L9" s="40">
        <v>0</v>
      </c>
      <c r="M9" s="41">
        <f t="shared" ref="M9:M15" si="3">H9*7.5%</f>
        <v>450</v>
      </c>
      <c r="N9" s="41">
        <f t="shared" ref="N9:N15" si="4">H9*1%</f>
        <v>60</v>
      </c>
      <c r="O9" s="40">
        <f t="shared" si="1"/>
        <v>510</v>
      </c>
      <c r="P9" s="40">
        <f t="shared" si="2"/>
        <v>6975</v>
      </c>
    </row>
    <row r="10" spans="1:16" ht="15.75" thickBot="1" x14ac:dyDescent="0.3">
      <c r="A10" s="42">
        <v>4</v>
      </c>
      <c r="B10" s="31" t="s">
        <v>25</v>
      </c>
      <c r="C10" s="32"/>
      <c r="D10" s="34" t="s">
        <v>31</v>
      </c>
      <c r="E10" s="34" t="s">
        <v>27</v>
      </c>
      <c r="F10" s="35" t="s">
        <v>28</v>
      </c>
      <c r="G10" s="36">
        <v>500</v>
      </c>
      <c r="H10" s="37">
        <f>G10*12</f>
        <v>6000</v>
      </c>
      <c r="I10" s="36">
        <v>0</v>
      </c>
      <c r="J10" s="38">
        <v>0</v>
      </c>
      <c r="K10" s="39">
        <f t="shared" si="0"/>
        <v>465</v>
      </c>
      <c r="L10" s="40">
        <v>0</v>
      </c>
      <c r="M10" s="41">
        <f t="shared" si="3"/>
        <v>450</v>
      </c>
      <c r="N10" s="41">
        <f t="shared" si="4"/>
        <v>60</v>
      </c>
      <c r="O10" s="40">
        <f t="shared" si="1"/>
        <v>510</v>
      </c>
      <c r="P10" s="40">
        <f t="shared" si="2"/>
        <v>6975</v>
      </c>
    </row>
    <row r="11" spans="1:16" ht="15.75" thickBot="1" x14ac:dyDescent="0.3">
      <c r="A11" s="42">
        <v>5</v>
      </c>
      <c r="B11" s="31" t="s">
        <v>25</v>
      </c>
      <c r="C11" s="32"/>
      <c r="D11" s="34" t="s">
        <v>32</v>
      </c>
      <c r="E11" s="34" t="s">
        <v>27</v>
      </c>
      <c r="F11" s="35" t="s">
        <v>28</v>
      </c>
      <c r="G11" s="36">
        <v>500</v>
      </c>
      <c r="H11" s="37">
        <f>G11*12</f>
        <v>6000</v>
      </c>
      <c r="I11" s="36">
        <v>0</v>
      </c>
      <c r="J11" s="38">
        <v>0</v>
      </c>
      <c r="K11" s="39">
        <v>0</v>
      </c>
      <c r="L11" s="40">
        <v>0</v>
      </c>
      <c r="M11" s="41">
        <v>0</v>
      </c>
      <c r="N11" s="41">
        <v>0</v>
      </c>
      <c r="O11" s="40">
        <f t="shared" si="1"/>
        <v>0</v>
      </c>
      <c r="P11" s="40">
        <f t="shared" si="2"/>
        <v>6000</v>
      </c>
    </row>
    <row r="12" spans="1:16" ht="15.75" thickBot="1" x14ac:dyDescent="0.3">
      <c r="A12" s="42">
        <v>6</v>
      </c>
      <c r="B12" s="31" t="s">
        <v>25</v>
      </c>
      <c r="C12" s="32"/>
      <c r="D12" s="34" t="s">
        <v>33</v>
      </c>
      <c r="E12" s="34" t="s">
        <v>27</v>
      </c>
      <c r="F12" s="35" t="s">
        <v>28</v>
      </c>
      <c r="G12" s="36">
        <v>0</v>
      </c>
      <c r="H12" s="37">
        <f>G12*12</f>
        <v>0</v>
      </c>
      <c r="I12" s="36">
        <v>0</v>
      </c>
      <c r="J12" s="38">
        <v>0</v>
      </c>
      <c r="K12" s="39">
        <v>0</v>
      </c>
      <c r="L12" s="40">
        <v>0</v>
      </c>
      <c r="M12" s="41">
        <v>0</v>
      </c>
      <c r="N12" s="41">
        <v>0</v>
      </c>
      <c r="O12" s="40">
        <f>SUM(L12:N12)</f>
        <v>0</v>
      </c>
      <c r="P12" s="40">
        <f t="shared" si="2"/>
        <v>0</v>
      </c>
    </row>
    <row r="13" spans="1:16" ht="15.75" thickBot="1" x14ac:dyDescent="0.3">
      <c r="A13" s="42">
        <v>7</v>
      </c>
      <c r="B13" s="31" t="s">
        <v>25</v>
      </c>
      <c r="C13" s="32"/>
      <c r="D13" s="34" t="s">
        <v>34</v>
      </c>
      <c r="E13" s="34" t="s">
        <v>27</v>
      </c>
      <c r="F13" s="35" t="s">
        <v>28</v>
      </c>
      <c r="G13" s="36">
        <v>0</v>
      </c>
      <c r="H13" s="37">
        <f>+G13*12</f>
        <v>0</v>
      </c>
      <c r="I13" s="36">
        <v>0</v>
      </c>
      <c r="J13" s="38">
        <v>0</v>
      </c>
      <c r="K13" s="39">
        <f t="shared" si="0"/>
        <v>0</v>
      </c>
      <c r="L13" s="40">
        <v>0</v>
      </c>
      <c r="M13" s="41">
        <f t="shared" si="3"/>
        <v>0</v>
      </c>
      <c r="N13" s="41">
        <f t="shared" si="4"/>
        <v>0</v>
      </c>
      <c r="O13" s="40">
        <f t="shared" si="1"/>
        <v>0</v>
      </c>
      <c r="P13" s="40">
        <f t="shared" si="2"/>
        <v>0</v>
      </c>
    </row>
    <row r="14" spans="1:16" ht="15.75" thickBot="1" x14ac:dyDescent="0.3">
      <c r="A14" s="42">
        <v>8</v>
      </c>
      <c r="B14" s="31" t="s">
        <v>25</v>
      </c>
      <c r="C14" s="32"/>
      <c r="D14" s="34" t="s">
        <v>35</v>
      </c>
      <c r="E14" s="34" t="s">
        <v>27</v>
      </c>
      <c r="F14" s="35" t="s">
        <v>28</v>
      </c>
      <c r="G14" s="36">
        <v>0</v>
      </c>
      <c r="H14" s="37">
        <f>+G14*12</f>
        <v>0</v>
      </c>
      <c r="I14" s="36">
        <v>0</v>
      </c>
      <c r="J14" s="38">
        <v>0</v>
      </c>
      <c r="K14" s="39">
        <f t="shared" si="0"/>
        <v>0</v>
      </c>
      <c r="L14" s="40">
        <v>0</v>
      </c>
      <c r="M14" s="41">
        <v>0</v>
      </c>
      <c r="N14" s="41">
        <v>0</v>
      </c>
      <c r="O14" s="40">
        <f t="shared" si="1"/>
        <v>0</v>
      </c>
      <c r="P14" s="40">
        <f t="shared" si="2"/>
        <v>0</v>
      </c>
    </row>
    <row r="15" spans="1:16" ht="15.75" thickBot="1" x14ac:dyDescent="0.3">
      <c r="A15" s="42">
        <v>9</v>
      </c>
      <c r="B15" s="31" t="s">
        <v>25</v>
      </c>
      <c r="C15" s="32"/>
      <c r="D15" s="34" t="s">
        <v>36</v>
      </c>
      <c r="E15" s="34" t="s">
        <v>27</v>
      </c>
      <c r="F15" s="35" t="s">
        <v>28</v>
      </c>
      <c r="G15" s="36">
        <v>0</v>
      </c>
      <c r="H15" s="37">
        <f>+G15*12</f>
        <v>0</v>
      </c>
      <c r="I15" s="36">
        <v>0</v>
      </c>
      <c r="J15" s="38">
        <v>0</v>
      </c>
      <c r="K15" s="39">
        <f t="shared" si="0"/>
        <v>0</v>
      </c>
      <c r="L15" s="40">
        <v>0</v>
      </c>
      <c r="M15" s="41">
        <f t="shared" si="3"/>
        <v>0</v>
      </c>
      <c r="N15" s="41">
        <f t="shared" si="4"/>
        <v>0</v>
      </c>
      <c r="O15" s="40">
        <f>SUM(L15:N15)</f>
        <v>0</v>
      </c>
      <c r="P15" s="40">
        <f>SUM(H15,I15,K15,O15)</f>
        <v>0</v>
      </c>
    </row>
    <row r="16" spans="1:16" ht="15.75" thickBot="1" x14ac:dyDescent="0.3">
      <c r="A16" s="42">
        <v>10</v>
      </c>
      <c r="B16" s="31" t="s">
        <v>25</v>
      </c>
      <c r="C16" s="32"/>
      <c r="D16" s="34" t="s">
        <v>37</v>
      </c>
      <c r="E16" s="34" t="s">
        <v>27</v>
      </c>
      <c r="F16" s="35" t="s">
        <v>28</v>
      </c>
      <c r="G16" s="36">
        <v>0</v>
      </c>
      <c r="H16" s="38">
        <f>+G16*12</f>
        <v>0</v>
      </c>
      <c r="I16" s="41">
        <v>0</v>
      </c>
      <c r="J16" s="40">
        <v>0</v>
      </c>
      <c r="K16" s="39">
        <v>0</v>
      </c>
      <c r="L16" s="40">
        <v>0</v>
      </c>
      <c r="M16" s="41">
        <v>0</v>
      </c>
      <c r="N16" s="41">
        <v>0</v>
      </c>
      <c r="O16" s="40">
        <f t="shared" si="1"/>
        <v>0</v>
      </c>
      <c r="P16" s="40">
        <f>SUM(H16,I16,K16,O16)</f>
        <v>0</v>
      </c>
    </row>
    <row r="17" spans="1:16" ht="15.75" thickBot="1" x14ac:dyDescent="0.3">
      <c r="A17" s="43"/>
      <c r="B17" s="44" t="s">
        <v>38</v>
      </c>
      <c r="C17" s="45"/>
      <c r="D17" s="46"/>
      <c r="E17" s="47"/>
      <c r="F17" s="48" t="s">
        <v>28</v>
      </c>
      <c r="G17" s="49">
        <f>SUM(G7:G16)</f>
        <v>2500</v>
      </c>
      <c r="H17" s="50">
        <f>SUM(H7:H16)</f>
        <v>30000</v>
      </c>
      <c r="I17" s="50">
        <f>SUM(I7:I16)</f>
        <v>0</v>
      </c>
      <c r="J17" s="50">
        <v>0</v>
      </c>
      <c r="K17" s="50">
        <f t="shared" ref="K17:P17" si="5">SUM(K7:K16)</f>
        <v>1860</v>
      </c>
      <c r="L17" s="50">
        <f t="shared" si="5"/>
        <v>0</v>
      </c>
      <c r="M17" s="50">
        <f t="shared" si="5"/>
        <v>1800</v>
      </c>
      <c r="N17" s="50">
        <f t="shared" si="5"/>
        <v>240</v>
      </c>
      <c r="O17" s="50">
        <f t="shared" si="5"/>
        <v>2040</v>
      </c>
      <c r="P17" s="50">
        <f t="shared" si="5"/>
        <v>33900</v>
      </c>
    </row>
    <row r="19" spans="1:16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</row>
    <row r="20" spans="1:16" x14ac:dyDescent="0.25">
      <c r="A20" s="51"/>
      <c r="B20" s="52" t="s">
        <v>39</v>
      </c>
      <c r="C20" s="51" t="s">
        <v>40</v>
      </c>
      <c r="D20" s="51"/>
      <c r="E20" s="51"/>
      <c r="F20" s="51"/>
      <c r="G20" s="51"/>
      <c r="H20" s="51"/>
      <c r="I20" s="51"/>
      <c r="J20" s="51"/>
    </row>
  </sheetData>
  <mergeCells count="22">
    <mergeCell ref="B11:C11"/>
    <mergeCell ref="B12:C12"/>
    <mergeCell ref="B13:C13"/>
    <mergeCell ref="B14:C14"/>
    <mergeCell ref="B15:C15"/>
    <mergeCell ref="B16:C16"/>
    <mergeCell ref="B5:C6"/>
    <mergeCell ref="L5:O5"/>
    <mergeCell ref="B7:C7"/>
    <mergeCell ref="B8:C8"/>
    <mergeCell ref="B9:C9"/>
    <mergeCell ref="B10:C10"/>
    <mergeCell ref="A1:P1"/>
    <mergeCell ref="A2:P2"/>
    <mergeCell ref="A3:P3"/>
    <mergeCell ref="A4:A6"/>
    <mergeCell ref="B4:C4"/>
    <mergeCell ref="E4:E6"/>
    <mergeCell ref="G4:H5"/>
    <mergeCell ref="I4:J5"/>
    <mergeCell ref="K4:O4"/>
    <mergeCell ref="P4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dcterms:created xsi:type="dcterms:W3CDTF">2023-03-13T19:28:23Z</dcterms:created>
  <dcterms:modified xsi:type="dcterms:W3CDTF">2023-03-13T19:34:58Z</dcterms:modified>
</cp:coreProperties>
</file>