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2\3er. Agosto, Septiembre y Octubre 2022\b) Marco Presupuestario\8. Remuneraciones\"/>
    </mc:Choice>
  </mc:AlternateContent>
  <xr:revisionPtr revIDLastSave="0" documentId="13_ncr:1_{BB44E600-15F5-4C02-85F1-6E5AB5DB38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ES" sheetId="2" r:id="rId1"/>
  </sheets>
  <definedNames>
    <definedName name="_xlnm.Print_Area" localSheetId="0">REMUNERACIONES!$E$1:$P$369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64" i="2" l="1"/>
  <c r="L366" i="2" s="1"/>
  <c r="L21" i="2"/>
  <c r="M37" i="2"/>
  <c r="L37" i="2"/>
  <c r="L365" i="2" l="1"/>
  <c r="M361" i="2"/>
  <c r="L361" i="2"/>
  <c r="L187" i="2"/>
  <c r="L254" i="2"/>
  <c r="M340" i="2"/>
  <c r="L340" i="2"/>
  <c r="L362" i="2" l="1"/>
  <c r="M271" i="2"/>
  <c r="L271" i="2"/>
  <c r="M358" i="2"/>
  <c r="L358" i="2"/>
  <c r="L354" i="2"/>
  <c r="L351" i="2"/>
  <c r="M344" i="2"/>
  <c r="L344" i="2"/>
  <c r="M335" i="2"/>
  <c r="L335" i="2"/>
  <c r="M329" i="2"/>
  <c r="L329" i="2"/>
  <c r="M325" i="2"/>
  <c r="L325" i="2"/>
  <c r="M300" i="2"/>
  <c r="L300" i="2"/>
  <c r="L293" i="2"/>
  <c r="L290" i="2"/>
  <c r="M286" i="2"/>
  <c r="L286" i="2"/>
  <c r="M245" i="2"/>
  <c r="L245" i="2"/>
  <c r="M235" i="2"/>
  <c r="M231" i="2"/>
  <c r="L231" i="2"/>
  <c r="M226" i="2"/>
  <c r="M222" i="2"/>
  <c r="L222" i="2"/>
  <c r="M218" i="2"/>
  <c r="L218" i="2"/>
  <c r="M204" i="2"/>
  <c r="M200" i="2"/>
  <c r="L200" i="2"/>
  <c r="M195" i="2"/>
  <c r="L195" i="2"/>
  <c r="M187" i="2"/>
  <c r="L188" i="2" s="1"/>
  <c r="M181" i="2"/>
  <c r="L181" i="2"/>
  <c r="M171" i="2"/>
  <c r="L171" i="2"/>
  <c r="M163" i="2"/>
  <c r="L163" i="2"/>
  <c r="M154" i="2"/>
  <c r="L154" i="2"/>
  <c r="L143" i="2"/>
  <c r="M143" i="2"/>
  <c r="M140" i="2"/>
  <c r="L140" i="2"/>
  <c r="M132" i="2"/>
  <c r="L132" i="2"/>
  <c r="M125" i="2"/>
  <c r="L125" i="2"/>
  <c r="M102" i="2"/>
  <c r="L102" i="2"/>
  <c r="M97" i="2"/>
  <c r="L97" i="2"/>
  <c r="M92" i="2"/>
  <c r="L92" i="2"/>
  <c r="M85" i="2"/>
  <c r="L85" i="2"/>
  <c r="M79" i="2"/>
  <c r="L79" i="2"/>
  <c r="M75" i="2"/>
  <c r="L75" i="2"/>
  <c r="M69" i="2"/>
  <c r="L69" i="2"/>
  <c r="M64" i="2"/>
  <c r="L64" i="2"/>
  <c r="M56" i="2"/>
  <c r="L56" i="2"/>
  <c r="M50" i="2"/>
  <c r="L50" i="2"/>
  <c r="L42" i="2"/>
  <c r="M41" i="2"/>
  <c r="L41" i="2"/>
  <c r="M24" i="2"/>
  <c r="L24" i="2"/>
  <c r="M21" i="2"/>
  <c r="M14" i="2"/>
  <c r="L14" i="2"/>
  <c r="M10" i="2"/>
  <c r="L10" i="2"/>
  <c r="L6" i="2"/>
  <c r="L126" i="2" l="1"/>
  <c r="L133" i="2"/>
  <c r="L51" i="2"/>
  <c r="L359" i="2"/>
  <c r="L219" i="2"/>
  <c r="L246" i="2"/>
  <c r="L287" i="2"/>
  <c r="L301" i="2"/>
  <c r="L326" i="2"/>
  <c r="L330" i="2"/>
  <c r="L336" i="2"/>
  <c r="L272" i="2"/>
  <c r="L15" i="2"/>
  <c r="L22" i="2"/>
  <c r="L25" i="2"/>
  <c r="L144" i="2"/>
  <c r="L38" i="2"/>
  <c r="L57" i="2"/>
  <c r="L65" i="2"/>
  <c r="L70" i="2"/>
  <c r="L76" i="2"/>
  <c r="L80" i="2"/>
  <c r="L86" i="2"/>
  <c r="L93" i="2"/>
  <c r="L141" i="2"/>
  <c r="L155" i="2"/>
  <c r="L164" i="2"/>
  <c r="L182" i="2"/>
  <c r="L196" i="2"/>
  <c r="L201" i="2"/>
  <c r="L232" i="2"/>
  <c r="L172" i="2"/>
  <c r="L103" i="2"/>
  <c r="L174" i="2" l="1"/>
  <c r="L175" i="2" s="1"/>
  <c r="L348" i="2" l="1"/>
  <c r="M354" i="2" l="1"/>
  <c r="L355" i="2" s="1"/>
  <c r="M351" i="2"/>
  <c r="L352" i="2" s="1"/>
  <c r="L345" i="2" l="1"/>
  <c r="L341" i="2"/>
  <c r="L208" i="2" l="1"/>
  <c r="M208" i="2"/>
  <c r="L209" i="2" l="1"/>
  <c r="M149" i="2"/>
  <c r="L149" i="2"/>
  <c r="M146" i="2"/>
  <c r="L146" i="2"/>
  <c r="L236" i="2"/>
  <c r="L226" i="2"/>
  <c r="L227" i="2" s="1"/>
  <c r="L147" i="2" l="1"/>
  <c r="L150" i="2"/>
  <c r="L223" i="2"/>
  <c r="M6" i="2"/>
  <c r="L7" i="2" s="1"/>
  <c r="M293" i="2" l="1"/>
  <c r="L294" i="2" s="1"/>
  <c r="M290" i="2"/>
  <c r="L291" i="2" s="1"/>
  <c r="M254" i="2"/>
  <c r="L255" i="2" s="1"/>
  <c r="L204" i="2"/>
  <c r="N367" i="2" s="1"/>
  <c r="L11" i="2" l="1"/>
  <c r="L367" i="2" s="1"/>
  <c r="L205" i="2"/>
  <c r="L98" i="2"/>
  <c r="O367" i="2" l="1"/>
</calcChain>
</file>

<file path=xl/sharedStrings.xml><?xml version="1.0" encoding="utf-8"?>
<sst xmlns="http://schemas.openxmlformats.org/spreadsheetml/2006/main" count="622" uniqueCount="272">
  <si>
    <t>LCAM</t>
  </si>
  <si>
    <t>UNIDAD PRESUPUESTARIA</t>
  </si>
  <si>
    <t>AUDITORIA INTERNA</t>
  </si>
  <si>
    <t>AUXILIAR DE AUDITORIA INTERNA</t>
  </si>
  <si>
    <t>SINDICATURA MUNICIPAL</t>
  </si>
  <si>
    <t>ELECCION POPULAR</t>
  </si>
  <si>
    <t>SECRETARÍA MUNICIPAL</t>
  </si>
  <si>
    <t>AUXILIAR DE SECRETARÍA</t>
  </si>
  <si>
    <t>INTERINATO</t>
  </si>
  <si>
    <t>DESPACHO MUNICIPAL</t>
  </si>
  <si>
    <t>ALCALDE MUNICIPAL</t>
  </si>
  <si>
    <t xml:space="preserve">SECRETARIA DE DESPACHO </t>
  </si>
  <si>
    <t>RECEPCIONISTA DE DESPACHO</t>
  </si>
  <si>
    <t>COORDINADOR DEL OBSERVATORIO MUNICIPAL PARA LA PREVENCIÓN DE LA VIOLENCIA Y LA DELINCUENCIA</t>
  </si>
  <si>
    <t>ACCESO A LA INFORMACION PUBLICA</t>
  </si>
  <si>
    <t>CUERPO DE AGENTES MUNICIPALES (CAMZ)</t>
  </si>
  <si>
    <t>DIRECTOR DEL CAMZ</t>
  </si>
  <si>
    <t>NOMBRAMIENTO</t>
  </si>
  <si>
    <t>SECRETARIA DE CAMZ</t>
  </si>
  <si>
    <t>AGENTE DE CAMZ</t>
  </si>
  <si>
    <t>CIT</t>
  </si>
  <si>
    <t>RELACIONES PÚBLICAS Y COMUNICACIONES</t>
  </si>
  <si>
    <t>AUXILIAR DE RELACIONES PUBLICAS Y COMUNICACIONES</t>
  </si>
  <si>
    <t>PLANIFICACION, ORDENAMIENTO Y DESARROLLO TERRITORIAL</t>
  </si>
  <si>
    <t>JEFE COORDINADOR DE PLANIFICACION Y ORDENAMIENTO TERRITORIAL</t>
  </si>
  <si>
    <t>AUXILIAR DE PLANIFICACION TERRITORIAL</t>
  </si>
  <si>
    <t>INSPECTOR DE ORDENAMIENTO TERRITORIAL</t>
  </si>
  <si>
    <t>LCAM / SIN REGISTRAR</t>
  </si>
  <si>
    <t>JURIDICA</t>
  </si>
  <si>
    <t>AUXILIAR JURIDICO</t>
  </si>
  <si>
    <t>AMBIENTAL MUNICIPAL</t>
  </si>
  <si>
    <t>INSPECTOR AMBIENTAL</t>
  </si>
  <si>
    <t>REGISTRO MUNICIPAL DE LA CARRERA ADMINISTRATIVA</t>
  </si>
  <si>
    <t>REGISTRADORA MPAL DE LA CARRERA ADMINISTRATIVA</t>
  </si>
  <si>
    <t>AUXILIAR MUNICIPAL DE PROTECCION CIVIL</t>
  </si>
  <si>
    <t>GERENCIA GENERAL</t>
  </si>
  <si>
    <t>GERENTE GENERAL</t>
  </si>
  <si>
    <t>RECURSOS HUMANOS</t>
  </si>
  <si>
    <t>JEFE DE RECURSOS HUMANOS</t>
  </si>
  <si>
    <t>AUXILIAR DE RECURSOS HUMANOS</t>
  </si>
  <si>
    <t>MANTENIMIENTO DE EQUIPO INFORMATICO</t>
  </si>
  <si>
    <t>JEFE DE MANTENIMIENTO DE EQUIPO INFORMATICO</t>
  </si>
  <si>
    <t>JEFE DE TRANSPORTE Y MANTENIMIENTO</t>
  </si>
  <si>
    <t>AUXILIAR DE TRANSPORTE Y MANTENIMIENTO</t>
  </si>
  <si>
    <t>MOTORISTA</t>
  </si>
  <si>
    <t>MOTORISTA DE CAMION RECOLECTOR</t>
  </si>
  <si>
    <t>FONTANERO</t>
  </si>
  <si>
    <t>TECNICO EN MECANICO DE OBRA DE BANCO</t>
  </si>
  <si>
    <t>GESTION DOCUMENTAL Y ARCHIVO</t>
  </si>
  <si>
    <t>AUXILIAR DE GESTION DOCUMENTAL Y ARCHIVO</t>
  </si>
  <si>
    <t xml:space="preserve">PROYECTOS </t>
  </si>
  <si>
    <t>JEFE DE PROYECTOS</t>
  </si>
  <si>
    <t xml:space="preserve">TECNICO DE PROYECTOS </t>
  </si>
  <si>
    <t>SECRETARIA DE UNIDAD DE PROYECTOS</t>
  </si>
  <si>
    <t>MAESTRO DE OBRA</t>
  </si>
  <si>
    <t>SECCION DE PAVIMENTACION Y CAMINOS VECINALES</t>
  </si>
  <si>
    <t>ENCARGADO DE PAVIMENTACION Y CAMINOS VECINALES</t>
  </si>
  <si>
    <t>AUXILIAR DE INVENTARIO INSTITUCIONAL</t>
  </si>
  <si>
    <t>INVENTARIO INSTITUCIONAL</t>
  </si>
  <si>
    <t>GERENCIA FINANCIERA</t>
  </si>
  <si>
    <t>GERENTE FINANCIERO</t>
  </si>
  <si>
    <t>CONTABILIDAD</t>
  </si>
  <si>
    <t>AUXILIAR DE CONTABILIDAD</t>
  </si>
  <si>
    <t>TESORERIA</t>
  </si>
  <si>
    <t>AUXILIAR DE TESORERÍA</t>
  </si>
  <si>
    <t>CAJERO</t>
  </si>
  <si>
    <t>ADQUISIONES Y CONTRACIONES INSTITUCIONAL (UACI)</t>
  </si>
  <si>
    <t>AUXILIAR DE LA UACI</t>
  </si>
  <si>
    <t>REGISTRO Y CONTROL TRIBUTARIO</t>
  </si>
  <si>
    <t>JEFE DE REGISTRO Y CONTROL TRIBUTARIO</t>
  </si>
  <si>
    <t>AUXILIAR DE CUENTAS CORRIENTES</t>
  </si>
  <si>
    <t>SECCION DE CATASTRO MUNICIPAL</t>
  </si>
  <si>
    <t>JEFE DE CATASTRO</t>
  </si>
  <si>
    <t>AUXILIAR DE CATASTRO</t>
  </si>
  <si>
    <t>INSPECTOR DE CATASTRO</t>
  </si>
  <si>
    <t>SECCION DE COBRO Y RECUPERACION DE MORA</t>
  </si>
  <si>
    <t>GESTOR DE COBRO</t>
  </si>
  <si>
    <t>GESTOR DE COBRO; ASIGNADO A LA SUB-GERENCIA DE MERCADOS</t>
  </si>
  <si>
    <t>PRESUPUESTO</t>
  </si>
  <si>
    <t>AUXILIAR DE PRESUPUESTO</t>
  </si>
  <si>
    <t>SECRETARIA DE LA SUB-GERENCIA DE DESARROLLO LOCAL</t>
  </si>
  <si>
    <t>DESARROLLO RURAL</t>
  </si>
  <si>
    <t xml:space="preserve">DESARROLLO Y PARTICIPACION </t>
  </si>
  <si>
    <t>JEFE DE DESARROLLO Y PARTICIPACION</t>
  </si>
  <si>
    <t>SECRETARIA DE DESARROLLO Y PARTICIPACION</t>
  </si>
  <si>
    <t>ORGANIZADOR COMUNAL</t>
  </si>
  <si>
    <t>MUNICIPAL DE LA JUVENTUD</t>
  </si>
  <si>
    <t>RECREACION, CULTURA Y DEPORTES</t>
  </si>
  <si>
    <t>JEFE DE LA UNIDAD DE RECREACION, CULTURA Y DEPORTES</t>
  </si>
  <si>
    <t>NIÑEZ Y ADOLESCENCIA</t>
  </si>
  <si>
    <t>AUXILIAR DE LA UNIDAD DE LA NIÑEZ Y LA ADOLESCENCIA</t>
  </si>
  <si>
    <t>REGISTRO DEL ESTADO FAMILIAR</t>
  </si>
  <si>
    <t>AUXILIAR DEL REF</t>
  </si>
  <si>
    <t>ALUMBRADO PÚBLICO</t>
  </si>
  <si>
    <t>JEFE DE ALUMBRADO PUBLICO</t>
  </si>
  <si>
    <t>ELECTRICISTA</t>
  </si>
  <si>
    <t>AUXILIAR DE ELECTRICISTA</t>
  </si>
  <si>
    <t>ELECTRICISTA, ASIGNADO A LA SUB-GERENCIA DE MERCADOS</t>
  </si>
  <si>
    <t>MANEJO INTEGRAL DE DESECHOS SÓLIDOS</t>
  </si>
  <si>
    <t>RECOLECTOR</t>
  </si>
  <si>
    <t>SUPERVISOR DE BARRIDO DE CALLES Y AVENIDAS</t>
  </si>
  <si>
    <t>BARRENDERO</t>
  </si>
  <si>
    <t>TIANGUE MUNICIPAL</t>
  </si>
  <si>
    <t>ENCARGADO DE LIMPIEZA DE TIANGUE MUNICIPAL</t>
  </si>
  <si>
    <t>ENCARGADO DE LIMPIEZA DE RASTRO MUNICIPAL</t>
  </si>
  <si>
    <t>ADMINISTRACIÓN DE CEMENTERIOS</t>
  </si>
  <si>
    <t>ADMINISTRADOR DE CEMENTERIOS</t>
  </si>
  <si>
    <t>SEPULTURERO</t>
  </si>
  <si>
    <t>SERVICIOS GENERALES</t>
  </si>
  <si>
    <t xml:space="preserve">JEFE DE SERVICIOS GENERALES </t>
  </si>
  <si>
    <t>AUXILIAR DE SERVICIOS GENERALES</t>
  </si>
  <si>
    <t>AUXILIAR DE SERVICIOS GENERALES, ASIGNADO A LA UNIDAD DE RECREACION, CULTURA Y DEPORTE</t>
  </si>
  <si>
    <t>AUXILIAR DE SERVICIOS GENERALES, ASIGNADO A LA SUB-GERENCIA DE MERCADOS</t>
  </si>
  <si>
    <t>ORDENANZA</t>
  </si>
  <si>
    <t>ORDENANZA, ASIGNADA A LA UNIDAD DE DESPACHO MUNICIPAL</t>
  </si>
  <si>
    <t>ORDENANZA, ASIGNADO AL CAMZ</t>
  </si>
  <si>
    <t>ORDENANZA, ASIGNADA A LA SUB-GERENCIA DE MERCADOS</t>
  </si>
  <si>
    <t>CATEGORÍA SALARIAL</t>
  </si>
  <si>
    <t xml:space="preserve">AUXILIAR DE ACCESO A LA INFORMACIÓN PÚBLICA </t>
  </si>
  <si>
    <t>JEFE DE RELACIONES PÚBLICAS Y COMUNICACIONES</t>
  </si>
  <si>
    <t>TECNICO ADMINISTRATIVO FINANCIERO</t>
  </si>
  <si>
    <t>JURIDICO MUNICIPAL</t>
  </si>
  <si>
    <t>TECNICO DE PROYECTOS</t>
  </si>
  <si>
    <t>JEFE DE LA UACI</t>
  </si>
  <si>
    <t>TECNICO DE LA UACI</t>
  </si>
  <si>
    <t>JEFE DE CUENTAS CORRIENTES</t>
  </si>
  <si>
    <t>JEFE DE COBRO Y RECUPERACION DE MORA</t>
  </si>
  <si>
    <t xml:space="preserve">JEFE DE DESARROLLO RURAL </t>
  </si>
  <si>
    <t>REGISTRADORA AUXILIAR DEL ESTADO FAMILIAR</t>
  </si>
  <si>
    <t xml:space="preserve">RECOLECTOR </t>
  </si>
  <si>
    <t xml:space="preserve">ADMINISTRADOR DE TIANGUE MUNICIPAL </t>
  </si>
  <si>
    <t>MASCULINO</t>
  </si>
  <si>
    <t>FEMENINO</t>
  </si>
  <si>
    <t>SECRETARIO DE DESARROLLO Y PARTICIPACION ASIGNADO A LA DIRECCION MUNICIPAL DE PROTECCION CIVIL</t>
  </si>
  <si>
    <t>TECNICO DE MANTENIMIENTO DE EQUIPO INFORMATICO</t>
  </si>
  <si>
    <t>SECCION DE CUENTAS CORRIENTES</t>
  </si>
  <si>
    <t>SECRETARIA DE LA SECCION DE COBRO Y RECUPERACION DE MORA</t>
  </si>
  <si>
    <t xml:space="preserve">JEFE DE PRESUPUESTO </t>
  </si>
  <si>
    <t>ORGANIZADORA COMUNAL ASIGNADA A LA SUBGERENCIA DE MERCADOS</t>
  </si>
  <si>
    <t>SUBGERENCIA DE MERCADOS</t>
  </si>
  <si>
    <t>SUBGERENTE DE MERCADOS</t>
  </si>
  <si>
    <t>TOTALES</t>
  </si>
  <si>
    <t>TOTAL GENERAL</t>
  </si>
  <si>
    <t>PERSONAL DE APOYO A LA UNIDAD DE DESARROLLO RURAL</t>
  </si>
  <si>
    <t>GASTOS DE REPRESENTACIÓN</t>
  </si>
  <si>
    <t>REMUNERACIÓN MENSUAL</t>
  </si>
  <si>
    <t>GÉNERO</t>
  </si>
  <si>
    <t>No. DE EMPLEADOS</t>
  </si>
  <si>
    <t>CARGO
AD-HONOREM</t>
  </si>
  <si>
    <t>TOTAL</t>
  </si>
  <si>
    <t>SINDICO MUNICIPAL</t>
  </si>
  <si>
    <t>CONCEJO MUNICIPAL</t>
  </si>
  <si>
    <t>REGIDOR PROPIETARIO</t>
  </si>
  <si>
    <t>REGIDOR SUPLENTE</t>
  </si>
  <si>
    <t>ENCARGADO DE LA SEGURIDAD PERSONAL DEL ALCALDE MUNICIPAL</t>
  </si>
  <si>
    <t>COLABORADORES DE DESPACHO MUNICIPAL</t>
  </si>
  <si>
    <t>AUXILIAR DEL REGISTRO MUNICIPAL DE LA CARRERA ADMINISTRATIVA MUNICIPAL</t>
  </si>
  <si>
    <t>AUXILIAR MUNICIPAL DE PROTECCION CIVIL, ASIGNADO A LA SUB-GERENCIA DE MERCADO</t>
  </si>
  <si>
    <t>LCMA</t>
  </si>
  <si>
    <t>SECRETARIA DE LA UNIDAD DE GERENCIA GENERAL</t>
  </si>
  <si>
    <t>PERSONAL DE APOYO A TRANSPORTE Y MANTENIMIENTO</t>
  </si>
  <si>
    <t>OPERADOR RETROESCABADORA</t>
  </si>
  <si>
    <t>OPERADOR PALA MECANICA</t>
  </si>
  <si>
    <t>CONTADOR MUNICIPAL</t>
  </si>
  <si>
    <t>JEFE DE LA UNIDAD MUNICIPAL DE LA JUVENTUD</t>
  </si>
  <si>
    <t>JEFE  DE LA UNIDAD DE LA NIÑEZ Y LA ADOLESCENCIA</t>
  </si>
  <si>
    <t xml:space="preserve">La razón de la versión pública es:
La presente planilla se encuentra en versión pública, por contener datos confidenciales, de conformidad a los artículos 24 y 30 de la Ley de Acceso a la Información Pública
</t>
  </si>
  <si>
    <t xml:space="preserve">TESORERO MUNICIPAL </t>
  </si>
  <si>
    <t>OPERADORES MINI CARGADOR</t>
  </si>
  <si>
    <t>OPERADORES DE RODO</t>
  </si>
  <si>
    <t>GESTOR DE COBRO, ASIGNADO A LA ADMINISTRACION DE MERCADO 3</t>
  </si>
  <si>
    <t>AUXILIAR DE RECREACION, CULTURA Y DEPORTE</t>
  </si>
  <si>
    <t>AUXILIAR DE ADMINISTRADOR DE CEMENTERIOS, CON FUNCIONES EN LA UNIDAD DE SECRETARIA MUNICIPAL</t>
  </si>
  <si>
    <t xml:space="preserve">ADMINISTRADOR DE MERCADO 1 Y 2 </t>
  </si>
  <si>
    <t>AMZ</t>
  </si>
  <si>
    <t>TECNICO DE ORDENAMIENTO TERRITORIAL</t>
  </si>
  <si>
    <t>SECRETARIA DE SINDICATURA</t>
  </si>
  <si>
    <t>AUDITOR INTERNO</t>
  </si>
  <si>
    <t>TÉCNICO EN MECANICO DE OBRA DE BANCO</t>
  </si>
  <si>
    <t>ELECTROMECANICO</t>
  </si>
  <si>
    <t>BODEGUERO DE UACI</t>
  </si>
  <si>
    <t xml:space="preserve">TOTAL </t>
  </si>
  <si>
    <t>SUB-GERENTE DE DESARROLLO LOCAL INTERINA</t>
  </si>
  <si>
    <t>PERSONAL DE APOYO A LA UNIDAD DE JUVENTUD</t>
  </si>
  <si>
    <t>PERSONAL DE APOYO AL REF</t>
  </si>
  <si>
    <t>AUXILIAR DE CUENTAS CORRIENTES INTERINO</t>
  </si>
  <si>
    <t>CAJERO INTERINO</t>
  </si>
  <si>
    <t>BARRENDERO, ASIGNADO A LA ADMINISTRACION DE MERCADOS 3</t>
  </si>
  <si>
    <t>GESTORA DE COBRO ASIGNADA A LA SUB GERENCIA DE MERCADOS</t>
  </si>
  <si>
    <t>NOTIFICADORA, ASIGNADA A LA SUB GERENCIA DE MERCADOS</t>
  </si>
  <si>
    <t>ENCARGADO DE ASEO ASIGNADO A LA SUB GERENCIA DE MERCADO</t>
  </si>
  <si>
    <t>UNIDAD: CENTRO MUNICIPAL DE FORMACION PROFESIONAL "FORMATE"</t>
  </si>
  <si>
    <t>COORDINADORA DEL CENTRO MUNICIPAL DE FORMACION PROFESIONAL "FORMATE"</t>
  </si>
  <si>
    <t>ASISTENTE DEL CENTRO MUNICIPAL DE FORMACION PROFESIONAL "FORMATE"</t>
  </si>
  <si>
    <t>ORDENANZA, ASIGNADA AL CENTRO MUNICIPAL DE FORMACION PROFESIONAL "FORMATE"</t>
  </si>
  <si>
    <t>UNIDAD: CENTRO INTEGRADO DE ATENCION CIUDADANA DE SERVICIOS MUNICIPALES</t>
  </si>
  <si>
    <t>SUPERVISORA Y ADMINISTRADORA DEL CENTRO INTEGRADO DE ATENCION CIUDADANA DE SERVICIOS MUNICIPALES</t>
  </si>
  <si>
    <t>UNIDAD: CENTRO DE BIENESTAR INFANTIL "LA ESPERANZA N° 2"</t>
  </si>
  <si>
    <t>SUPERVISORA Y ADMINISTRADORA DEL CENTRO DE BIENESTAR INFANTIL</t>
  </si>
  <si>
    <t>PROFESORA DE INGLES, ASIGNADA AL CENTRO DE BIENESTAR INFANTIL</t>
  </si>
  <si>
    <t>TÉCNICO EN MONITOREO</t>
  </si>
  <si>
    <t>TECNICO DE MONITOREO</t>
  </si>
  <si>
    <t>GESTORES DE TRÁFICO</t>
  </si>
  <si>
    <t>GESTOR DE TRAFICO</t>
  </si>
  <si>
    <t>UNIDAD MUNICIPAL DE TURISMO</t>
  </si>
  <si>
    <t>SECRETARIA MUNICIPAL</t>
  </si>
  <si>
    <t>RASTRO MUNICIPAL</t>
  </si>
  <si>
    <t>SECRETARIA MUNICIPAL INTERINA</t>
  </si>
  <si>
    <t xml:space="preserve">CENTRO DE MEDIACION </t>
  </si>
  <si>
    <t>JEFA DE LA UNIDAD DE MEDIACION</t>
  </si>
  <si>
    <t xml:space="preserve">DE LA MUJER </t>
  </si>
  <si>
    <t xml:space="preserve">JEFE DE UNIDAD DE LA MUJER </t>
  </si>
  <si>
    <t xml:space="preserve">SECRETARIA DE LA UNIDAD DE LA MUJER </t>
  </si>
  <si>
    <t xml:space="preserve">BARRENDERO, ASIGNADO A LA ADMINISTRACION DE MERCADOS 1 ,2 </t>
  </si>
  <si>
    <t>BARRENDERO, ASIGNADO A LA ADMINISTRACION DE MERCADOS 4</t>
  </si>
  <si>
    <t>BARRENDERO, ASIGNADO A LA ADMINISTRACION DE MERCADOS 5</t>
  </si>
  <si>
    <t xml:space="preserve">COLECTOR ADMINISTRACION DE MERCADOS 5 </t>
  </si>
  <si>
    <t>COLECTOR ADMINISTRACION DE MERCADOS 4 y 5</t>
  </si>
  <si>
    <t>ORDENANZA ASIGNADO A LA UNIDAD DE CULTURA Y DEPORTE</t>
  </si>
  <si>
    <t>AUXILIAR DE LA UNIDAD DE ORNATO MUNICIPAL</t>
  </si>
  <si>
    <t>APOYO A RECEPCIÓN DE DESPACHO</t>
  </si>
  <si>
    <t>APOYO AL DESPACHO MUNICIPAL</t>
  </si>
  <si>
    <t>UNIDAD DE GESTIÓN INTEGRAL DE RIESGO</t>
  </si>
  <si>
    <t>PERSONAS DE APOYO DE LA UNIDAD DE GESTIÓN DE RIESGOS</t>
  </si>
  <si>
    <t>PERSONAS DE APOYO A LA UNIDAD DE COMUNICACIONES Y RELACIONES PÚBLICAS</t>
  </si>
  <si>
    <t>INSPECTOR DE LA UNIDAD DE PLANIFICACIÓN,ORDENAMIENTO Y DESARROLLO TERRITORIAL.</t>
  </si>
  <si>
    <t>PERSONAL DE APOYO A LA UNIDAD DE PROYECTOS</t>
  </si>
  <si>
    <t>AUXILIAR UACI</t>
  </si>
  <si>
    <t>APOYO A LA GERENCIA GENERAL</t>
  </si>
  <si>
    <t>PERSONAL DE APOYO A LA GERENCIA GENERAL</t>
  </si>
  <si>
    <t>APOYO A LA GERENCIA GENERAL CON FUNCIONES DE MECANICO</t>
  </si>
  <si>
    <t>PERSONAL DE APOYO A LA UNIDAD DE MANTENIMIENTO DE  EQUIPO INFORMATICO</t>
  </si>
  <si>
    <t>PERSONAL DE APOYO A LA UNIDAD AMBIENTAL</t>
  </si>
  <si>
    <t>AUXILIAR DE ADMINISTRACIÓN DE CEMENTERIOS</t>
  </si>
  <si>
    <t>APOYO A LA ADMINISTRACIÓN DE CEMENTERIOS</t>
  </si>
  <si>
    <t>SUPERVISOR DE BARRIDOS DE CALLES Y AVENIDAD</t>
  </si>
  <si>
    <t>PERSONAL DE APOYO A LA UNIDAD DE MINDS</t>
  </si>
  <si>
    <t>APOYO TÉCNICO  A LA UNIDAD DE MERCADOS</t>
  </si>
  <si>
    <t>ENCARGADA DE COBRO ASIGNADA A LA SUB GERENCIA DE MERCADOS</t>
  </si>
  <si>
    <t>PERSONAL DE APOYO A LA SUB GERENCIA DE MERCADOS</t>
  </si>
  <si>
    <t>PERSONAL DE APOYO EN ASEO DE BAÑOS DE MERCADOS</t>
  </si>
  <si>
    <t>TRANSPORTE ,MAQUINARIA PESADA Y TALLERES</t>
  </si>
  <si>
    <t>SECRETARIA DE LA UNIDAD DE TRANSPORTE Y MANTENIMIENTO</t>
  </si>
  <si>
    <t>MOTORISTA ASIGNADO A GERENCIA GENERAL</t>
  </si>
  <si>
    <t>MOTORISTA DE MAQUINARIA</t>
  </si>
  <si>
    <t>MOTORISTA DE CAMIÓN RECOLECTOR</t>
  </si>
  <si>
    <t>PERSONAL DE APOYO A LA UNIDAD DE ALUMBRADO PÚBLICO</t>
  </si>
  <si>
    <t xml:space="preserve">ORNATO </t>
  </si>
  <si>
    <t>AUXILIAR DE ORNATO MUNICIPAL</t>
  </si>
  <si>
    <t>ENCARGADA DE ORDENANZAS MUNICIPALES</t>
  </si>
  <si>
    <t>PERSONAL DE APOYO A LA UNIDAD DE SERVICIOS  GENERALES</t>
  </si>
  <si>
    <t>ORDENANZA ASIGNADO AL ESTADIO ANTONIO TOLEDO VALLE</t>
  </si>
  <si>
    <t>ORDENANZA ASIGNADO A LA SUBGERENCIA DE MERCADOS</t>
  </si>
  <si>
    <t>ALBAÑIL</t>
  </si>
  <si>
    <t>PERSONAL DE APOYO  EN LA ESTANCIÓN DE LÍNEA DEL TREN</t>
  </si>
  <si>
    <t>PERSONAL DE APOYO A LA UNIDAD DE TESORERÍA CON FUNCIONES DE CAJERO</t>
  </si>
  <si>
    <t>PERSONAL DE APOYO A LA UNIDAD DE DESARROLLO Y PARTCIPACIÓN</t>
  </si>
  <si>
    <t>SECRETARIA ASIGANADA AL CENTRO MUNICIPAL DE FORMACIÓN PROFESIONAL "FORMATE"</t>
  </si>
  <si>
    <t>AUXILIAR DE LA UNIDAD DE RECREACIÓN Y DEPORTE</t>
  </si>
  <si>
    <t>CENTRO INTEGRAL DE CONVIVENCIA CIUDADANA MAURICIO "EL TUCO ALFARO"</t>
  </si>
  <si>
    <t>ENCARGADA DEL CENTRO INTEGRAL DE CONVIVENCIA CIUDADANA "MAURICIO EL TUCO ALFATO"</t>
  </si>
  <si>
    <t>PERSONAL DE APOYO  DEL CENTRO INTEGRAL DE CONVIVENCIA CIUDADANA "MAURICIO EL TUCO ALFATO"</t>
  </si>
  <si>
    <t>PERSONAL DE APOYO CIACYSM</t>
  </si>
  <si>
    <t>JEFA  DEL CENTRO INTEGRADO DE ATENCION CIUDADANA DE SERVICIOS MUNICIPALES</t>
  </si>
  <si>
    <t xml:space="preserve">GERENCIA DE TEJIDO SOCIAL </t>
  </si>
  <si>
    <t xml:space="preserve">GERENTA DE TEJIDO SOCIAL </t>
  </si>
  <si>
    <t>UNIDAD DE GESTIÓN Y COOPERACIÓN EXTERNA</t>
  </si>
  <si>
    <t xml:space="preserve">JEFE DE UNIDAD DE GESTIÓN Y COOPERACIÓN EXTERNA </t>
  </si>
  <si>
    <t xml:space="preserve">LCAM </t>
  </si>
  <si>
    <t>UNIDAD DE DESARROLLO LOCAL</t>
  </si>
  <si>
    <t>JEFE DE UNIDAD AMBIENTAL MUNICIPAL</t>
  </si>
  <si>
    <t>REMUNERACIONES POR CARGO PRESUPUESTARIO
ACTUALIZADO AL MES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</si>
</sst>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0"/>
      <color theme="1"/>
      <name val="Century"/>
      <family val="1"/>
    </font>
    <font>
      <b/>
      <sz val="14"/>
      <color theme="1"/>
      <name val="Century"/>
      <family val="1"/>
    </font>
    <font>
      <b/>
      <sz val="22"/>
      <color theme="1"/>
      <name val="Museo Sans 100"/>
      <family val="3"/>
    </font>
    <font>
      <b/>
      <sz val="10"/>
      <color theme="1"/>
      <name val="Museo Sans 300"/>
      <family val="3"/>
    </font>
    <font>
      <b/>
      <sz val="12"/>
      <color theme="1"/>
      <name val="Museo Sans 300"/>
      <family val="3"/>
    </font>
    <font>
      <sz val="11"/>
      <color theme="1"/>
      <name val="Museo Sans 300"/>
      <family val="3"/>
    </font>
    <font>
      <sz val="12"/>
      <color theme="1"/>
      <name val="Museo Sans 300"/>
      <family val="3"/>
    </font>
    <font>
      <b/>
      <sz val="11"/>
      <color theme="1"/>
      <name val="Museo Sans 300"/>
      <family val="3"/>
    </font>
    <font>
      <sz val="12"/>
      <name val="Museo Sans 300"/>
      <family val="3"/>
    </font>
    <font>
      <sz val="11"/>
      <name val="Museo Sans 300"/>
      <family val="3"/>
    </font>
    <font>
      <b/>
      <sz val="12"/>
      <name val="Museo Sans 300"/>
      <family val="3"/>
    </font>
    <font>
      <sz val="9"/>
      <color theme="1"/>
      <name val="Museo Sans 300"/>
      <family val="3"/>
    </font>
    <font>
      <b/>
      <sz val="10"/>
      <name val="Cambria"/>
      <family val="1"/>
    </font>
    <font>
      <b/>
      <sz val="12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164" fontId="10" fillId="0" borderId="13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9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9" fillId="0" borderId="0" xfId="1" applyFont="1" applyFill="1" applyBorder="1" applyAlignment="1">
      <alignment horizontal="center"/>
    </xf>
    <xf numFmtId="164" fontId="9" fillId="0" borderId="0" xfId="1" applyFont="1" applyFill="1" applyAlignment="1">
      <alignment horizontal="center"/>
    </xf>
    <xf numFmtId="164" fontId="16" fillId="0" borderId="1" xfId="1" applyFont="1" applyFill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64" fontId="18" fillId="0" borderId="12" xfId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4" fontId="16" fillId="0" borderId="8" xfId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7" fillId="0" borderId="11" xfId="1" applyFont="1" applyFill="1" applyBorder="1" applyAlignment="1">
      <alignment horizontal="center" vertical="center" wrapText="1"/>
    </xf>
    <xf numFmtId="164" fontId="17" fillId="0" borderId="16" xfId="1" applyFont="1" applyFill="1" applyBorder="1" applyAlignment="1">
      <alignment horizontal="center" vertical="center" wrapText="1"/>
    </xf>
    <xf numFmtId="164" fontId="17" fillId="0" borderId="12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64" fontId="18" fillId="0" borderId="1" xfId="1" applyFont="1" applyFill="1" applyBorder="1" applyAlignment="1">
      <alignment horizontal="center" vertical="center" wrapText="1"/>
    </xf>
    <xf numFmtId="164" fontId="16" fillId="0" borderId="6" xfId="1" applyFont="1" applyFill="1" applyBorder="1" applyAlignment="1">
      <alignment horizontal="center" vertical="center" wrapText="1"/>
    </xf>
    <xf numFmtId="164" fontId="16" fillId="0" borderId="7" xfId="1" applyFont="1" applyFill="1" applyBorder="1" applyAlignment="1">
      <alignment horizontal="center" vertical="center" wrapText="1"/>
    </xf>
    <xf numFmtId="164" fontId="16" fillId="0" borderId="9" xfId="1" applyFont="1" applyFill="1" applyBorder="1" applyAlignment="1">
      <alignment horizontal="center" vertical="center" wrapText="1"/>
    </xf>
    <xf numFmtId="164" fontId="16" fillId="0" borderId="10" xfId="1" applyFont="1" applyFill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center" vertical="center" wrapText="1"/>
    </xf>
    <xf numFmtId="164" fontId="16" fillId="0" borderId="5" xfId="1" applyFont="1" applyFill="1" applyBorder="1" applyAlignment="1">
      <alignment horizontal="center" vertical="center" wrapText="1"/>
    </xf>
    <xf numFmtId="164" fontId="16" fillId="0" borderId="8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O1340"/>
  <sheetViews>
    <sheetView tabSelected="1" view="pageBreakPreview" zoomScale="60" zoomScaleNormal="90" workbookViewId="0">
      <pane xSplit="8" ySplit="5" topLeftCell="I277" activePane="bottomRight" state="frozen"/>
      <selection pane="topRight" activeCell="F1" sqref="F1"/>
      <selection pane="bottomLeft" activeCell="A6" sqref="A6"/>
      <selection pane="bottomRight" activeCell="F313" sqref="F313"/>
    </sheetView>
  </sheetViews>
  <sheetFormatPr baseColWidth="10" defaultColWidth="11.42578125" defaultRowHeight="43.5" customHeight="1" x14ac:dyDescent="0.25"/>
  <cols>
    <col min="1" max="4" width="11.42578125" style="30"/>
    <col min="5" max="5" width="40" style="24" customWidth="1"/>
    <col min="6" max="6" width="49" style="36" customWidth="1"/>
    <col min="7" max="7" width="15.42578125" style="15" customWidth="1"/>
    <col min="8" max="8" width="32.28515625" style="15" customWidth="1"/>
    <col min="9" max="9" width="20.140625" style="38" customWidth="1"/>
    <col min="10" max="10" width="22.42578125" style="38" customWidth="1"/>
    <col min="11" max="11" width="17.7109375" style="38" customWidth="1"/>
    <col min="12" max="12" width="16.140625" style="8" bestFit="1" customWidth="1"/>
    <col min="13" max="13" width="14.5703125" style="8" bestFit="1" customWidth="1"/>
    <col min="14" max="15" width="14.5703125" style="8" customWidth="1"/>
    <col min="16" max="16" width="11.28515625" style="30" customWidth="1"/>
    <col min="17" max="16384" width="11.42578125" style="30"/>
  </cols>
  <sheetData>
    <row r="1" spans="5:15" ht="63" customHeight="1" x14ac:dyDescent="0.2">
      <c r="E1" s="76" t="s">
        <v>271</v>
      </c>
      <c r="F1" s="77"/>
      <c r="G1" s="77"/>
      <c r="H1" s="77"/>
      <c r="I1" s="77"/>
      <c r="J1" s="77"/>
      <c r="K1" s="77"/>
      <c r="L1" s="77"/>
      <c r="M1" s="78"/>
      <c r="N1" s="10"/>
      <c r="O1" s="10"/>
    </row>
    <row r="2" spans="5:15" s="31" customFormat="1" ht="43.5" customHeight="1" x14ac:dyDescent="0.2">
      <c r="E2" s="63" t="s">
        <v>1</v>
      </c>
      <c r="F2" s="63" t="s">
        <v>174</v>
      </c>
      <c r="G2" s="63" t="s">
        <v>147</v>
      </c>
      <c r="H2" s="63" t="s">
        <v>117</v>
      </c>
      <c r="I2" s="64" t="s">
        <v>145</v>
      </c>
      <c r="J2" s="64" t="s">
        <v>144</v>
      </c>
      <c r="K2" s="64" t="s">
        <v>148</v>
      </c>
      <c r="L2" s="65" t="s">
        <v>146</v>
      </c>
      <c r="M2" s="65"/>
      <c r="N2" s="11"/>
      <c r="O2" s="11"/>
    </row>
    <row r="3" spans="5:15" s="31" customFormat="1" ht="43.5" customHeight="1" x14ac:dyDescent="0.2">
      <c r="E3" s="63"/>
      <c r="F3" s="63"/>
      <c r="G3" s="63"/>
      <c r="H3" s="63"/>
      <c r="I3" s="64"/>
      <c r="J3" s="64"/>
      <c r="K3" s="64"/>
      <c r="L3" s="19" t="s">
        <v>131</v>
      </c>
      <c r="M3" s="19" t="s">
        <v>132</v>
      </c>
      <c r="N3" s="11"/>
      <c r="O3" s="11"/>
    </row>
    <row r="4" spans="5:15" s="31" customFormat="1" ht="43.5" customHeight="1" x14ac:dyDescent="0.2">
      <c r="E4" s="61" t="s">
        <v>151</v>
      </c>
      <c r="F4" s="1" t="s">
        <v>152</v>
      </c>
      <c r="G4" s="1">
        <v>10</v>
      </c>
      <c r="H4" s="1" t="s">
        <v>5</v>
      </c>
      <c r="I4" s="2">
        <v>1350</v>
      </c>
      <c r="J4" s="2"/>
      <c r="K4" s="2"/>
      <c r="L4" s="3">
        <v>4</v>
      </c>
      <c r="M4" s="3">
        <v>6</v>
      </c>
      <c r="N4" s="8"/>
      <c r="O4" s="8"/>
    </row>
    <row r="5" spans="5:15" s="31" customFormat="1" ht="57.75" customHeight="1" x14ac:dyDescent="0.2">
      <c r="E5" s="61"/>
      <c r="F5" s="1" t="s">
        <v>153</v>
      </c>
      <c r="G5" s="1">
        <v>3</v>
      </c>
      <c r="H5" s="1" t="s">
        <v>5</v>
      </c>
      <c r="I5" s="2">
        <v>1350</v>
      </c>
      <c r="J5" s="2"/>
      <c r="K5" s="2"/>
      <c r="L5" s="3">
        <v>2</v>
      </c>
      <c r="M5" s="3"/>
      <c r="N5" s="8"/>
      <c r="O5" s="8"/>
    </row>
    <row r="6" spans="5:15" s="31" customFormat="1" ht="43.5" customHeight="1" x14ac:dyDescent="0.2">
      <c r="E6" s="61"/>
      <c r="F6" s="61" t="s">
        <v>149</v>
      </c>
      <c r="G6" s="61"/>
      <c r="H6" s="61"/>
      <c r="I6" s="61"/>
      <c r="J6" s="61"/>
      <c r="K6" s="61"/>
      <c r="L6" s="3">
        <f>SUM(L4:L5)</f>
        <v>6</v>
      </c>
      <c r="M6" s="3">
        <f>SUM(M4:M5)</f>
        <v>6</v>
      </c>
      <c r="N6" s="8"/>
      <c r="O6" s="8"/>
    </row>
    <row r="7" spans="5:15" s="31" customFormat="1" ht="43.5" customHeight="1" x14ac:dyDescent="0.2">
      <c r="E7" s="61"/>
      <c r="F7" s="61"/>
      <c r="G7" s="61"/>
      <c r="H7" s="61"/>
      <c r="I7" s="61"/>
      <c r="J7" s="61"/>
      <c r="K7" s="61"/>
      <c r="L7" s="66">
        <f>L6+M6</f>
        <v>12</v>
      </c>
      <c r="M7" s="66"/>
      <c r="N7" s="9"/>
      <c r="O7" s="9"/>
    </row>
    <row r="8" spans="5:15" ht="43.5" customHeight="1" x14ac:dyDescent="0.2">
      <c r="E8" s="61" t="s">
        <v>4</v>
      </c>
      <c r="F8" s="1" t="s">
        <v>150</v>
      </c>
      <c r="G8" s="1">
        <v>1</v>
      </c>
      <c r="H8" s="1" t="s">
        <v>5</v>
      </c>
      <c r="I8" s="2">
        <v>1668</v>
      </c>
      <c r="J8" s="2"/>
      <c r="K8" s="2"/>
      <c r="L8" s="3">
        <v>1</v>
      </c>
      <c r="M8" s="3"/>
    </row>
    <row r="9" spans="5:15" ht="43.5" customHeight="1" x14ac:dyDescent="0.2">
      <c r="E9" s="61"/>
      <c r="F9" s="1" t="s">
        <v>176</v>
      </c>
      <c r="G9" s="1">
        <v>1</v>
      </c>
      <c r="H9" s="1" t="s">
        <v>20</v>
      </c>
      <c r="I9" s="2">
        <v>700</v>
      </c>
      <c r="J9" s="2"/>
      <c r="K9" s="2"/>
      <c r="L9" s="3"/>
      <c r="M9" s="3">
        <v>1</v>
      </c>
    </row>
    <row r="10" spans="5:15" ht="43.5" customHeight="1" x14ac:dyDescent="0.2">
      <c r="E10" s="61"/>
      <c r="F10" s="61" t="s">
        <v>149</v>
      </c>
      <c r="G10" s="61"/>
      <c r="H10" s="61"/>
      <c r="I10" s="61"/>
      <c r="J10" s="61"/>
      <c r="K10" s="61"/>
      <c r="L10" s="3">
        <f>SUM(L8:L8)</f>
        <v>1</v>
      </c>
      <c r="M10" s="3">
        <f>M9</f>
        <v>1</v>
      </c>
    </row>
    <row r="11" spans="5:15" ht="43.5" customHeight="1" x14ac:dyDescent="0.2">
      <c r="E11" s="61"/>
      <c r="F11" s="61"/>
      <c r="G11" s="61"/>
      <c r="H11" s="61"/>
      <c r="I11" s="61"/>
      <c r="J11" s="61"/>
      <c r="K11" s="61"/>
      <c r="L11" s="66">
        <f>L10+M10</f>
        <v>2</v>
      </c>
      <c r="M11" s="66"/>
      <c r="N11" s="9"/>
      <c r="O11" s="9"/>
    </row>
    <row r="12" spans="5:15" ht="43.5" customHeight="1" x14ac:dyDescent="0.2">
      <c r="E12" s="61" t="s">
        <v>2</v>
      </c>
      <c r="F12" s="32" t="s">
        <v>177</v>
      </c>
      <c r="G12" s="1">
        <v>1</v>
      </c>
      <c r="H12" s="1" t="s">
        <v>17</v>
      </c>
      <c r="I12" s="2">
        <v>900</v>
      </c>
      <c r="J12" s="2"/>
      <c r="K12" s="2"/>
      <c r="L12" s="3">
        <v>1</v>
      </c>
      <c r="M12" s="3"/>
    </row>
    <row r="13" spans="5:15" ht="43.5" customHeight="1" x14ac:dyDescent="0.2">
      <c r="E13" s="61"/>
      <c r="F13" s="32" t="s">
        <v>3</v>
      </c>
      <c r="G13" s="1">
        <v>2</v>
      </c>
      <c r="H13" s="1" t="s">
        <v>0</v>
      </c>
      <c r="I13" s="2">
        <v>504</v>
      </c>
      <c r="J13" s="2"/>
      <c r="K13" s="2"/>
      <c r="L13" s="3"/>
      <c r="M13" s="3">
        <v>2</v>
      </c>
    </row>
    <row r="14" spans="5:15" ht="43.5" customHeight="1" x14ac:dyDescent="0.2">
      <c r="E14" s="61"/>
      <c r="F14" s="69" t="s">
        <v>149</v>
      </c>
      <c r="G14" s="69"/>
      <c r="H14" s="69"/>
      <c r="I14" s="69"/>
      <c r="J14" s="69"/>
      <c r="K14" s="69"/>
      <c r="L14" s="3">
        <f>SUM(L12:L13)</f>
        <v>1</v>
      </c>
      <c r="M14" s="3">
        <f>SUM(M12:M13)</f>
        <v>2</v>
      </c>
    </row>
    <row r="15" spans="5:15" ht="43.5" customHeight="1" x14ac:dyDescent="0.2">
      <c r="E15" s="61"/>
      <c r="F15" s="69"/>
      <c r="G15" s="69"/>
      <c r="H15" s="69"/>
      <c r="I15" s="69"/>
      <c r="J15" s="69"/>
      <c r="K15" s="69"/>
      <c r="L15" s="66">
        <f>L14+M14</f>
        <v>3</v>
      </c>
      <c r="M15" s="66"/>
      <c r="N15" s="9"/>
      <c r="O15" s="9"/>
    </row>
    <row r="16" spans="5:15" ht="43.5" customHeight="1" x14ac:dyDescent="0.2">
      <c r="E16" s="61" t="s">
        <v>6</v>
      </c>
      <c r="F16" s="1" t="s">
        <v>205</v>
      </c>
      <c r="G16" s="1">
        <v>1</v>
      </c>
      <c r="H16" s="1" t="s">
        <v>207</v>
      </c>
      <c r="I16" s="2">
        <v>2000</v>
      </c>
      <c r="J16" s="2"/>
      <c r="K16" s="2"/>
      <c r="L16" s="3"/>
      <c r="M16" s="3">
        <v>1</v>
      </c>
    </row>
    <row r="17" spans="5:15" ht="43.5" customHeight="1" x14ac:dyDescent="0.2">
      <c r="E17" s="61"/>
      <c r="F17" s="1" t="s">
        <v>7</v>
      </c>
      <c r="G17" s="1">
        <v>1</v>
      </c>
      <c r="H17" s="1" t="s">
        <v>158</v>
      </c>
      <c r="I17" s="2">
        <v>534</v>
      </c>
      <c r="J17" s="2"/>
      <c r="K17" s="2"/>
      <c r="L17" s="3">
        <v>1</v>
      </c>
      <c r="M17" s="3"/>
    </row>
    <row r="18" spans="5:15" ht="43.5" customHeight="1" x14ac:dyDescent="0.2">
      <c r="E18" s="61"/>
      <c r="F18" s="1" t="s">
        <v>7</v>
      </c>
      <c r="G18" s="1">
        <v>1</v>
      </c>
      <c r="H18" s="1" t="s">
        <v>0</v>
      </c>
      <c r="I18" s="2">
        <v>516</v>
      </c>
      <c r="J18" s="2"/>
      <c r="K18" s="2"/>
      <c r="L18" s="3"/>
      <c r="M18" s="3">
        <v>1</v>
      </c>
    </row>
    <row r="19" spans="5:15" ht="43.5" customHeight="1" x14ac:dyDescent="0.2">
      <c r="E19" s="61"/>
      <c r="F19" s="1" t="s">
        <v>7</v>
      </c>
      <c r="G19" s="1">
        <v>1</v>
      </c>
      <c r="H19" s="1" t="s">
        <v>0</v>
      </c>
      <c r="I19" s="2">
        <v>521</v>
      </c>
      <c r="J19" s="2"/>
      <c r="K19" s="2"/>
      <c r="L19" s="3"/>
      <c r="M19" s="3">
        <v>1</v>
      </c>
    </row>
    <row r="20" spans="5:15" ht="43.5" customHeight="1" x14ac:dyDescent="0.2">
      <c r="E20" s="61"/>
      <c r="F20" s="1" t="s">
        <v>7</v>
      </c>
      <c r="G20" s="1">
        <v>2</v>
      </c>
      <c r="H20" s="1" t="s">
        <v>0</v>
      </c>
      <c r="I20" s="2">
        <v>504</v>
      </c>
      <c r="J20" s="2"/>
      <c r="K20" s="2"/>
      <c r="L20" s="3"/>
      <c r="M20" s="3">
        <v>2</v>
      </c>
    </row>
    <row r="21" spans="5:15" ht="43.5" customHeight="1" x14ac:dyDescent="0.2">
      <c r="E21" s="61"/>
      <c r="F21" s="70" t="s">
        <v>149</v>
      </c>
      <c r="G21" s="71"/>
      <c r="H21" s="71"/>
      <c r="I21" s="71"/>
      <c r="J21" s="71"/>
      <c r="K21" s="72"/>
      <c r="L21" s="3">
        <f>SUM(L16:L20)</f>
        <v>1</v>
      </c>
      <c r="M21" s="3">
        <f>SUM(M16:M20)</f>
        <v>5</v>
      </c>
    </row>
    <row r="22" spans="5:15" ht="43.5" customHeight="1" x14ac:dyDescent="0.2">
      <c r="E22" s="61"/>
      <c r="F22" s="73"/>
      <c r="G22" s="74"/>
      <c r="H22" s="74"/>
      <c r="I22" s="74"/>
      <c r="J22" s="74"/>
      <c r="K22" s="75"/>
      <c r="L22" s="66">
        <f>SUM(L21:M21)</f>
        <v>6</v>
      </c>
      <c r="M22" s="66"/>
      <c r="N22" s="9"/>
      <c r="O22" s="9"/>
    </row>
    <row r="23" spans="5:15" ht="43.5" customHeight="1" x14ac:dyDescent="0.2">
      <c r="E23" s="61" t="s">
        <v>208</v>
      </c>
      <c r="F23" s="1" t="s">
        <v>209</v>
      </c>
      <c r="G23" s="1">
        <v>1</v>
      </c>
      <c r="H23" s="1" t="s">
        <v>8</v>
      </c>
      <c r="I23" s="2">
        <v>700</v>
      </c>
      <c r="J23" s="2"/>
      <c r="K23" s="2"/>
      <c r="L23" s="3"/>
      <c r="M23" s="3">
        <v>1</v>
      </c>
    </row>
    <row r="24" spans="5:15" ht="43.5" customHeight="1" x14ac:dyDescent="0.2">
      <c r="E24" s="61"/>
      <c r="F24" s="49" t="s">
        <v>149</v>
      </c>
      <c r="G24" s="50"/>
      <c r="H24" s="50"/>
      <c r="I24" s="50"/>
      <c r="J24" s="50"/>
      <c r="K24" s="51"/>
      <c r="L24" s="3">
        <f>SUM(L23:L23)</f>
        <v>0</v>
      </c>
      <c r="M24" s="3">
        <f>SUM(M23:M23)</f>
        <v>1</v>
      </c>
    </row>
    <row r="25" spans="5:15" ht="43.5" customHeight="1" x14ac:dyDescent="0.2">
      <c r="E25" s="61"/>
      <c r="F25" s="52"/>
      <c r="G25" s="53"/>
      <c r="H25" s="53"/>
      <c r="I25" s="53"/>
      <c r="J25" s="53"/>
      <c r="K25" s="54"/>
      <c r="L25" s="66">
        <f>L24+M24</f>
        <v>1</v>
      </c>
      <c r="M25" s="66"/>
      <c r="N25" s="9"/>
      <c r="O25" s="9"/>
    </row>
    <row r="26" spans="5:15" ht="43.5" customHeight="1" x14ac:dyDescent="0.2">
      <c r="E26" s="61" t="s">
        <v>9</v>
      </c>
      <c r="F26" s="1" t="s">
        <v>10</v>
      </c>
      <c r="G26" s="1">
        <v>1</v>
      </c>
      <c r="H26" s="1" t="s">
        <v>5</v>
      </c>
      <c r="I26" s="2">
        <v>2600</v>
      </c>
      <c r="J26" s="2">
        <v>1800</v>
      </c>
      <c r="K26" s="2"/>
      <c r="L26" s="3">
        <v>1</v>
      </c>
      <c r="M26" s="3"/>
    </row>
    <row r="27" spans="5:15" ht="43.5" customHeight="1" x14ac:dyDescent="0.2">
      <c r="E27" s="61"/>
      <c r="F27" s="1" t="s">
        <v>11</v>
      </c>
      <c r="G27" s="1">
        <v>1</v>
      </c>
      <c r="H27" s="1" t="s">
        <v>0</v>
      </c>
      <c r="I27" s="2">
        <v>1010.2</v>
      </c>
      <c r="J27" s="2"/>
      <c r="K27" s="2"/>
      <c r="L27" s="3"/>
      <c r="M27" s="3">
        <v>1</v>
      </c>
    </row>
    <row r="28" spans="5:15" ht="43.5" customHeight="1" x14ac:dyDescent="0.2">
      <c r="E28" s="61"/>
      <c r="F28" s="1" t="s">
        <v>12</v>
      </c>
      <c r="G28" s="1">
        <v>1</v>
      </c>
      <c r="H28" s="1" t="s">
        <v>8</v>
      </c>
      <c r="I28" s="2">
        <v>504</v>
      </c>
      <c r="J28" s="2"/>
      <c r="K28" s="2"/>
      <c r="L28" s="3"/>
      <c r="M28" s="3">
        <v>1</v>
      </c>
    </row>
    <row r="29" spans="5:15" ht="43.5" customHeight="1" x14ac:dyDescent="0.2">
      <c r="E29" s="61"/>
      <c r="F29" s="1" t="s">
        <v>12</v>
      </c>
      <c r="G29" s="1">
        <v>2</v>
      </c>
      <c r="H29" s="1" t="s">
        <v>0</v>
      </c>
      <c r="I29" s="2">
        <v>504</v>
      </c>
      <c r="J29" s="2"/>
      <c r="K29" s="2"/>
      <c r="L29" s="3"/>
      <c r="M29" s="3">
        <v>2</v>
      </c>
    </row>
    <row r="30" spans="5:15" ht="43.5" customHeight="1" x14ac:dyDescent="0.2">
      <c r="E30" s="61"/>
      <c r="F30" s="1" t="s">
        <v>12</v>
      </c>
      <c r="G30" s="1">
        <v>1</v>
      </c>
      <c r="H30" s="1" t="s">
        <v>0</v>
      </c>
      <c r="I30" s="2">
        <v>638</v>
      </c>
      <c r="J30" s="2"/>
      <c r="K30" s="2"/>
      <c r="L30" s="3"/>
      <c r="M30" s="3">
        <v>1</v>
      </c>
    </row>
    <row r="31" spans="5:15" ht="43.5" customHeight="1" x14ac:dyDescent="0.2">
      <c r="E31" s="61"/>
      <c r="F31" s="1" t="s">
        <v>13</v>
      </c>
      <c r="G31" s="1">
        <v>1</v>
      </c>
      <c r="H31" s="1" t="s">
        <v>0</v>
      </c>
      <c r="I31" s="2">
        <v>600</v>
      </c>
      <c r="J31" s="2"/>
      <c r="K31" s="2"/>
      <c r="L31" s="3">
        <v>1</v>
      </c>
      <c r="M31" s="3"/>
    </row>
    <row r="32" spans="5:15" ht="43.5" customHeight="1" x14ac:dyDescent="0.2">
      <c r="E32" s="61"/>
      <c r="F32" s="1" t="s">
        <v>12</v>
      </c>
      <c r="G32" s="1">
        <v>3</v>
      </c>
      <c r="H32" s="1" t="s">
        <v>20</v>
      </c>
      <c r="I32" s="2">
        <v>504</v>
      </c>
      <c r="J32" s="2"/>
      <c r="K32" s="2"/>
      <c r="L32" s="3"/>
      <c r="M32" s="3">
        <v>2</v>
      </c>
    </row>
    <row r="33" spans="5:15" ht="43.5" customHeight="1" x14ac:dyDescent="0.2">
      <c r="E33" s="61"/>
      <c r="F33" s="1" t="s">
        <v>154</v>
      </c>
      <c r="G33" s="1">
        <v>1</v>
      </c>
      <c r="H33" s="1" t="s">
        <v>20</v>
      </c>
      <c r="I33" s="2">
        <v>700</v>
      </c>
      <c r="J33" s="2"/>
      <c r="K33" s="2"/>
      <c r="L33" s="3">
        <v>1</v>
      </c>
      <c r="M33" s="3"/>
    </row>
    <row r="34" spans="5:15" ht="43.5" customHeight="1" x14ac:dyDescent="0.2">
      <c r="E34" s="61"/>
      <c r="F34" s="1" t="s">
        <v>155</v>
      </c>
      <c r="G34" s="1">
        <v>1</v>
      </c>
      <c r="H34" s="1" t="s">
        <v>20</v>
      </c>
      <c r="I34" s="2">
        <v>850</v>
      </c>
      <c r="J34" s="2"/>
      <c r="K34" s="2"/>
      <c r="L34" s="3">
        <v>1</v>
      </c>
      <c r="M34" s="3"/>
    </row>
    <row r="35" spans="5:15" s="20" customFormat="1" ht="43.5" customHeight="1" x14ac:dyDescent="0.25">
      <c r="E35" s="61"/>
      <c r="F35" s="21" t="s">
        <v>220</v>
      </c>
      <c r="G35" s="21">
        <v>1</v>
      </c>
      <c r="H35" s="21" t="s">
        <v>20</v>
      </c>
      <c r="I35" s="22">
        <v>504</v>
      </c>
      <c r="J35" s="21"/>
      <c r="K35" s="21"/>
      <c r="L35" s="21"/>
      <c r="M35" s="21">
        <v>1</v>
      </c>
      <c r="N35" s="8"/>
      <c r="O35" s="8"/>
    </row>
    <row r="36" spans="5:15" s="20" customFormat="1" ht="43.5" customHeight="1" x14ac:dyDescent="0.25">
      <c r="E36" s="61"/>
      <c r="F36" s="21" t="s">
        <v>221</v>
      </c>
      <c r="G36" s="21">
        <v>1</v>
      </c>
      <c r="H36" s="21" t="s">
        <v>20</v>
      </c>
      <c r="I36" s="22">
        <v>504</v>
      </c>
      <c r="J36" s="21"/>
      <c r="K36" s="21"/>
      <c r="L36" s="21"/>
      <c r="M36" s="21">
        <v>1</v>
      </c>
      <c r="N36" s="8"/>
      <c r="O36" s="8"/>
    </row>
    <row r="37" spans="5:15" ht="43.5" customHeight="1" x14ac:dyDescent="0.2">
      <c r="E37" s="61"/>
      <c r="F37" s="49" t="s">
        <v>149</v>
      </c>
      <c r="G37" s="50"/>
      <c r="H37" s="50"/>
      <c r="I37" s="50"/>
      <c r="J37" s="50"/>
      <c r="K37" s="51"/>
      <c r="L37" s="3">
        <f>SUM(L26:L36)</f>
        <v>4</v>
      </c>
      <c r="M37" s="3">
        <f>SUM(M26:M36)</f>
        <v>9</v>
      </c>
    </row>
    <row r="38" spans="5:15" ht="43.5" customHeight="1" x14ac:dyDescent="0.2">
      <c r="E38" s="61"/>
      <c r="F38" s="52"/>
      <c r="G38" s="53"/>
      <c r="H38" s="53"/>
      <c r="I38" s="53"/>
      <c r="J38" s="53"/>
      <c r="K38" s="54"/>
      <c r="L38" s="66">
        <f>SUM(M37+L37)</f>
        <v>13</v>
      </c>
      <c r="M38" s="66"/>
      <c r="N38" s="9"/>
      <c r="O38" s="9"/>
    </row>
    <row r="39" spans="5:15" ht="43.5" customHeight="1" x14ac:dyDescent="0.2">
      <c r="E39" s="61" t="s">
        <v>14</v>
      </c>
      <c r="F39" s="1" t="s">
        <v>14</v>
      </c>
      <c r="G39" s="1">
        <v>1</v>
      </c>
      <c r="H39" s="1" t="s">
        <v>0</v>
      </c>
      <c r="I39" s="2">
        <v>919.2</v>
      </c>
      <c r="J39" s="2"/>
      <c r="K39" s="2"/>
      <c r="L39" s="3">
        <v>1</v>
      </c>
      <c r="M39" s="3"/>
    </row>
    <row r="40" spans="5:15" ht="43.5" customHeight="1" x14ac:dyDescent="0.2">
      <c r="E40" s="61"/>
      <c r="F40" s="1" t="s">
        <v>118</v>
      </c>
      <c r="G40" s="1">
        <v>1</v>
      </c>
      <c r="H40" s="1" t="s">
        <v>8</v>
      </c>
      <c r="I40" s="2">
        <v>504</v>
      </c>
      <c r="J40" s="2"/>
      <c r="K40" s="2"/>
      <c r="L40" s="3"/>
      <c r="M40" s="3">
        <v>1</v>
      </c>
    </row>
    <row r="41" spans="5:15" ht="43.5" customHeight="1" x14ac:dyDescent="0.2">
      <c r="E41" s="61"/>
      <c r="F41" s="49" t="s">
        <v>149</v>
      </c>
      <c r="G41" s="50"/>
      <c r="H41" s="50"/>
      <c r="I41" s="50"/>
      <c r="J41" s="50"/>
      <c r="K41" s="51"/>
      <c r="L41" s="3">
        <f>SUM(L39:L40)</f>
        <v>1</v>
      </c>
      <c r="M41" s="3">
        <f>SUM(M39:M40)</f>
        <v>1</v>
      </c>
    </row>
    <row r="42" spans="5:15" ht="43.5" customHeight="1" x14ac:dyDescent="0.2">
      <c r="E42" s="61"/>
      <c r="F42" s="52"/>
      <c r="G42" s="53"/>
      <c r="H42" s="53"/>
      <c r="I42" s="53"/>
      <c r="J42" s="53"/>
      <c r="K42" s="54"/>
      <c r="L42" s="66">
        <f>SUM(L39:M40)</f>
        <v>2</v>
      </c>
      <c r="M42" s="66"/>
      <c r="N42" s="9"/>
      <c r="O42" s="9"/>
    </row>
    <row r="43" spans="5:15" ht="43.5" customHeight="1" x14ac:dyDescent="0.2">
      <c r="E43" s="61" t="s">
        <v>15</v>
      </c>
      <c r="F43" s="1" t="s">
        <v>16</v>
      </c>
      <c r="G43" s="1">
        <v>1</v>
      </c>
      <c r="H43" s="1"/>
      <c r="I43" s="2">
        <v>1010.2</v>
      </c>
      <c r="J43" s="2"/>
      <c r="K43" s="2"/>
      <c r="L43" s="3">
        <v>1</v>
      </c>
      <c r="M43" s="3"/>
    </row>
    <row r="44" spans="5:15" ht="43.5" customHeight="1" x14ac:dyDescent="0.2">
      <c r="E44" s="61"/>
      <c r="F44" s="1" t="s">
        <v>18</v>
      </c>
      <c r="G44" s="1">
        <v>1</v>
      </c>
      <c r="H44" s="1" t="s">
        <v>0</v>
      </c>
      <c r="I44" s="2">
        <v>504</v>
      </c>
      <c r="J44" s="2"/>
      <c r="K44" s="2"/>
      <c r="L44" s="3"/>
      <c r="M44" s="3">
        <v>1</v>
      </c>
    </row>
    <row r="45" spans="5:15" ht="43.5" customHeight="1" x14ac:dyDescent="0.2">
      <c r="E45" s="61"/>
      <c r="F45" s="1" t="s">
        <v>19</v>
      </c>
      <c r="G45" s="1">
        <v>57</v>
      </c>
      <c r="H45" s="1" t="s">
        <v>0</v>
      </c>
      <c r="I45" s="2">
        <v>504</v>
      </c>
      <c r="J45" s="2"/>
      <c r="K45" s="2"/>
      <c r="L45" s="3">
        <v>57</v>
      </c>
      <c r="M45" s="3"/>
    </row>
    <row r="46" spans="5:15" ht="43.5" customHeight="1" x14ac:dyDescent="0.2">
      <c r="E46" s="61"/>
      <c r="F46" s="1" t="s">
        <v>19</v>
      </c>
      <c r="G46" s="1">
        <v>1</v>
      </c>
      <c r="H46" s="1" t="s">
        <v>0</v>
      </c>
      <c r="I46" s="2">
        <v>450</v>
      </c>
      <c r="J46" s="2"/>
      <c r="K46" s="2"/>
      <c r="L46" s="3">
        <v>1</v>
      </c>
      <c r="M46" s="3"/>
    </row>
    <row r="47" spans="5:15" ht="43.5" customHeight="1" x14ac:dyDescent="0.2">
      <c r="E47" s="61"/>
      <c r="F47" s="1" t="s">
        <v>19</v>
      </c>
      <c r="G47" s="1">
        <v>4</v>
      </c>
      <c r="H47" s="1" t="s">
        <v>8</v>
      </c>
      <c r="I47" s="2">
        <v>450</v>
      </c>
      <c r="J47" s="2"/>
      <c r="K47" s="2"/>
      <c r="L47" s="3">
        <v>3</v>
      </c>
      <c r="M47" s="3">
        <v>1</v>
      </c>
    </row>
    <row r="48" spans="5:15" ht="43.5" customHeight="1" x14ac:dyDescent="0.2">
      <c r="E48" s="61"/>
      <c r="F48" s="1" t="s">
        <v>19</v>
      </c>
      <c r="G48" s="1">
        <v>6</v>
      </c>
      <c r="H48" s="1" t="s">
        <v>20</v>
      </c>
      <c r="I48" s="2">
        <v>504</v>
      </c>
      <c r="J48" s="2"/>
      <c r="K48" s="2"/>
      <c r="L48" s="3">
        <v>4</v>
      </c>
      <c r="M48" s="3">
        <v>2</v>
      </c>
    </row>
    <row r="49" spans="5:15" ht="43.5" customHeight="1" x14ac:dyDescent="0.2">
      <c r="E49" s="61"/>
      <c r="F49" s="1" t="s">
        <v>19</v>
      </c>
      <c r="G49" s="1">
        <v>10</v>
      </c>
      <c r="H49" s="1" t="s">
        <v>20</v>
      </c>
      <c r="I49" s="2">
        <v>450</v>
      </c>
      <c r="J49" s="2"/>
      <c r="K49" s="2"/>
      <c r="L49" s="3">
        <v>10</v>
      </c>
      <c r="M49" s="3"/>
    </row>
    <row r="50" spans="5:15" ht="43.5" customHeight="1" x14ac:dyDescent="0.2">
      <c r="E50" s="61"/>
      <c r="F50" s="49" t="s">
        <v>149</v>
      </c>
      <c r="G50" s="50"/>
      <c r="H50" s="50"/>
      <c r="I50" s="50"/>
      <c r="J50" s="50"/>
      <c r="K50" s="51"/>
      <c r="L50" s="3">
        <f>SUM(L43:L49)</f>
        <v>76</v>
      </c>
      <c r="M50" s="3">
        <f>SUM(M43:M49)</f>
        <v>4</v>
      </c>
    </row>
    <row r="51" spans="5:15" ht="43.5" customHeight="1" x14ac:dyDescent="0.2">
      <c r="E51" s="61"/>
      <c r="F51" s="52"/>
      <c r="G51" s="53"/>
      <c r="H51" s="53"/>
      <c r="I51" s="53"/>
      <c r="J51" s="53"/>
      <c r="K51" s="54"/>
      <c r="L51" s="66">
        <f>L50+M50</f>
        <v>80</v>
      </c>
      <c r="M51" s="66"/>
      <c r="N51" s="9"/>
      <c r="O51" s="9"/>
    </row>
    <row r="52" spans="5:15" ht="43.5" customHeight="1" x14ac:dyDescent="0.2">
      <c r="E52" s="61" t="s">
        <v>21</v>
      </c>
      <c r="F52" s="1" t="s">
        <v>119</v>
      </c>
      <c r="G52" s="1">
        <v>1</v>
      </c>
      <c r="H52" s="1" t="s">
        <v>17</v>
      </c>
      <c r="I52" s="2">
        <v>919.92</v>
      </c>
      <c r="J52" s="2"/>
      <c r="K52" s="2"/>
      <c r="L52" s="3"/>
      <c r="M52" s="3">
        <v>1</v>
      </c>
    </row>
    <row r="53" spans="5:15" ht="43.5" customHeight="1" x14ac:dyDescent="0.2">
      <c r="E53" s="61"/>
      <c r="F53" s="1" t="s">
        <v>22</v>
      </c>
      <c r="G53" s="1">
        <v>1</v>
      </c>
      <c r="H53" s="1" t="s">
        <v>0</v>
      </c>
      <c r="I53" s="2">
        <v>504</v>
      </c>
      <c r="J53" s="2"/>
      <c r="K53" s="2"/>
      <c r="L53" s="3"/>
      <c r="M53" s="3">
        <v>1</v>
      </c>
    </row>
    <row r="54" spans="5:15" ht="43.5" customHeight="1" x14ac:dyDescent="0.2">
      <c r="E54" s="61"/>
      <c r="F54" s="1" t="s">
        <v>22</v>
      </c>
      <c r="G54" s="1">
        <v>1</v>
      </c>
      <c r="H54" s="1" t="s">
        <v>0</v>
      </c>
      <c r="I54" s="2">
        <v>800</v>
      </c>
      <c r="J54" s="2"/>
      <c r="K54" s="2"/>
      <c r="L54" s="3">
        <v>1</v>
      </c>
      <c r="M54" s="3"/>
    </row>
    <row r="55" spans="5:15" ht="43.5" customHeight="1" x14ac:dyDescent="0.2">
      <c r="E55" s="61"/>
      <c r="F55" s="1" t="s">
        <v>224</v>
      </c>
      <c r="G55" s="1">
        <v>2</v>
      </c>
      <c r="H55" s="1" t="s">
        <v>20</v>
      </c>
      <c r="I55" s="2">
        <v>504</v>
      </c>
      <c r="J55" s="2"/>
      <c r="K55" s="2"/>
      <c r="L55" s="3">
        <v>2</v>
      </c>
      <c r="M55" s="3"/>
    </row>
    <row r="56" spans="5:15" ht="43.5" customHeight="1" x14ac:dyDescent="0.2">
      <c r="E56" s="61"/>
      <c r="F56" s="49" t="s">
        <v>149</v>
      </c>
      <c r="G56" s="50"/>
      <c r="H56" s="50"/>
      <c r="I56" s="50"/>
      <c r="J56" s="50"/>
      <c r="K56" s="51"/>
      <c r="L56" s="3">
        <f>SUM(L52:L55)</f>
        <v>3</v>
      </c>
      <c r="M56" s="3">
        <f>SUM(M52:M55)</f>
        <v>2</v>
      </c>
    </row>
    <row r="57" spans="5:15" ht="43.5" customHeight="1" x14ac:dyDescent="0.2">
      <c r="E57" s="61"/>
      <c r="F57" s="52"/>
      <c r="G57" s="53"/>
      <c r="H57" s="53"/>
      <c r="I57" s="53"/>
      <c r="J57" s="53"/>
      <c r="K57" s="54"/>
      <c r="L57" s="66">
        <f>L56+M56</f>
        <v>5</v>
      </c>
      <c r="M57" s="66"/>
      <c r="N57" s="9"/>
      <c r="O57" s="9"/>
    </row>
    <row r="58" spans="5:15" ht="43.5" customHeight="1" x14ac:dyDescent="0.2">
      <c r="E58" s="61" t="s">
        <v>23</v>
      </c>
      <c r="F58" s="1" t="s">
        <v>24</v>
      </c>
      <c r="G58" s="1">
        <v>1</v>
      </c>
      <c r="H58" s="1" t="s">
        <v>17</v>
      </c>
      <c r="I58" s="2">
        <v>1010.2</v>
      </c>
      <c r="J58" s="2"/>
      <c r="K58" s="2"/>
      <c r="L58" s="3">
        <v>1</v>
      </c>
      <c r="M58" s="3"/>
    </row>
    <row r="59" spans="5:15" ht="43.5" customHeight="1" x14ac:dyDescent="0.2">
      <c r="E59" s="61"/>
      <c r="F59" s="1" t="s">
        <v>175</v>
      </c>
      <c r="G59" s="1">
        <v>1</v>
      </c>
      <c r="H59" s="1" t="s">
        <v>8</v>
      </c>
      <c r="I59" s="2">
        <v>638</v>
      </c>
      <c r="J59" s="2"/>
      <c r="K59" s="2"/>
      <c r="L59" s="3"/>
      <c r="M59" s="3">
        <v>1</v>
      </c>
    </row>
    <row r="60" spans="5:15" ht="43.5" customHeight="1" x14ac:dyDescent="0.2">
      <c r="E60" s="61"/>
      <c r="F60" s="1" t="s">
        <v>120</v>
      </c>
      <c r="G60" s="1">
        <v>1</v>
      </c>
      <c r="H60" s="1" t="s">
        <v>8</v>
      </c>
      <c r="I60" s="2">
        <v>638</v>
      </c>
      <c r="J60" s="2"/>
      <c r="K60" s="2"/>
      <c r="L60" s="3"/>
      <c r="M60" s="3">
        <v>1</v>
      </c>
    </row>
    <row r="61" spans="5:15" ht="43.5" customHeight="1" x14ac:dyDescent="0.2">
      <c r="E61" s="61"/>
      <c r="F61" s="1" t="s">
        <v>25</v>
      </c>
      <c r="G61" s="1">
        <v>1</v>
      </c>
      <c r="H61" s="1" t="s">
        <v>0</v>
      </c>
      <c r="I61" s="2">
        <v>544</v>
      </c>
      <c r="J61" s="2"/>
      <c r="K61" s="2"/>
      <c r="L61" s="3">
        <v>1</v>
      </c>
      <c r="M61" s="3"/>
    </row>
    <row r="62" spans="5:15" ht="43.5" customHeight="1" x14ac:dyDescent="0.2">
      <c r="E62" s="61"/>
      <c r="F62" s="1" t="s">
        <v>26</v>
      </c>
      <c r="G62" s="1">
        <v>1</v>
      </c>
      <c r="H62" s="1" t="s">
        <v>0</v>
      </c>
      <c r="I62" s="2">
        <v>544</v>
      </c>
      <c r="J62" s="2"/>
      <c r="K62" s="2"/>
      <c r="L62" s="3">
        <v>1</v>
      </c>
      <c r="M62" s="3"/>
    </row>
    <row r="63" spans="5:15" ht="43.5" customHeight="1" x14ac:dyDescent="0.2">
      <c r="E63" s="61"/>
      <c r="F63" s="33" t="s">
        <v>225</v>
      </c>
      <c r="G63" s="23">
        <v>1</v>
      </c>
      <c r="H63" s="23" t="s">
        <v>20</v>
      </c>
      <c r="I63" s="23">
        <v>504</v>
      </c>
      <c r="J63" s="23"/>
      <c r="K63" s="23"/>
      <c r="L63" s="23">
        <v>1</v>
      </c>
      <c r="M63" s="23"/>
    </row>
    <row r="64" spans="5:15" ht="43.5" customHeight="1" x14ac:dyDescent="0.2">
      <c r="E64" s="61"/>
      <c r="F64" s="49" t="s">
        <v>149</v>
      </c>
      <c r="G64" s="50"/>
      <c r="H64" s="50"/>
      <c r="I64" s="50"/>
      <c r="J64" s="50"/>
      <c r="K64" s="51"/>
      <c r="L64" s="3">
        <f>SUM(L58:L63)</f>
        <v>4</v>
      </c>
      <c r="M64" s="3">
        <f>SUM(M58:M63)</f>
        <v>2</v>
      </c>
    </row>
    <row r="65" spans="5:15" ht="43.5" customHeight="1" x14ac:dyDescent="0.2">
      <c r="E65" s="61"/>
      <c r="F65" s="52"/>
      <c r="G65" s="53"/>
      <c r="H65" s="53"/>
      <c r="I65" s="53"/>
      <c r="J65" s="53"/>
      <c r="K65" s="54"/>
      <c r="L65" s="66">
        <f>L64+M64</f>
        <v>6</v>
      </c>
      <c r="M65" s="66"/>
      <c r="N65" s="9"/>
      <c r="O65" s="9"/>
    </row>
    <row r="66" spans="5:15" ht="43.5" customHeight="1" x14ac:dyDescent="0.2">
      <c r="E66" s="61" t="s">
        <v>28</v>
      </c>
      <c r="F66" s="1" t="s">
        <v>121</v>
      </c>
      <c r="G66" s="1">
        <v>1</v>
      </c>
      <c r="H66" s="1" t="s">
        <v>8</v>
      </c>
      <c r="I66" s="2">
        <v>700</v>
      </c>
      <c r="J66" s="2"/>
      <c r="K66" s="2"/>
      <c r="L66" s="3">
        <v>1</v>
      </c>
      <c r="M66" s="3"/>
    </row>
    <row r="67" spans="5:15" ht="43.5" customHeight="1" x14ac:dyDescent="0.2">
      <c r="E67" s="61"/>
      <c r="F67" s="1" t="s">
        <v>29</v>
      </c>
      <c r="G67" s="1">
        <v>1</v>
      </c>
      <c r="H67" s="1" t="s">
        <v>0</v>
      </c>
      <c r="I67" s="2">
        <v>504</v>
      </c>
      <c r="J67" s="2"/>
      <c r="K67" s="2"/>
      <c r="L67" s="3"/>
      <c r="M67" s="3">
        <v>1</v>
      </c>
    </row>
    <row r="68" spans="5:15" ht="43.5" customHeight="1" x14ac:dyDescent="0.2">
      <c r="E68" s="61"/>
      <c r="F68" s="1" t="s">
        <v>29</v>
      </c>
      <c r="G68" s="1">
        <v>1</v>
      </c>
      <c r="H68" s="1" t="s">
        <v>8</v>
      </c>
      <c r="I68" s="2">
        <v>504</v>
      </c>
      <c r="J68" s="2"/>
      <c r="K68" s="2"/>
      <c r="L68" s="3"/>
      <c r="M68" s="3">
        <v>1</v>
      </c>
    </row>
    <row r="69" spans="5:15" ht="43.5" customHeight="1" x14ac:dyDescent="0.2">
      <c r="E69" s="61"/>
      <c r="F69" s="49" t="s">
        <v>149</v>
      </c>
      <c r="G69" s="50"/>
      <c r="H69" s="50"/>
      <c r="I69" s="50"/>
      <c r="J69" s="50"/>
      <c r="K69" s="51"/>
      <c r="L69" s="3">
        <f>SUM(L66:L68)</f>
        <v>1</v>
      </c>
      <c r="M69" s="3">
        <f>SUM(M66:M68)</f>
        <v>2</v>
      </c>
    </row>
    <row r="70" spans="5:15" ht="43.5" customHeight="1" x14ac:dyDescent="0.2">
      <c r="E70" s="61"/>
      <c r="F70" s="52"/>
      <c r="G70" s="53"/>
      <c r="H70" s="53"/>
      <c r="I70" s="53"/>
      <c r="J70" s="53"/>
      <c r="K70" s="54"/>
      <c r="L70" s="66">
        <f>L69+M69</f>
        <v>3</v>
      </c>
      <c r="M70" s="66"/>
      <c r="N70" s="9"/>
      <c r="O70" s="9"/>
    </row>
    <row r="71" spans="5:15" ht="43.5" customHeight="1" x14ac:dyDescent="0.2">
      <c r="E71" s="61" t="s">
        <v>30</v>
      </c>
      <c r="F71" s="1" t="s">
        <v>270</v>
      </c>
      <c r="G71" s="1">
        <v>1</v>
      </c>
      <c r="H71" s="1" t="s">
        <v>0</v>
      </c>
      <c r="I71" s="2">
        <v>1010.2</v>
      </c>
      <c r="J71" s="2"/>
      <c r="K71" s="2"/>
      <c r="L71" s="3"/>
      <c r="M71" s="3">
        <v>1</v>
      </c>
    </row>
    <row r="72" spans="5:15" ht="43.5" customHeight="1" x14ac:dyDescent="0.2">
      <c r="E72" s="61"/>
      <c r="F72" s="1" t="s">
        <v>31</v>
      </c>
      <c r="G72" s="1">
        <v>1</v>
      </c>
      <c r="H72" s="1" t="s">
        <v>0</v>
      </c>
      <c r="I72" s="2">
        <v>504</v>
      </c>
      <c r="J72" s="2"/>
      <c r="K72" s="2"/>
      <c r="L72" s="3">
        <v>1</v>
      </c>
      <c r="M72" s="3"/>
    </row>
    <row r="73" spans="5:15" ht="43.5" customHeight="1" x14ac:dyDescent="0.2">
      <c r="E73" s="61"/>
      <c r="F73" s="1" t="s">
        <v>31</v>
      </c>
      <c r="G73" s="1">
        <v>1</v>
      </c>
      <c r="H73" s="1" t="s">
        <v>0</v>
      </c>
      <c r="I73" s="2">
        <v>544</v>
      </c>
      <c r="J73" s="2"/>
      <c r="K73" s="2"/>
      <c r="L73" s="3">
        <v>1</v>
      </c>
      <c r="M73" s="3"/>
    </row>
    <row r="74" spans="5:15" ht="43.5" customHeight="1" x14ac:dyDescent="0.2">
      <c r="E74" s="61"/>
      <c r="F74" s="25" t="s">
        <v>232</v>
      </c>
      <c r="G74" s="23">
        <v>1</v>
      </c>
      <c r="H74" s="23" t="s">
        <v>20</v>
      </c>
      <c r="I74" s="26">
        <v>504</v>
      </c>
      <c r="J74" s="23"/>
      <c r="K74" s="23"/>
      <c r="L74" s="23"/>
      <c r="M74" s="23">
        <v>1</v>
      </c>
    </row>
    <row r="75" spans="5:15" ht="43.5" customHeight="1" x14ac:dyDescent="0.2">
      <c r="E75" s="61"/>
      <c r="F75" s="49" t="s">
        <v>149</v>
      </c>
      <c r="G75" s="50"/>
      <c r="H75" s="50"/>
      <c r="I75" s="50"/>
      <c r="J75" s="50"/>
      <c r="K75" s="51"/>
      <c r="L75" s="3">
        <f>SUM(L71:L74)</f>
        <v>2</v>
      </c>
      <c r="M75" s="3">
        <f>SUM(M71:M74)</f>
        <v>2</v>
      </c>
    </row>
    <row r="76" spans="5:15" ht="43.5" customHeight="1" x14ac:dyDescent="0.2">
      <c r="E76" s="61"/>
      <c r="F76" s="52"/>
      <c r="G76" s="53"/>
      <c r="H76" s="53"/>
      <c r="I76" s="53"/>
      <c r="J76" s="53"/>
      <c r="K76" s="54"/>
      <c r="L76" s="66">
        <f>L75+M75</f>
        <v>4</v>
      </c>
      <c r="M76" s="66"/>
      <c r="N76" s="9"/>
      <c r="O76" s="9"/>
    </row>
    <row r="77" spans="5:15" ht="43.5" customHeight="1" x14ac:dyDescent="0.2">
      <c r="E77" s="61" t="s">
        <v>32</v>
      </c>
      <c r="F77" s="1" t="s">
        <v>33</v>
      </c>
      <c r="G77" s="1">
        <v>1</v>
      </c>
      <c r="H77" s="1" t="s">
        <v>0</v>
      </c>
      <c r="I77" s="2">
        <v>700</v>
      </c>
      <c r="J77" s="2"/>
      <c r="K77" s="2"/>
      <c r="L77" s="3">
        <v>1</v>
      </c>
      <c r="M77" s="3"/>
    </row>
    <row r="78" spans="5:15" ht="43.5" customHeight="1" x14ac:dyDescent="0.2">
      <c r="E78" s="61"/>
      <c r="F78" s="1" t="s">
        <v>156</v>
      </c>
      <c r="G78" s="1">
        <v>1</v>
      </c>
      <c r="H78" s="1" t="s">
        <v>0</v>
      </c>
      <c r="I78" s="2">
        <v>700</v>
      </c>
      <c r="J78" s="2"/>
      <c r="K78" s="2"/>
      <c r="L78" s="3"/>
      <c r="M78" s="3">
        <v>1</v>
      </c>
    </row>
    <row r="79" spans="5:15" ht="43.5" customHeight="1" x14ac:dyDescent="0.2">
      <c r="E79" s="61"/>
      <c r="F79" s="49" t="s">
        <v>149</v>
      </c>
      <c r="G79" s="50"/>
      <c r="H79" s="50"/>
      <c r="I79" s="50"/>
      <c r="J79" s="50"/>
      <c r="K79" s="51"/>
      <c r="L79" s="3">
        <f>SUM(L77:L78)</f>
        <v>1</v>
      </c>
      <c r="M79" s="3">
        <f>SUM(M77:M78)</f>
        <v>1</v>
      </c>
    </row>
    <row r="80" spans="5:15" ht="43.5" customHeight="1" x14ac:dyDescent="0.2">
      <c r="E80" s="61"/>
      <c r="F80" s="52"/>
      <c r="G80" s="53"/>
      <c r="H80" s="53"/>
      <c r="I80" s="53"/>
      <c r="J80" s="53"/>
      <c r="K80" s="54"/>
      <c r="L80" s="66">
        <f>L79+M79</f>
        <v>2</v>
      </c>
      <c r="M80" s="66"/>
      <c r="N80" s="9"/>
      <c r="O80" s="9"/>
    </row>
    <row r="81" spans="5:15" ht="43.5" customHeight="1" x14ac:dyDescent="0.2">
      <c r="E81" s="61" t="s">
        <v>222</v>
      </c>
      <c r="F81" s="1" t="s">
        <v>133</v>
      </c>
      <c r="G81" s="1">
        <v>1</v>
      </c>
      <c r="H81" s="1" t="s">
        <v>0</v>
      </c>
      <c r="I81" s="2">
        <v>504</v>
      </c>
      <c r="J81" s="2"/>
      <c r="K81" s="2"/>
      <c r="L81" s="3">
        <v>1</v>
      </c>
      <c r="M81" s="3"/>
    </row>
    <row r="82" spans="5:15" ht="43.5" customHeight="1" x14ac:dyDescent="0.2">
      <c r="E82" s="61"/>
      <c r="F82" s="1" t="s">
        <v>157</v>
      </c>
      <c r="G82" s="1">
        <v>1</v>
      </c>
      <c r="H82" s="1" t="s">
        <v>158</v>
      </c>
      <c r="I82" s="2">
        <v>454</v>
      </c>
      <c r="J82" s="2"/>
      <c r="K82" s="2"/>
      <c r="L82" s="3">
        <v>1</v>
      </c>
      <c r="M82" s="3"/>
    </row>
    <row r="83" spans="5:15" ht="43.5" customHeight="1" x14ac:dyDescent="0.2">
      <c r="E83" s="61"/>
      <c r="F83" s="1" t="s">
        <v>34</v>
      </c>
      <c r="G83" s="1">
        <v>1</v>
      </c>
      <c r="H83" s="1" t="s">
        <v>20</v>
      </c>
      <c r="I83" s="2">
        <v>504</v>
      </c>
      <c r="J83" s="2"/>
      <c r="K83" s="2"/>
      <c r="L83" s="3">
        <v>1</v>
      </c>
      <c r="M83" s="3"/>
    </row>
    <row r="84" spans="5:15" ht="43.5" customHeight="1" x14ac:dyDescent="0.2">
      <c r="E84" s="61"/>
      <c r="F84" s="25" t="s">
        <v>223</v>
      </c>
      <c r="G84" s="23">
        <v>1</v>
      </c>
      <c r="H84" s="23" t="s">
        <v>20</v>
      </c>
      <c r="I84" s="26">
        <v>450</v>
      </c>
      <c r="J84" s="23"/>
      <c r="K84" s="23"/>
      <c r="L84" s="23"/>
      <c r="M84" s="23">
        <v>1</v>
      </c>
    </row>
    <row r="85" spans="5:15" ht="43.5" customHeight="1" x14ac:dyDescent="0.2">
      <c r="E85" s="61"/>
      <c r="F85" s="49" t="s">
        <v>149</v>
      </c>
      <c r="G85" s="50"/>
      <c r="H85" s="50"/>
      <c r="I85" s="50"/>
      <c r="J85" s="50"/>
      <c r="K85" s="51"/>
      <c r="L85" s="3">
        <f>SUM(L81:L84)</f>
        <v>3</v>
      </c>
      <c r="M85" s="3">
        <f>SUM(M81:M84)</f>
        <v>1</v>
      </c>
    </row>
    <row r="86" spans="5:15" ht="43.5" customHeight="1" x14ac:dyDescent="0.2">
      <c r="E86" s="61"/>
      <c r="F86" s="52"/>
      <c r="G86" s="53"/>
      <c r="H86" s="53"/>
      <c r="I86" s="53"/>
      <c r="J86" s="53"/>
      <c r="K86" s="54"/>
      <c r="L86" s="66">
        <f>L85+M85</f>
        <v>4</v>
      </c>
      <c r="M86" s="66"/>
      <c r="N86" s="9"/>
      <c r="O86" s="9"/>
    </row>
    <row r="87" spans="5:15" ht="43.5" customHeight="1" x14ac:dyDescent="0.2">
      <c r="E87" s="61" t="s">
        <v>35</v>
      </c>
      <c r="F87" s="1" t="s">
        <v>36</v>
      </c>
      <c r="G87" s="1">
        <v>1</v>
      </c>
      <c r="H87" s="1" t="s">
        <v>17</v>
      </c>
      <c r="I87" s="2">
        <v>1729.2</v>
      </c>
      <c r="J87" s="2"/>
      <c r="K87" s="2"/>
      <c r="L87" s="3">
        <v>1</v>
      </c>
      <c r="M87" s="3"/>
    </row>
    <row r="88" spans="5:15" ht="43.5" customHeight="1" x14ac:dyDescent="0.2">
      <c r="E88" s="61"/>
      <c r="F88" s="1" t="s">
        <v>159</v>
      </c>
      <c r="G88" s="1">
        <v>1</v>
      </c>
      <c r="H88" s="1" t="s">
        <v>0</v>
      </c>
      <c r="I88" s="2">
        <v>800</v>
      </c>
      <c r="J88" s="2"/>
      <c r="K88" s="2"/>
      <c r="L88" s="3"/>
      <c r="M88" s="3">
        <v>1</v>
      </c>
    </row>
    <row r="89" spans="5:15" ht="43.5" customHeight="1" x14ac:dyDescent="0.2">
      <c r="E89" s="61"/>
      <c r="F89" s="1" t="s">
        <v>228</v>
      </c>
      <c r="G89" s="1">
        <v>1</v>
      </c>
      <c r="H89" s="1" t="s">
        <v>20</v>
      </c>
      <c r="I89" s="2">
        <v>850</v>
      </c>
      <c r="J89" s="2"/>
      <c r="K89" s="2"/>
      <c r="L89" s="3">
        <v>1</v>
      </c>
      <c r="M89" s="3"/>
    </row>
    <row r="90" spans="5:15" ht="43.5" customHeight="1" x14ac:dyDescent="0.2">
      <c r="E90" s="61"/>
      <c r="F90" s="1" t="s">
        <v>229</v>
      </c>
      <c r="G90" s="1">
        <v>2</v>
      </c>
      <c r="H90" s="1" t="s">
        <v>20</v>
      </c>
      <c r="I90" s="2">
        <v>504</v>
      </c>
      <c r="J90" s="2"/>
      <c r="K90" s="2"/>
      <c r="L90" s="3">
        <v>1</v>
      </c>
      <c r="M90" s="3">
        <v>1</v>
      </c>
    </row>
    <row r="91" spans="5:15" ht="43.5" customHeight="1" x14ac:dyDescent="0.2">
      <c r="E91" s="61"/>
      <c r="F91" s="1" t="s">
        <v>230</v>
      </c>
      <c r="G91" s="1">
        <v>1</v>
      </c>
      <c r="H91" s="1" t="s">
        <v>20</v>
      </c>
      <c r="I91" s="2">
        <v>504</v>
      </c>
      <c r="J91" s="2"/>
      <c r="K91" s="2"/>
      <c r="L91" s="3">
        <v>1</v>
      </c>
      <c r="M91" s="3"/>
    </row>
    <row r="92" spans="5:15" ht="43.5" customHeight="1" x14ac:dyDescent="0.2">
      <c r="E92" s="61"/>
      <c r="F92" s="49" t="s">
        <v>149</v>
      </c>
      <c r="G92" s="50"/>
      <c r="H92" s="50"/>
      <c r="I92" s="50"/>
      <c r="J92" s="50"/>
      <c r="K92" s="51"/>
      <c r="L92" s="3">
        <f>SUM(L87:L91)</f>
        <v>4</v>
      </c>
      <c r="M92" s="3">
        <f>SUM(M87:M91)</f>
        <v>2</v>
      </c>
    </row>
    <row r="93" spans="5:15" ht="43.5" customHeight="1" x14ac:dyDescent="0.2">
      <c r="E93" s="61"/>
      <c r="F93" s="52"/>
      <c r="G93" s="53"/>
      <c r="H93" s="53"/>
      <c r="I93" s="53"/>
      <c r="J93" s="53"/>
      <c r="K93" s="54"/>
      <c r="L93" s="66">
        <f>L92+M92</f>
        <v>6</v>
      </c>
      <c r="M93" s="66"/>
      <c r="N93" s="9"/>
      <c r="O93" s="9"/>
    </row>
    <row r="94" spans="5:15" ht="43.5" customHeight="1" x14ac:dyDescent="0.2">
      <c r="E94" s="61" t="s">
        <v>37</v>
      </c>
      <c r="F94" s="1" t="s">
        <v>38</v>
      </c>
      <c r="G94" s="1">
        <v>1</v>
      </c>
      <c r="H94" s="1" t="s">
        <v>17</v>
      </c>
      <c r="I94" s="2">
        <v>1010.2</v>
      </c>
      <c r="J94" s="2"/>
      <c r="K94" s="2"/>
      <c r="L94" s="3"/>
      <c r="M94" s="3">
        <v>1</v>
      </c>
    </row>
    <row r="95" spans="5:15" ht="43.5" customHeight="1" x14ac:dyDescent="0.2">
      <c r="E95" s="61"/>
      <c r="F95" s="1" t="s">
        <v>39</v>
      </c>
      <c r="G95" s="1">
        <v>3</v>
      </c>
      <c r="H95" s="1" t="s">
        <v>0</v>
      </c>
      <c r="I95" s="2">
        <v>504</v>
      </c>
      <c r="J95" s="2"/>
      <c r="K95" s="2"/>
      <c r="L95" s="3"/>
      <c r="M95" s="3">
        <v>3</v>
      </c>
    </row>
    <row r="96" spans="5:15" ht="43.5" customHeight="1" x14ac:dyDescent="0.2">
      <c r="E96" s="61"/>
      <c r="F96" s="1" t="s">
        <v>39</v>
      </c>
      <c r="G96" s="1">
        <v>1</v>
      </c>
      <c r="H96" s="1" t="s">
        <v>20</v>
      </c>
      <c r="I96" s="2">
        <v>504</v>
      </c>
      <c r="J96" s="2"/>
      <c r="K96" s="2"/>
      <c r="L96" s="3">
        <v>1</v>
      </c>
      <c r="M96" s="3"/>
    </row>
    <row r="97" spans="5:15" ht="43.5" customHeight="1" x14ac:dyDescent="0.2">
      <c r="E97" s="61"/>
      <c r="F97" s="49" t="s">
        <v>149</v>
      </c>
      <c r="G97" s="50"/>
      <c r="H97" s="50"/>
      <c r="I97" s="50"/>
      <c r="J97" s="50"/>
      <c r="K97" s="51"/>
      <c r="L97" s="3">
        <f>SUM(L94:L96)</f>
        <v>1</v>
      </c>
      <c r="M97" s="3">
        <f>SUM(M94:M96)</f>
        <v>4</v>
      </c>
    </row>
    <row r="98" spans="5:15" ht="43.5" customHeight="1" x14ac:dyDescent="0.2">
      <c r="E98" s="61"/>
      <c r="F98" s="52"/>
      <c r="G98" s="53"/>
      <c r="H98" s="53"/>
      <c r="I98" s="53"/>
      <c r="J98" s="53"/>
      <c r="K98" s="54"/>
      <c r="L98" s="66">
        <f>L97+M97</f>
        <v>5</v>
      </c>
      <c r="M98" s="66"/>
      <c r="N98" s="9"/>
      <c r="O98" s="9"/>
    </row>
    <row r="99" spans="5:15" ht="43.5" customHeight="1" x14ac:dyDescent="0.2">
      <c r="E99" s="61" t="s">
        <v>40</v>
      </c>
      <c r="F99" s="1" t="s">
        <v>41</v>
      </c>
      <c r="G99" s="1">
        <v>1</v>
      </c>
      <c r="H99" s="1" t="s">
        <v>0</v>
      </c>
      <c r="I99" s="2">
        <v>667.7</v>
      </c>
      <c r="J99" s="2"/>
      <c r="K99" s="2"/>
      <c r="L99" s="3">
        <v>1</v>
      </c>
      <c r="M99" s="3"/>
    </row>
    <row r="100" spans="5:15" ht="43.5" customHeight="1" x14ac:dyDescent="0.2">
      <c r="E100" s="61"/>
      <c r="F100" s="1" t="s">
        <v>134</v>
      </c>
      <c r="G100" s="1">
        <v>1</v>
      </c>
      <c r="H100" s="1" t="s">
        <v>8</v>
      </c>
      <c r="I100" s="2">
        <v>504</v>
      </c>
      <c r="J100" s="2"/>
      <c r="K100" s="2"/>
      <c r="L100" s="3">
        <v>1</v>
      </c>
      <c r="M100" s="3"/>
    </row>
    <row r="101" spans="5:15" ht="43.5" customHeight="1" x14ac:dyDescent="0.2">
      <c r="E101" s="61"/>
      <c r="F101" s="25" t="s">
        <v>231</v>
      </c>
      <c r="G101" s="23">
        <v>1</v>
      </c>
      <c r="H101" s="23" t="s">
        <v>20</v>
      </c>
      <c r="I101" s="26">
        <v>504</v>
      </c>
      <c r="J101" s="23"/>
      <c r="K101" s="23"/>
      <c r="L101" s="23"/>
      <c r="M101" s="23">
        <v>1</v>
      </c>
    </row>
    <row r="102" spans="5:15" ht="43.5" customHeight="1" x14ac:dyDescent="0.2">
      <c r="E102" s="61"/>
      <c r="F102" s="49" t="s">
        <v>149</v>
      </c>
      <c r="G102" s="50"/>
      <c r="H102" s="50"/>
      <c r="I102" s="50"/>
      <c r="J102" s="50"/>
      <c r="K102" s="51"/>
      <c r="L102" s="3">
        <f>SUM(L99:L101)</f>
        <v>2</v>
      </c>
      <c r="M102" s="3">
        <f>SUM(M99:M101)</f>
        <v>1</v>
      </c>
    </row>
    <row r="103" spans="5:15" ht="43.5" customHeight="1" x14ac:dyDescent="0.2">
      <c r="E103" s="61"/>
      <c r="F103" s="52"/>
      <c r="G103" s="53"/>
      <c r="H103" s="53"/>
      <c r="I103" s="53"/>
      <c r="J103" s="53"/>
      <c r="K103" s="54"/>
      <c r="L103" s="66">
        <f>L102+M102</f>
        <v>3</v>
      </c>
      <c r="M103" s="66"/>
      <c r="N103" s="9"/>
      <c r="O103" s="9"/>
    </row>
    <row r="104" spans="5:15" ht="43.5" customHeight="1" x14ac:dyDescent="0.2">
      <c r="E104" s="61" t="s">
        <v>241</v>
      </c>
      <c r="F104" s="1" t="s">
        <v>42</v>
      </c>
      <c r="G104" s="1">
        <v>1</v>
      </c>
      <c r="H104" s="1" t="s">
        <v>17</v>
      </c>
      <c r="I104" s="2">
        <v>1010.2</v>
      </c>
      <c r="J104" s="2"/>
      <c r="K104" s="2"/>
      <c r="L104" s="3">
        <v>1</v>
      </c>
      <c r="M104" s="3"/>
    </row>
    <row r="105" spans="5:15" ht="43.5" customHeight="1" x14ac:dyDescent="0.2">
      <c r="E105" s="61"/>
      <c r="F105" s="1" t="s">
        <v>43</v>
      </c>
      <c r="G105" s="1">
        <v>1</v>
      </c>
      <c r="H105" s="1" t="s">
        <v>0</v>
      </c>
      <c r="I105" s="2">
        <v>504</v>
      </c>
      <c r="J105" s="2"/>
      <c r="K105" s="2"/>
      <c r="L105" s="3">
        <v>1</v>
      </c>
      <c r="M105" s="3"/>
    </row>
    <row r="106" spans="5:15" ht="43.5" customHeight="1" x14ac:dyDescent="0.2">
      <c r="E106" s="61"/>
      <c r="F106" s="1" t="s">
        <v>44</v>
      </c>
      <c r="G106" s="1">
        <v>1</v>
      </c>
      <c r="H106" s="1" t="s">
        <v>0</v>
      </c>
      <c r="I106" s="2">
        <v>700</v>
      </c>
      <c r="J106" s="2"/>
      <c r="K106" s="2"/>
      <c r="L106" s="3">
        <v>1</v>
      </c>
      <c r="M106" s="3"/>
    </row>
    <row r="107" spans="5:15" ht="43.5" customHeight="1" x14ac:dyDescent="0.2">
      <c r="E107" s="61"/>
      <c r="F107" s="1" t="s">
        <v>44</v>
      </c>
      <c r="G107" s="1">
        <v>2</v>
      </c>
      <c r="H107" s="1" t="s">
        <v>0</v>
      </c>
      <c r="I107" s="2">
        <v>504</v>
      </c>
      <c r="J107" s="2"/>
      <c r="K107" s="2"/>
      <c r="L107" s="3">
        <v>2</v>
      </c>
      <c r="M107" s="3"/>
    </row>
    <row r="108" spans="5:15" ht="43.5" customHeight="1" x14ac:dyDescent="0.2">
      <c r="E108" s="61"/>
      <c r="F108" s="1" t="s">
        <v>44</v>
      </c>
      <c r="G108" s="1">
        <v>1</v>
      </c>
      <c r="H108" s="1" t="s">
        <v>0</v>
      </c>
      <c r="I108" s="2">
        <v>518</v>
      </c>
      <c r="J108" s="2"/>
      <c r="K108" s="2"/>
      <c r="L108" s="3">
        <v>1</v>
      </c>
      <c r="M108" s="3"/>
    </row>
    <row r="109" spans="5:15" ht="43.5" customHeight="1" x14ac:dyDescent="0.2">
      <c r="E109" s="61"/>
      <c r="F109" s="1" t="s">
        <v>45</v>
      </c>
      <c r="G109" s="1">
        <v>5</v>
      </c>
      <c r="H109" s="1" t="s">
        <v>0</v>
      </c>
      <c r="I109" s="2">
        <v>504</v>
      </c>
      <c r="J109" s="2"/>
      <c r="K109" s="2"/>
      <c r="L109" s="3">
        <v>5</v>
      </c>
      <c r="M109" s="3"/>
    </row>
    <row r="110" spans="5:15" ht="43.5" customHeight="1" x14ac:dyDescent="0.2">
      <c r="E110" s="61"/>
      <c r="F110" s="1" t="s">
        <v>47</v>
      </c>
      <c r="G110" s="1">
        <v>1</v>
      </c>
      <c r="H110" s="1" t="s">
        <v>0</v>
      </c>
      <c r="I110" s="2">
        <v>504</v>
      </c>
      <c r="J110" s="2"/>
      <c r="K110" s="2"/>
      <c r="L110" s="3">
        <v>1</v>
      </c>
      <c r="M110" s="3"/>
    </row>
    <row r="111" spans="5:15" ht="43.5" customHeight="1" x14ac:dyDescent="0.2">
      <c r="E111" s="61"/>
      <c r="F111" s="1" t="s">
        <v>46</v>
      </c>
      <c r="G111" s="1">
        <v>1</v>
      </c>
      <c r="H111" s="1" t="s">
        <v>0</v>
      </c>
      <c r="I111" s="2">
        <v>504</v>
      </c>
      <c r="J111" s="2"/>
      <c r="K111" s="2"/>
      <c r="L111" s="3">
        <v>1</v>
      </c>
      <c r="M111" s="3"/>
    </row>
    <row r="112" spans="5:15" ht="43.5" customHeight="1" x14ac:dyDescent="0.2">
      <c r="E112" s="61"/>
      <c r="F112" s="1" t="s">
        <v>160</v>
      </c>
      <c r="G112" s="1">
        <v>1</v>
      </c>
      <c r="H112" s="1" t="s">
        <v>20</v>
      </c>
      <c r="I112" s="2">
        <v>700</v>
      </c>
      <c r="J112" s="2"/>
      <c r="K112" s="2"/>
      <c r="L112" s="3">
        <v>1</v>
      </c>
      <c r="M112" s="3"/>
    </row>
    <row r="113" spans="5:15" ht="43.5" customHeight="1" x14ac:dyDescent="0.2">
      <c r="E113" s="61"/>
      <c r="F113" s="1" t="s">
        <v>160</v>
      </c>
      <c r="G113" s="1">
        <v>1</v>
      </c>
      <c r="H113" s="1" t="s">
        <v>20</v>
      </c>
      <c r="I113" s="2">
        <v>600</v>
      </c>
      <c r="J113" s="2"/>
      <c r="K113" s="2"/>
      <c r="L113" s="3">
        <v>1</v>
      </c>
      <c r="M113" s="3"/>
    </row>
    <row r="114" spans="5:15" ht="43.5" customHeight="1" x14ac:dyDescent="0.2">
      <c r="E114" s="61"/>
      <c r="F114" s="1" t="s">
        <v>242</v>
      </c>
      <c r="G114" s="1">
        <v>1</v>
      </c>
      <c r="H114" s="1" t="s">
        <v>20</v>
      </c>
      <c r="I114" s="2">
        <v>504</v>
      </c>
      <c r="J114" s="2"/>
      <c r="K114" s="2"/>
      <c r="L114" s="3"/>
      <c r="M114" s="3">
        <v>1</v>
      </c>
    </row>
    <row r="115" spans="5:15" ht="43.5" customHeight="1" x14ac:dyDescent="0.2">
      <c r="E115" s="61"/>
      <c r="F115" s="1" t="s">
        <v>243</v>
      </c>
      <c r="G115" s="1">
        <v>1</v>
      </c>
      <c r="H115" s="1" t="s">
        <v>20</v>
      </c>
      <c r="I115" s="2">
        <v>504</v>
      </c>
      <c r="J115" s="2"/>
      <c r="K115" s="2"/>
      <c r="L115" s="3">
        <v>1</v>
      </c>
      <c r="M115" s="3"/>
    </row>
    <row r="116" spans="5:15" ht="43.5" customHeight="1" x14ac:dyDescent="0.2">
      <c r="E116" s="61"/>
      <c r="F116" s="1" t="s">
        <v>44</v>
      </c>
      <c r="G116" s="1">
        <v>1</v>
      </c>
      <c r="H116" s="1" t="s">
        <v>20</v>
      </c>
      <c r="I116" s="2">
        <v>500</v>
      </c>
      <c r="J116" s="2"/>
      <c r="K116" s="2"/>
      <c r="L116" s="3">
        <v>1</v>
      </c>
      <c r="M116" s="3"/>
    </row>
    <row r="117" spans="5:15" ht="43.5" customHeight="1" x14ac:dyDescent="0.2">
      <c r="E117" s="61"/>
      <c r="F117" s="1" t="s">
        <v>244</v>
      </c>
      <c r="G117" s="1">
        <v>1</v>
      </c>
      <c r="H117" s="1" t="s">
        <v>20</v>
      </c>
      <c r="I117" s="2">
        <v>504</v>
      </c>
      <c r="J117" s="2"/>
      <c r="K117" s="2"/>
      <c r="L117" s="3">
        <v>1</v>
      </c>
      <c r="M117" s="3"/>
    </row>
    <row r="118" spans="5:15" ht="43.5" customHeight="1" x14ac:dyDescent="0.2">
      <c r="E118" s="61"/>
      <c r="F118" s="1" t="s">
        <v>245</v>
      </c>
      <c r="G118" s="1">
        <v>1</v>
      </c>
      <c r="H118" s="1" t="s">
        <v>20</v>
      </c>
      <c r="I118" s="2">
        <v>504</v>
      </c>
      <c r="J118" s="2"/>
      <c r="K118" s="2"/>
      <c r="L118" s="3">
        <v>1</v>
      </c>
      <c r="M118" s="3"/>
    </row>
    <row r="119" spans="5:15" ht="43.5" customHeight="1" x14ac:dyDescent="0.2">
      <c r="E119" s="61"/>
      <c r="F119" s="1" t="s">
        <v>168</v>
      </c>
      <c r="G119" s="1">
        <v>2</v>
      </c>
      <c r="H119" s="1" t="s">
        <v>20</v>
      </c>
      <c r="I119" s="2">
        <v>500</v>
      </c>
      <c r="J119" s="2"/>
      <c r="K119" s="2"/>
      <c r="L119" s="3">
        <v>2</v>
      </c>
      <c r="M119" s="3"/>
    </row>
    <row r="120" spans="5:15" ht="43.5" customHeight="1" x14ac:dyDescent="0.2">
      <c r="E120" s="61"/>
      <c r="F120" s="1" t="s">
        <v>169</v>
      </c>
      <c r="G120" s="1">
        <v>1</v>
      </c>
      <c r="H120" s="1" t="s">
        <v>20</v>
      </c>
      <c r="I120" s="2">
        <v>500</v>
      </c>
      <c r="J120" s="2"/>
      <c r="K120" s="2"/>
      <c r="L120" s="3">
        <v>1</v>
      </c>
      <c r="M120" s="3"/>
    </row>
    <row r="121" spans="5:15" ht="43.5" customHeight="1" x14ac:dyDescent="0.2">
      <c r="E121" s="61"/>
      <c r="F121" s="1" t="s">
        <v>161</v>
      </c>
      <c r="G121" s="1">
        <v>1</v>
      </c>
      <c r="H121" s="1" t="s">
        <v>20</v>
      </c>
      <c r="I121" s="2">
        <v>500</v>
      </c>
      <c r="J121" s="2"/>
      <c r="K121" s="2"/>
      <c r="L121" s="3">
        <v>1</v>
      </c>
      <c r="M121" s="3"/>
    </row>
    <row r="122" spans="5:15" ht="43.5" customHeight="1" x14ac:dyDescent="0.2">
      <c r="E122" s="61"/>
      <c r="F122" s="1" t="s">
        <v>162</v>
      </c>
      <c r="G122" s="1">
        <v>1</v>
      </c>
      <c r="H122" s="1" t="s">
        <v>20</v>
      </c>
      <c r="I122" s="2">
        <v>500</v>
      </c>
      <c r="J122" s="2"/>
      <c r="K122" s="2"/>
      <c r="L122" s="3">
        <v>1</v>
      </c>
      <c r="M122" s="3"/>
    </row>
    <row r="123" spans="5:15" ht="43.5" customHeight="1" x14ac:dyDescent="0.2">
      <c r="E123" s="61"/>
      <c r="F123" s="1" t="s">
        <v>178</v>
      </c>
      <c r="G123" s="1">
        <v>1</v>
      </c>
      <c r="H123" s="1" t="s">
        <v>20</v>
      </c>
      <c r="I123" s="2">
        <v>504</v>
      </c>
      <c r="J123" s="2"/>
      <c r="K123" s="2"/>
      <c r="L123" s="3">
        <v>1</v>
      </c>
      <c r="M123" s="3"/>
    </row>
    <row r="124" spans="5:15" ht="43.5" customHeight="1" x14ac:dyDescent="0.2">
      <c r="E124" s="61"/>
      <c r="F124" s="1" t="s">
        <v>179</v>
      </c>
      <c r="G124" s="1">
        <v>1</v>
      </c>
      <c r="H124" s="1" t="s">
        <v>20</v>
      </c>
      <c r="I124" s="2">
        <v>504</v>
      </c>
      <c r="J124" s="2"/>
      <c r="K124" s="2"/>
      <c r="L124" s="3">
        <v>1</v>
      </c>
      <c r="M124" s="3"/>
    </row>
    <row r="125" spans="5:15" ht="43.5" customHeight="1" x14ac:dyDescent="0.2">
      <c r="E125" s="61"/>
      <c r="F125" s="49" t="s">
        <v>149</v>
      </c>
      <c r="G125" s="50"/>
      <c r="H125" s="50"/>
      <c r="I125" s="50"/>
      <c r="J125" s="50"/>
      <c r="K125" s="51"/>
      <c r="L125" s="3">
        <f>SUM(L104:L124)</f>
        <v>26</v>
      </c>
      <c r="M125" s="3">
        <f>SUM(M104:M124)</f>
        <v>1</v>
      </c>
    </row>
    <row r="126" spans="5:15" ht="43.5" customHeight="1" x14ac:dyDescent="0.2">
      <c r="E126" s="61"/>
      <c r="F126" s="52"/>
      <c r="G126" s="53"/>
      <c r="H126" s="53"/>
      <c r="I126" s="53"/>
      <c r="J126" s="53"/>
      <c r="K126" s="54"/>
      <c r="L126" s="66">
        <f>L125+M125</f>
        <v>27</v>
      </c>
      <c r="M126" s="66"/>
      <c r="N126" s="9"/>
      <c r="O126" s="9"/>
    </row>
    <row r="127" spans="5:15" ht="43.5" customHeight="1" x14ac:dyDescent="0.2">
      <c r="E127" s="61" t="s">
        <v>48</v>
      </c>
      <c r="F127" s="1" t="s">
        <v>48</v>
      </c>
      <c r="G127" s="1">
        <v>1</v>
      </c>
      <c r="H127" s="1" t="s">
        <v>17</v>
      </c>
      <c r="I127" s="2">
        <v>1010.2</v>
      </c>
      <c r="J127" s="2"/>
      <c r="K127" s="2"/>
      <c r="L127" s="3"/>
      <c r="M127" s="3">
        <v>1</v>
      </c>
    </row>
    <row r="128" spans="5:15" ht="43.5" customHeight="1" x14ac:dyDescent="0.2">
      <c r="E128" s="61"/>
      <c r="F128" s="1" t="s">
        <v>49</v>
      </c>
      <c r="G128" s="1">
        <v>1</v>
      </c>
      <c r="H128" s="1" t="s">
        <v>0</v>
      </c>
      <c r="I128" s="2">
        <v>1010.2</v>
      </c>
      <c r="J128" s="2"/>
      <c r="K128" s="2"/>
      <c r="L128" s="3">
        <v>1</v>
      </c>
      <c r="M128" s="3"/>
    </row>
    <row r="129" spans="5:15" ht="43.5" customHeight="1" x14ac:dyDescent="0.2">
      <c r="E129" s="61"/>
      <c r="F129" s="1" t="s">
        <v>49</v>
      </c>
      <c r="G129" s="1">
        <v>1</v>
      </c>
      <c r="H129" s="1" t="s">
        <v>0</v>
      </c>
      <c r="I129" s="2">
        <v>919.92</v>
      </c>
      <c r="J129" s="2"/>
      <c r="K129" s="2"/>
      <c r="L129" s="3"/>
      <c r="M129" s="3">
        <v>1</v>
      </c>
    </row>
    <row r="130" spans="5:15" ht="43.5" customHeight="1" x14ac:dyDescent="0.2">
      <c r="E130" s="61"/>
      <c r="F130" s="1" t="s">
        <v>49</v>
      </c>
      <c r="G130" s="1">
        <v>1</v>
      </c>
      <c r="H130" s="1" t="s">
        <v>0</v>
      </c>
      <c r="I130" s="2">
        <v>504</v>
      </c>
      <c r="J130" s="2"/>
      <c r="K130" s="2"/>
      <c r="L130" s="3">
        <v>1</v>
      </c>
      <c r="M130" s="3"/>
    </row>
    <row r="131" spans="5:15" ht="43.5" customHeight="1" x14ac:dyDescent="0.2">
      <c r="E131" s="61"/>
      <c r="F131" s="1" t="s">
        <v>49</v>
      </c>
      <c r="G131" s="1">
        <v>1</v>
      </c>
      <c r="H131" s="1" t="s">
        <v>0</v>
      </c>
      <c r="I131" s="2">
        <v>600</v>
      </c>
      <c r="J131" s="2"/>
      <c r="K131" s="2"/>
      <c r="L131" s="3"/>
      <c r="M131" s="3">
        <v>1</v>
      </c>
    </row>
    <row r="132" spans="5:15" ht="43.5" customHeight="1" x14ac:dyDescent="0.2">
      <c r="E132" s="61"/>
      <c r="F132" s="49" t="s">
        <v>149</v>
      </c>
      <c r="G132" s="50"/>
      <c r="H132" s="50"/>
      <c r="I132" s="50"/>
      <c r="J132" s="50"/>
      <c r="K132" s="51"/>
      <c r="L132" s="3">
        <f>SUM(L127:L131)</f>
        <v>2</v>
      </c>
      <c r="M132" s="3">
        <f>SUM(M127:M131)</f>
        <v>3</v>
      </c>
    </row>
    <row r="133" spans="5:15" ht="43.5" customHeight="1" x14ac:dyDescent="0.2">
      <c r="E133" s="61"/>
      <c r="F133" s="52"/>
      <c r="G133" s="53"/>
      <c r="H133" s="53"/>
      <c r="I133" s="53"/>
      <c r="J133" s="53"/>
      <c r="K133" s="54"/>
      <c r="L133" s="66">
        <f>L132+M132</f>
        <v>5</v>
      </c>
      <c r="M133" s="66"/>
      <c r="N133" s="9"/>
      <c r="O133" s="9"/>
    </row>
    <row r="134" spans="5:15" ht="43.5" customHeight="1" x14ac:dyDescent="0.2">
      <c r="E134" s="61" t="s">
        <v>50</v>
      </c>
      <c r="F134" s="1" t="s">
        <v>51</v>
      </c>
      <c r="G134" s="1">
        <v>1</v>
      </c>
      <c r="H134" s="1" t="s">
        <v>17</v>
      </c>
      <c r="I134" s="2">
        <v>1010.2</v>
      </c>
      <c r="J134" s="2"/>
      <c r="K134" s="2"/>
      <c r="L134" s="3">
        <v>1</v>
      </c>
      <c r="M134" s="3">
        <v>0</v>
      </c>
    </row>
    <row r="135" spans="5:15" ht="43.5" customHeight="1" x14ac:dyDescent="0.2">
      <c r="E135" s="61"/>
      <c r="F135" s="1" t="s">
        <v>52</v>
      </c>
      <c r="G135" s="1">
        <v>1</v>
      </c>
      <c r="H135" s="1" t="s">
        <v>0</v>
      </c>
      <c r="I135" s="2">
        <v>638</v>
      </c>
      <c r="J135" s="2"/>
      <c r="K135" s="2"/>
      <c r="L135" s="3">
        <v>1</v>
      </c>
      <c r="M135" s="3"/>
    </row>
    <row r="136" spans="5:15" ht="43.5" customHeight="1" x14ac:dyDescent="0.2">
      <c r="E136" s="61"/>
      <c r="F136" s="1" t="s">
        <v>122</v>
      </c>
      <c r="G136" s="1">
        <v>1</v>
      </c>
      <c r="H136" s="1" t="s">
        <v>8</v>
      </c>
      <c r="I136" s="2">
        <v>900</v>
      </c>
      <c r="J136" s="2"/>
      <c r="K136" s="2"/>
      <c r="L136" s="3">
        <v>1</v>
      </c>
      <c r="M136" s="3"/>
    </row>
    <row r="137" spans="5:15" ht="43.5" customHeight="1" x14ac:dyDescent="0.2">
      <c r="E137" s="61"/>
      <c r="F137" s="1" t="s">
        <v>53</v>
      </c>
      <c r="G137" s="1">
        <v>1</v>
      </c>
      <c r="H137" s="1" t="s">
        <v>0</v>
      </c>
      <c r="I137" s="2">
        <v>504</v>
      </c>
      <c r="J137" s="2"/>
      <c r="K137" s="2"/>
      <c r="L137" s="3"/>
      <c r="M137" s="3">
        <v>1</v>
      </c>
    </row>
    <row r="138" spans="5:15" ht="43.5" customHeight="1" x14ac:dyDescent="0.2">
      <c r="E138" s="61"/>
      <c r="F138" s="1" t="s">
        <v>54</v>
      </c>
      <c r="G138" s="1">
        <v>1</v>
      </c>
      <c r="H138" s="1" t="s">
        <v>0</v>
      </c>
      <c r="I138" s="2">
        <v>504</v>
      </c>
      <c r="J138" s="2"/>
      <c r="K138" s="2"/>
      <c r="L138" s="3">
        <v>1</v>
      </c>
      <c r="M138" s="3"/>
    </row>
    <row r="139" spans="5:15" ht="43.5" customHeight="1" x14ac:dyDescent="0.2">
      <c r="E139" s="61"/>
      <c r="F139" s="33" t="s">
        <v>226</v>
      </c>
      <c r="G139" s="23">
        <v>1</v>
      </c>
      <c r="H139" s="23" t="s">
        <v>20</v>
      </c>
      <c r="I139" s="26">
        <v>504</v>
      </c>
      <c r="J139" s="23"/>
      <c r="K139" s="23"/>
      <c r="L139" s="23">
        <v>1</v>
      </c>
      <c r="M139" s="23"/>
    </row>
    <row r="140" spans="5:15" ht="43.5" customHeight="1" x14ac:dyDescent="0.2">
      <c r="E140" s="61"/>
      <c r="F140" s="49" t="s">
        <v>149</v>
      </c>
      <c r="G140" s="50"/>
      <c r="H140" s="50"/>
      <c r="I140" s="50"/>
      <c r="J140" s="50"/>
      <c r="K140" s="51"/>
      <c r="L140" s="3">
        <f>SUM(L134:L139)</f>
        <v>5</v>
      </c>
      <c r="M140" s="3">
        <f>SUM(M134:M139)</f>
        <v>1</v>
      </c>
    </row>
    <row r="141" spans="5:15" ht="43.5" customHeight="1" x14ac:dyDescent="0.2">
      <c r="E141" s="61"/>
      <c r="F141" s="52"/>
      <c r="G141" s="53"/>
      <c r="H141" s="53"/>
      <c r="I141" s="53"/>
      <c r="J141" s="53"/>
      <c r="K141" s="54"/>
      <c r="L141" s="66">
        <f>L140+M140</f>
        <v>6</v>
      </c>
      <c r="M141" s="66"/>
      <c r="N141" s="9"/>
      <c r="O141" s="9"/>
    </row>
    <row r="142" spans="5:15" ht="43.5" customHeight="1" x14ac:dyDescent="0.2">
      <c r="E142" s="61" t="s">
        <v>55</v>
      </c>
      <c r="F142" s="1" t="s">
        <v>56</v>
      </c>
      <c r="G142" s="1">
        <v>1</v>
      </c>
      <c r="H142" s="1" t="s">
        <v>27</v>
      </c>
      <c r="I142" s="2">
        <v>1010.2</v>
      </c>
      <c r="J142" s="2"/>
      <c r="K142" s="2"/>
      <c r="L142" s="3">
        <v>1</v>
      </c>
      <c r="M142" s="3"/>
    </row>
    <row r="143" spans="5:15" ht="43.5" customHeight="1" x14ac:dyDescent="0.2">
      <c r="E143" s="61"/>
      <c r="F143" s="55" t="s">
        <v>149</v>
      </c>
      <c r="G143" s="56"/>
      <c r="H143" s="56"/>
      <c r="I143" s="56"/>
      <c r="J143" s="56"/>
      <c r="K143" s="57"/>
      <c r="L143" s="3">
        <f>SUM(L142:L142)</f>
        <v>1</v>
      </c>
      <c r="M143" s="3">
        <f>SUM(M142:M142)</f>
        <v>0</v>
      </c>
    </row>
    <row r="144" spans="5:15" ht="43.5" customHeight="1" x14ac:dyDescent="0.2">
      <c r="E144" s="61"/>
      <c r="F144" s="58"/>
      <c r="G144" s="59"/>
      <c r="H144" s="59"/>
      <c r="I144" s="59"/>
      <c r="J144" s="59"/>
      <c r="K144" s="60"/>
      <c r="L144" s="66">
        <f>L143+M143</f>
        <v>1</v>
      </c>
      <c r="M144" s="66"/>
      <c r="N144" s="9"/>
      <c r="O144" s="9"/>
    </row>
    <row r="145" spans="5:15" ht="43.5" customHeight="1" x14ac:dyDescent="0.2">
      <c r="E145" s="61" t="s">
        <v>58</v>
      </c>
      <c r="F145" s="1" t="s">
        <v>57</v>
      </c>
      <c r="G145" s="1">
        <v>1</v>
      </c>
      <c r="H145" s="1" t="s">
        <v>0</v>
      </c>
      <c r="I145" s="2">
        <v>504</v>
      </c>
      <c r="J145" s="2"/>
      <c r="K145" s="2"/>
      <c r="L145" s="3">
        <v>1</v>
      </c>
      <c r="M145" s="3"/>
    </row>
    <row r="146" spans="5:15" ht="43.5" customHeight="1" x14ac:dyDescent="0.2">
      <c r="E146" s="61"/>
      <c r="F146" s="49" t="s">
        <v>149</v>
      </c>
      <c r="G146" s="50"/>
      <c r="H146" s="50"/>
      <c r="I146" s="50"/>
      <c r="J146" s="50"/>
      <c r="K146" s="51"/>
      <c r="L146" s="3">
        <f>SUM(L145:L145)</f>
        <v>1</v>
      </c>
      <c r="M146" s="3">
        <f>SUM(M145:M145)</f>
        <v>0</v>
      </c>
    </row>
    <row r="147" spans="5:15" ht="43.5" customHeight="1" x14ac:dyDescent="0.2">
      <c r="E147" s="61"/>
      <c r="F147" s="52"/>
      <c r="G147" s="53"/>
      <c r="H147" s="53"/>
      <c r="I147" s="53"/>
      <c r="J147" s="53"/>
      <c r="K147" s="54"/>
      <c r="L147" s="66">
        <f>L146+M146</f>
        <v>1</v>
      </c>
      <c r="M147" s="66"/>
      <c r="N147" s="9"/>
      <c r="O147" s="9"/>
    </row>
    <row r="148" spans="5:15" ht="43.5" customHeight="1" x14ac:dyDescent="0.2">
      <c r="E148" s="61" t="s">
        <v>59</v>
      </c>
      <c r="F148" s="1" t="s">
        <v>60</v>
      </c>
      <c r="G148" s="1">
        <v>1</v>
      </c>
      <c r="H148" s="1" t="s">
        <v>17</v>
      </c>
      <c r="I148" s="2">
        <v>1500</v>
      </c>
      <c r="J148" s="2"/>
      <c r="K148" s="2"/>
      <c r="L148" s="3"/>
      <c r="M148" s="3">
        <v>1</v>
      </c>
    </row>
    <row r="149" spans="5:15" ht="43.5" customHeight="1" x14ac:dyDescent="0.2">
      <c r="E149" s="61"/>
      <c r="F149" s="49" t="s">
        <v>149</v>
      </c>
      <c r="G149" s="50"/>
      <c r="H149" s="50"/>
      <c r="I149" s="50"/>
      <c r="J149" s="50"/>
      <c r="K149" s="51"/>
      <c r="L149" s="3">
        <f>SUM(L148:L148)</f>
        <v>0</v>
      </c>
      <c r="M149" s="3">
        <f>SUM(M148:M148)</f>
        <v>1</v>
      </c>
    </row>
    <row r="150" spans="5:15" ht="43.5" customHeight="1" x14ac:dyDescent="0.2">
      <c r="E150" s="61"/>
      <c r="F150" s="52"/>
      <c r="G150" s="53"/>
      <c r="H150" s="53"/>
      <c r="I150" s="53"/>
      <c r="J150" s="53"/>
      <c r="K150" s="54"/>
      <c r="L150" s="66">
        <f>L149+M149</f>
        <v>1</v>
      </c>
      <c r="M150" s="66"/>
      <c r="N150" s="9"/>
      <c r="O150" s="9"/>
    </row>
    <row r="151" spans="5:15" ht="43.5" customHeight="1" x14ac:dyDescent="0.2">
      <c r="E151" s="61" t="s">
        <v>61</v>
      </c>
      <c r="F151" s="1" t="s">
        <v>163</v>
      </c>
      <c r="G151" s="1">
        <v>1</v>
      </c>
      <c r="H151" s="1" t="s">
        <v>17</v>
      </c>
      <c r="I151" s="2">
        <v>1010.2</v>
      </c>
      <c r="J151" s="2"/>
      <c r="K151" s="2"/>
      <c r="L151" s="17"/>
      <c r="M151" s="3">
        <v>1</v>
      </c>
    </row>
    <row r="152" spans="5:15" ht="43.5" customHeight="1" x14ac:dyDescent="0.2">
      <c r="E152" s="61"/>
      <c r="F152" s="1" t="s">
        <v>62</v>
      </c>
      <c r="G152" s="1">
        <v>2</v>
      </c>
      <c r="H152" s="1" t="s">
        <v>0</v>
      </c>
      <c r="I152" s="2">
        <v>504</v>
      </c>
      <c r="J152" s="2"/>
      <c r="K152" s="2"/>
      <c r="L152" s="3"/>
      <c r="M152" s="3">
        <v>3</v>
      </c>
    </row>
    <row r="153" spans="5:15" ht="43.5" customHeight="1" x14ac:dyDescent="0.2">
      <c r="E153" s="61"/>
      <c r="F153" s="1" t="s">
        <v>62</v>
      </c>
      <c r="G153" s="1">
        <v>2</v>
      </c>
      <c r="H153" s="1" t="s">
        <v>8</v>
      </c>
      <c r="I153" s="2">
        <v>504</v>
      </c>
      <c r="J153" s="2"/>
      <c r="K153" s="2"/>
      <c r="L153" s="3">
        <v>1</v>
      </c>
      <c r="M153" s="3"/>
    </row>
    <row r="154" spans="5:15" ht="43.5" customHeight="1" x14ac:dyDescent="0.2">
      <c r="E154" s="61"/>
      <c r="F154" s="49" t="s">
        <v>149</v>
      </c>
      <c r="G154" s="50"/>
      <c r="H154" s="50"/>
      <c r="I154" s="50"/>
      <c r="J154" s="50"/>
      <c r="K154" s="51"/>
      <c r="L154" s="3">
        <f>SUM(L151:L153)</f>
        <v>1</v>
      </c>
      <c r="M154" s="3">
        <f>SUM(M151:M153)</f>
        <v>4</v>
      </c>
    </row>
    <row r="155" spans="5:15" ht="43.5" customHeight="1" x14ac:dyDescent="0.2">
      <c r="E155" s="61"/>
      <c r="F155" s="52"/>
      <c r="G155" s="53"/>
      <c r="H155" s="53"/>
      <c r="I155" s="53"/>
      <c r="J155" s="53"/>
      <c r="K155" s="54"/>
      <c r="L155" s="66">
        <f>L154+M154</f>
        <v>5</v>
      </c>
      <c r="M155" s="66"/>
      <c r="N155" s="9"/>
      <c r="O155" s="9"/>
    </row>
    <row r="156" spans="5:15" ht="43.5" customHeight="1" x14ac:dyDescent="0.2">
      <c r="E156" s="61" t="s">
        <v>63</v>
      </c>
      <c r="F156" s="1" t="s">
        <v>167</v>
      </c>
      <c r="G156" s="1">
        <v>1</v>
      </c>
      <c r="H156" s="1" t="s">
        <v>17</v>
      </c>
      <c r="I156" s="2">
        <v>1310.2</v>
      </c>
      <c r="J156" s="2"/>
      <c r="K156" s="2"/>
      <c r="L156" s="3">
        <v>1</v>
      </c>
      <c r="M156" s="3"/>
    </row>
    <row r="157" spans="5:15" ht="43.5" customHeight="1" x14ac:dyDescent="0.2">
      <c r="E157" s="61"/>
      <c r="F157" s="1" t="s">
        <v>64</v>
      </c>
      <c r="G157" s="1">
        <v>5</v>
      </c>
      <c r="H157" s="1" t="s">
        <v>0</v>
      </c>
      <c r="I157" s="2">
        <v>504</v>
      </c>
      <c r="J157" s="2"/>
      <c r="K157" s="2"/>
      <c r="L157" s="3">
        <v>2</v>
      </c>
      <c r="M157" s="3">
        <v>3</v>
      </c>
    </row>
    <row r="158" spans="5:15" ht="43.5" customHeight="1" x14ac:dyDescent="0.2">
      <c r="E158" s="61"/>
      <c r="F158" s="1" t="s">
        <v>64</v>
      </c>
      <c r="G158" s="1">
        <v>1</v>
      </c>
      <c r="H158" s="1" t="s">
        <v>8</v>
      </c>
      <c r="I158" s="2">
        <v>450</v>
      </c>
      <c r="J158" s="2"/>
      <c r="K158" s="2"/>
      <c r="L158" s="3"/>
      <c r="M158" s="3">
        <v>1</v>
      </c>
    </row>
    <row r="159" spans="5:15" ht="43.5" customHeight="1" x14ac:dyDescent="0.2">
      <c r="E159" s="61"/>
      <c r="F159" s="1" t="s">
        <v>186</v>
      </c>
      <c r="G159" s="1">
        <v>2</v>
      </c>
      <c r="H159" s="1" t="s">
        <v>8</v>
      </c>
      <c r="I159" s="2">
        <v>504</v>
      </c>
      <c r="J159" s="2"/>
      <c r="K159" s="2"/>
      <c r="L159" s="3">
        <v>1</v>
      </c>
      <c r="M159" s="3">
        <v>1</v>
      </c>
    </row>
    <row r="160" spans="5:15" ht="43.5" customHeight="1" x14ac:dyDescent="0.2">
      <c r="E160" s="61"/>
      <c r="F160" s="1" t="s">
        <v>65</v>
      </c>
      <c r="G160" s="1">
        <v>1</v>
      </c>
      <c r="H160" s="1" t="s">
        <v>0</v>
      </c>
      <c r="I160" s="2">
        <v>504</v>
      </c>
      <c r="J160" s="2"/>
      <c r="K160" s="2"/>
      <c r="L160" s="3">
        <v>1</v>
      </c>
      <c r="M160" s="3"/>
    </row>
    <row r="161" spans="5:15" ht="43.5" customHeight="1" x14ac:dyDescent="0.2">
      <c r="E161" s="61"/>
      <c r="F161" s="1" t="s">
        <v>65</v>
      </c>
      <c r="G161" s="1">
        <v>2</v>
      </c>
      <c r="H161" s="1" t="s">
        <v>20</v>
      </c>
      <c r="I161" s="2">
        <v>450</v>
      </c>
      <c r="J161" s="2"/>
      <c r="K161" s="2"/>
      <c r="L161" s="3">
        <v>2</v>
      </c>
      <c r="M161" s="3"/>
    </row>
    <row r="162" spans="5:15" ht="43.5" customHeight="1" x14ac:dyDescent="0.2">
      <c r="E162" s="61"/>
      <c r="F162" s="1" t="s">
        <v>255</v>
      </c>
      <c r="G162" s="1">
        <v>2</v>
      </c>
      <c r="H162" s="1" t="s">
        <v>20</v>
      </c>
      <c r="I162" s="2">
        <v>504</v>
      </c>
      <c r="J162" s="2"/>
      <c r="K162" s="2"/>
      <c r="L162" s="3">
        <v>1</v>
      </c>
      <c r="M162" s="3">
        <v>1</v>
      </c>
    </row>
    <row r="163" spans="5:15" ht="43.5" customHeight="1" x14ac:dyDescent="0.2">
      <c r="E163" s="61"/>
      <c r="F163" s="49" t="s">
        <v>149</v>
      </c>
      <c r="G163" s="50"/>
      <c r="H163" s="50"/>
      <c r="I163" s="50"/>
      <c r="J163" s="50"/>
      <c r="K163" s="51"/>
      <c r="L163" s="3">
        <f>SUM(L156:L162)</f>
        <v>8</v>
      </c>
      <c r="M163" s="3">
        <f>SUM(M156:M162)</f>
        <v>6</v>
      </c>
    </row>
    <row r="164" spans="5:15" ht="43.5" customHeight="1" x14ac:dyDescent="0.2">
      <c r="E164" s="61"/>
      <c r="F164" s="52"/>
      <c r="G164" s="53"/>
      <c r="H164" s="53"/>
      <c r="I164" s="53"/>
      <c r="J164" s="53"/>
      <c r="K164" s="54"/>
      <c r="L164" s="66">
        <f>L163+M163</f>
        <v>14</v>
      </c>
      <c r="M164" s="66"/>
      <c r="N164" s="9"/>
      <c r="O164" s="9"/>
    </row>
    <row r="165" spans="5:15" ht="43.5" customHeight="1" x14ac:dyDescent="0.2">
      <c r="E165" s="61" t="s">
        <v>66</v>
      </c>
      <c r="F165" s="1" t="s">
        <v>123</v>
      </c>
      <c r="G165" s="1">
        <v>1</v>
      </c>
      <c r="H165" s="1" t="s">
        <v>17</v>
      </c>
      <c r="I165" s="2">
        <v>1200</v>
      </c>
      <c r="J165" s="2"/>
      <c r="K165" s="2"/>
      <c r="L165" s="3"/>
      <c r="M165" s="3">
        <v>1</v>
      </c>
    </row>
    <row r="166" spans="5:15" ht="43.5" customHeight="1" x14ac:dyDescent="0.2">
      <c r="E166" s="61"/>
      <c r="F166" s="1" t="s">
        <v>67</v>
      </c>
      <c r="G166" s="1">
        <v>2</v>
      </c>
      <c r="H166" s="1" t="s">
        <v>0</v>
      </c>
      <c r="I166" s="2">
        <v>504</v>
      </c>
      <c r="J166" s="2"/>
      <c r="K166" s="2"/>
      <c r="L166" s="3">
        <v>1</v>
      </c>
      <c r="M166" s="3">
        <v>1</v>
      </c>
    </row>
    <row r="167" spans="5:15" ht="43.5" customHeight="1" x14ac:dyDescent="0.2">
      <c r="E167" s="61"/>
      <c r="F167" s="1" t="s">
        <v>124</v>
      </c>
      <c r="G167" s="1">
        <v>1</v>
      </c>
      <c r="H167" s="1" t="s">
        <v>20</v>
      </c>
      <c r="I167" s="2">
        <v>800</v>
      </c>
      <c r="J167" s="2"/>
      <c r="K167" s="2"/>
      <c r="L167" s="3"/>
      <c r="M167" s="3">
        <v>1</v>
      </c>
    </row>
    <row r="168" spans="5:15" ht="43.5" customHeight="1" x14ac:dyDescent="0.2">
      <c r="E168" s="61"/>
      <c r="F168" s="1" t="s">
        <v>227</v>
      </c>
      <c r="G168" s="1">
        <v>1</v>
      </c>
      <c r="H168" s="1" t="s">
        <v>20</v>
      </c>
      <c r="I168" s="2">
        <v>504</v>
      </c>
      <c r="J168" s="2"/>
      <c r="K168" s="2"/>
      <c r="L168" s="3">
        <v>1</v>
      </c>
      <c r="M168" s="3"/>
    </row>
    <row r="169" spans="5:15" ht="43.5" customHeight="1" x14ac:dyDescent="0.2">
      <c r="E169" s="61"/>
      <c r="F169" s="1" t="s">
        <v>180</v>
      </c>
      <c r="G169" s="1">
        <v>1</v>
      </c>
      <c r="H169" s="1" t="s">
        <v>20</v>
      </c>
      <c r="I169" s="2">
        <v>504</v>
      </c>
      <c r="J169" s="2"/>
      <c r="K169" s="2"/>
      <c r="L169" s="3">
        <v>1</v>
      </c>
      <c r="M169" s="3"/>
    </row>
    <row r="170" spans="5:15" ht="43.5" customHeight="1" x14ac:dyDescent="0.2">
      <c r="E170" s="61"/>
      <c r="F170" s="1" t="s">
        <v>180</v>
      </c>
      <c r="G170" s="1">
        <v>1</v>
      </c>
      <c r="H170" s="1" t="s">
        <v>20</v>
      </c>
      <c r="I170" s="2">
        <v>450</v>
      </c>
      <c r="J170" s="2"/>
      <c r="K170" s="2"/>
      <c r="L170" s="3">
        <v>1</v>
      </c>
      <c r="M170" s="3"/>
    </row>
    <row r="171" spans="5:15" ht="43.5" customHeight="1" x14ac:dyDescent="0.2">
      <c r="E171" s="61"/>
      <c r="F171" s="49" t="s">
        <v>181</v>
      </c>
      <c r="G171" s="50"/>
      <c r="H171" s="50"/>
      <c r="I171" s="50"/>
      <c r="J171" s="50"/>
      <c r="K171" s="51"/>
      <c r="L171" s="3">
        <f>SUM(L165:L170)</f>
        <v>4</v>
      </c>
      <c r="M171" s="3">
        <f>SUM(M165:M170)</f>
        <v>3</v>
      </c>
    </row>
    <row r="172" spans="5:15" ht="43.5" customHeight="1" x14ac:dyDescent="0.2">
      <c r="E172" s="61"/>
      <c r="F172" s="52"/>
      <c r="G172" s="53"/>
      <c r="H172" s="53"/>
      <c r="I172" s="53"/>
      <c r="J172" s="53"/>
      <c r="K172" s="54"/>
      <c r="L172" s="66">
        <f>L171+M171</f>
        <v>7</v>
      </c>
      <c r="M172" s="66"/>
      <c r="N172" s="9"/>
      <c r="O172" s="9"/>
    </row>
    <row r="173" spans="5:15" ht="43.5" customHeight="1" x14ac:dyDescent="0.2">
      <c r="E173" s="61" t="s">
        <v>68</v>
      </c>
      <c r="F173" s="1" t="s">
        <v>69</v>
      </c>
      <c r="G173" s="1">
        <v>1</v>
      </c>
      <c r="H173" s="1" t="s">
        <v>17</v>
      </c>
      <c r="I173" s="2">
        <v>1010.2</v>
      </c>
      <c r="J173" s="2"/>
      <c r="K173" s="2"/>
      <c r="L173" s="3">
        <v>1</v>
      </c>
      <c r="M173" s="3"/>
    </row>
    <row r="174" spans="5:15" ht="43.5" customHeight="1" x14ac:dyDescent="0.2">
      <c r="E174" s="61"/>
      <c r="F174" s="55" t="s">
        <v>181</v>
      </c>
      <c r="G174" s="56"/>
      <c r="H174" s="56"/>
      <c r="I174" s="56"/>
      <c r="J174" s="56"/>
      <c r="K174" s="57"/>
      <c r="L174" s="3">
        <f>SUM(L173)</f>
        <v>1</v>
      </c>
      <c r="M174" s="3"/>
    </row>
    <row r="175" spans="5:15" ht="43.5" customHeight="1" x14ac:dyDescent="0.2">
      <c r="E175" s="61"/>
      <c r="F175" s="58"/>
      <c r="G175" s="59"/>
      <c r="H175" s="59"/>
      <c r="I175" s="59"/>
      <c r="J175" s="59"/>
      <c r="K175" s="60"/>
      <c r="L175" s="66">
        <f>L174+M174</f>
        <v>1</v>
      </c>
      <c r="M175" s="66"/>
      <c r="N175" s="9"/>
      <c r="O175" s="9"/>
    </row>
    <row r="176" spans="5:15" ht="43.5" customHeight="1" x14ac:dyDescent="0.2">
      <c r="E176" s="61" t="s">
        <v>135</v>
      </c>
      <c r="F176" s="1" t="s">
        <v>125</v>
      </c>
      <c r="G176" s="1">
        <v>1</v>
      </c>
      <c r="H176" s="1" t="s">
        <v>17</v>
      </c>
      <c r="I176" s="2">
        <v>850</v>
      </c>
      <c r="J176" s="2"/>
      <c r="K176" s="2"/>
      <c r="L176" s="3"/>
      <c r="M176" s="3">
        <v>1</v>
      </c>
    </row>
    <row r="177" spans="5:15" ht="43.5" customHeight="1" x14ac:dyDescent="0.2">
      <c r="E177" s="61"/>
      <c r="F177" s="1" t="s">
        <v>70</v>
      </c>
      <c r="G177" s="1">
        <v>3</v>
      </c>
      <c r="H177" s="1" t="s">
        <v>0</v>
      </c>
      <c r="I177" s="2">
        <v>504</v>
      </c>
      <c r="J177" s="2"/>
      <c r="K177" s="2"/>
      <c r="L177" s="3"/>
      <c r="M177" s="3">
        <v>3</v>
      </c>
    </row>
    <row r="178" spans="5:15" ht="43.5" customHeight="1" x14ac:dyDescent="0.2">
      <c r="E178" s="61"/>
      <c r="F178" s="1" t="s">
        <v>70</v>
      </c>
      <c r="G178" s="1">
        <v>1</v>
      </c>
      <c r="H178" s="1" t="s">
        <v>0</v>
      </c>
      <c r="I178" s="2">
        <v>684</v>
      </c>
      <c r="J178" s="2"/>
      <c r="K178" s="2"/>
      <c r="L178" s="3">
        <v>1</v>
      </c>
      <c r="M178" s="3"/>
    </row>
    <row r="179" spans="5:15" ht="43.5" customHeight="1" x14ac:dyDescent="0.2">
      <c r="E179" s="61"/>
      <c r="F179" s="1" t="s">
        <v>185</v>
      </c>
      <c r="G179" s="1">
        <v>1</v>
      </c>
      <c r="H179" s="1" t="s">
        <v>0</v>
      </c>
      <c r="I179" s="2">
        <v>504</v>
      </c>
      <c r="J179" s="2"/>
      <c r="K179" s="2"/>
      <c r="L179" s="3">
        <v>1</v>
      </c>
      <c r="M179" s="3"/>
    </row>
    <row r="180" spans="5:15" ht="43.5" customHeight="1" x14ac:dyDescent="0.2">
      <c r="E180" s="61"/>
      <c r="F180" s="1" t="s">
        <v>70</v>
      </c>
      <c r="G180" s="1">
        <v>1</v>
      </c>
      <c r="H180" s="1" t="s">
        <v>20</v>
      </c>
      <c r="I180" s="2">
        <v>504</v>
      </c>
      <c r="J180" s="2"/>
      <c r="K180" s="2"/>
      <c r="L180" s="3"/>
      <c r="M180" s="3">
        <v>1</v>
      </c>
    </row>
    <row r="181" spans="5:15" ht="43.5" customHeight="1" x14ac:dyDescent="0.2">
      <c r="E181" s="61"/>
      <c r="F181" s="49" t="s">
        <v>149</v>
      </c>
      <c r="G181" s="50"/>
      <c r="H181" s="50"/>
      <c r="I181" s="50"/>
      <c r="J181" s="50"/>
      <c r="K181" s="51"/>
      <c r="L181" s="3">
        <f>SUM(L176:L180)</f>
        <v>2</v>
      </c>
      <c r="M181" s="3">
        <f>SUM(M176:M180)</f>
        <v>5</v>
      </c>
    </row>
    <row r="182" spans="5:15" ht="43.5" customHeight="1" x14ac:dyDescent="0.2">
      <c r="E182" s="61"/>
      <c r="F182" s="52"/>
      <c r="G182" s="53"/>
      <c r="H182" s="53"/>
      <c r="I182" s="53"/>
      <c r="J182" s="53"/>
      <c r="K182" s="54"/>
      <c r="L182" s="66">
        <f>L181+M181</f>
        <v>7</v>
      </c>
      <c r="M182" s="66"/>
      <c r="N182" s="9"/>
      <c r="O182" s="9"/>
    </row>
    <row r="183" spans="5:15" ht="43.5" customHeight="1" x14ac:dyDescent="0.2">
      <c r="E183" s="61" t="s">
        <v>71</v>
      </c>
      <c r="F183" s="1" t="s">
        <v>72</v>
      </c>
      <c r="G183" s="1">
        <v>1</v>
      </c>
      <c r="H183" s="1" t="s">
        <v>17</v>
      </c>
      <c r="I183" s="2">
        <v>919.92</v>
      </c>
      <c r="J183" s="2"/>
      <c r="K183" s="2"/>
      <c r="L183" s="3">
        <v>1</v>
      </c>
      <c r="M183" s="3"/>
    </row>
    <row r="184" spans="5:15" ht="43.5" customHeight="1" x14ac:dyDescent="0.2">
      <c r="E184" s="61"/>
      <c r="F184" s="1" t="s">
        <v>73</v>
      </c>
      <c r="G184" s="1">
        <v>2</v>
      </c>
      <c r="H184" s="1" t="s">
        <v>0</v>
      </c>
      <c r="I184" s="2">
        <v>504</v>
      </c>
      <c r="J184" s="2"/>
      <c r="K184" s="2"/>
      <c r="L184" s="3"/>
      <c r="M184" s="3">
        <v>2</v>
      </c>
    </row>
    <row r="185" spans="5:15" ht="43.5" customHeight="1" x14ac:dyDescent="0.2">
      <c r="E185" s="61"/>
      <c r="F185" s="1" t="s">
        <v>74</v>
      </c>
      <c r="G185" s="1">
        <v>2</v>
      </c>
      <c r="H185" s="1" t="s">
        <v>0</v>
      </c>
      <c r="I185" s="2">
        <v>504</v>
      </c>
      <c r="J185" s="2"/>
      <c r="K185" s="2"/>
      <c r="L185" s="3">
        <v>2</v>
      </c>
      <c r="M185" s="3"/>
    </row>
    <row r="186" spans="5:15" ht="43.5" customHeight="1" x14ac:dyDescent="0.2">
      <c r="E186" s="61"/>
      <c r="F186" s="1" t="s">
        <v>74</v>
      </c>
      <c r="G186" s="1">
        <v>2</v>
      </c>
      <c r="H186" s="1" t="s">
        <v>20</v>
      </c>
      <c r="I186" s="2">
        <v>504</v>
      </c>
      <c r="J186" s="2"/>
      <c r="K186" s="2"/>
      <c r="L186" s="3">
        <v>2</v>
      </c>
      <c r="M186" s="3"/>
    </row>
    <row r="187" spans="5:15" ht="43.5" customHeight="1" x14ac:dyDescent="0.2">
      <c r="E187" s="61"/>
      <c r="F187" s="49" t="s">
        <v>149</v>
      </c>
      <c r="G187" s="50"/>
      <c r="H187" s="50"/>
      <c r="I187" s="50"/>
      <c r="J187" s="50"/>
      <c r="K187" s="51"/>
      <c r="L187" s="3">
        <f>SUM(L183:L186)</f>
        <v>5</v>
      </c>
      <c r="M187" s="3">
        <f>SUM(M183:M186)</f>
        <v>2</v>
      </c>
    </row>
    <row r="188" spans="5:15" ht="43.5" customHeight="1" x14ac:dyDescent="0.2">
      <c r="E188" s="61"/>
      <c r="F188" s="52"/>
      <c r="G188" s="53"/>
      <c r="H188" s="53"/>
      <c r="I188" s="53"/>
      <c r="J188" s="53"/>
      <c r="K188" s="54"/>
      <c r="L188" s="66">
        <f>L187+M187</f>
        <v>7</v>
      </c>
      <c r="M188" s="66"/>
      <c r="N188" s="9"/>
      <c r="O188" s="9"/>
    </row>
    <row r="189" spans="5:15" ht="43.5" customHeight="1" x14ac:dyDescent="0.2">
      <c r="E189" s="61" t="s">
        <v>75</v>
      </c>
      <c r="F189" s="34" t="s">
        <v>126</v>
      </c>
      <c r="G189" s="1">
        <v>1</v>
      </c>
      <c r="H189" s="1" t="s">
        <v>17</v>
      </c>
      <c r="I189" s="2">
        <v>765.6</v>
      </c>
      <c r="J189" s="2"/>
      <c r="K189" s="2"/>
      <c r="L189" s="3"/>
      <c r="M189" s="3">
        <v>1</v>
      </c>
    </row>
    <row r="190" spans="5:15" ht="43.5" customHeight="1" x14ac:dyDescent="0.2">
      <c r="E190" s="61"/>
      <c r="F190" s="34" t="s">
        <v>136</v>
      </c>
      <c r="G190" s="1">
        <v>1</v>
      </c>
      <c r="H190" s="1" t="s">
        <v>0</v>
      </c>
      <c r="I190" s="2">
        <v>504</v>
      </c>
      <c r="J190" s="2"/>
      <c r="K190" s="2"/>
      <c r="L190" s="3"/>
      <c r="M190" s="3">
        <v>1</v>
      </c>
    </row>
    <row r="191" spans="5:15" ht="43.5" customHeight="1" x14ac:dyDescent="0.2">
      <c r="E191" s="61"/>
      <c r="F191" s="34" t="s">
        <v>76</v>
      </c>
      <c r="G191" s="1">
        <v>4</v>
      </c>
      <c r="H191" s="1" t="s">
        <v>0</v>
      </c>
      <c r="I191" s="2">
        <v>504</v>
      </c>
      <c r="J191" s="2"/>
      <c r="K191" s="2"/>
      <c r="L191" s="3">
        <v>3</v>
      </c>
      <c r="M191" s="3">
        <v>1</v>
      </c>
    </row>
    <row r="192" spans="5:15" ht="43.5" customHeight="1" x14ac:dyDescent="0.2">
      <c r="E192" s="61"/>
      <c r="F192" s="1" t="s">
        <v>77</v>
      </c>
      <c r="G192" s="1">
        <v>3</v>
      </c>
      <c r="H192" s="1" t="s">
        <v>0</v>
      </c>
      <c r="I192" s="2">
        <v>504</v>
      </c>
      <c r="J192" s="2"/>
      <c r="K192" s="2"/>
      <c r="L192" s="3">
        <v>2</v>
      </c>
      <c r="M192" s="3">
        <v>1</v>
      </c>
    </row>
    <row r="193" spans="5:15" ht="43.5" customHeight="1" x14ac:dyDescent="0.2">
      <c r="E193" s="61"/>
      <c r="F193" s="1" t="s">
        <v>170</v>
      </c>
      <c r="G193" s="1">
        <v>1</v>
      </c>
      <c r="H193" s="1" t="s">
        <v>0</v>
      </c>
      <c r="I193" s="2">
        <v>504</v>
      </c>
      <c r="J193" s="2"/>
      <c r="K193" s="2"/>
      <c r="L193" s="3">
        <v>1</v>
      </c>
      <c r="M193" s="3"/>
    </row>
    <row r="194" spans="5:15" ht="43.5" customHeight="1" x14ac:dyDescent="0.2">
      <c r="E194" s="61"/>
      <c r="F194" s="34" t="s">
        <v>76</v>
      </c>
      <c r="G194" s="1">
        <v>1</v>
      </c>
      <c r="H194" s="1" t="s">
        <v>20</v>
      </c>
      <c r="I194" s="2">
        <v>504</v>
      </c>
      <c r="J194" s="2"/>
      <c r="K194" s="2"/>
      <c r="L194" s="3">
        <v>1</v>
      </c>
      <c r="M194" s="3">
        <v>0</v>
      </c>
    </row>
    <row r="195" spans="5:15" ht="43.5" customHeight="1" x14ac:dyDescent="0.2">
      <c r="E195" s="61"/>
      <c r="F195" s="49" t="s">
        <v>149</v>
      </c>
      <c r="G195" s="50"/>
      <c r="H195" s="50"/>
      <c r="I195" s="50"/>
      <c r="J195" s="50"/>
      <c r="K195" s="51"/>
      <c r="L195" s="3">
        <f>SUM(L189:L194)</f>
        <v>7</v>
      </c>
      <c r="M195" s="3">
        <f>SUM(M189:M194)</f>
        <v>4</v>
      </c>
    </row>
    <row r="196" spans="5:15" ht="43.5" customHeight="1" x14ac:dyDescent="0.2">
      <c r="E196" s="61"/>
      <c r="F196" s="52"/>
      <c r="G196" s="53"/>
      <c r="H196" s="53"/>
      <c r="I196" s="53"/>
      <c r="J196" s="53"/>
      <c r="K196" s="54"/>
      <c r="L196" s="66">
        <f>L195+M195</f>
        <v>11</v>
      </c>
      <c r="M196" s="66"/>
      <c r="N196" s="9"/>
      <c r="O196" s="9"/>
    </row>
    <row r="197" spans="5:15" ht="43.5" customHeight="1" x14ac:dyDescent="0.2">
      <c r="E197" s="61" t="s">
        <v>78</v>
      </c>
      <c r="F197" s="1" t="s">
        <v>137</v>
      </c>
      <c r="G197" s="1">
        <v>1</v>
      </c>
      <c r="H197" s="1" t="s">
        <v>8</v>
      </c>
      <c r="I197" s="2">
        <v>1010.2</v>
      </c>
      <c r="J197" s="2"/>
      <c r="K197" s="2"/>
      <c r="L197" s="3"/>
      <c r="M197" s="3">
        <v>1</v>
      </c>
    </row>
    <row r="198" spans="5:15" ht="43.5" customHeight="1" x14ac:dyDescent="0.2">
      <c r="E198" s="61"/>
      <c r="F198" s="1" t="s">
        <v>79</v>
      </c>
      <c r="G198" s="1">
        <v>2</v>
      </c>
      <c r="H198" s="1" t="s">
        <v>0</v>
      </c>
      <c r="I198" s="2">
        <v>504</v>
      </c>
      <c r="J198" s="2"/>
      <c r="K198" s="2"/>
      <c r="L198" s="3">
        <v>1</v>
      </c>
      <c r="M198" s="3">
        <v>1</v>
      </c>
    </row>
    <row r="199" spans="5:15" ht="43.5" customHeight="1" x14ac:dyDescent="0.2">
      <c r="E199" s="61"/>
      <c r="F199" s="1" t="s">
        <v>79</v>
      </c>
      <c r="G199" s="1">
        <v>1</v>
      </c>
      <c r="H199" s="1" t="s">
        <v>20</v>
      </c>
      <c r="I199" s="2">
        <v>504</v>
      </c>
      <c r="J199" s="2"/>
      <c r="K199" s="2"/>
      <c r="L199" s="3"/>
      <c r="M199" s="3">
        <v>1</v>
      </c>
    </row>
    <row r="200" spans="5:15" ht="43.5" customHeight="1" x14ac:dyDescent="0.2">
      <c r="E200" s="61"/>
      <c r="F200" s="49" t="s">
        <v>149</v>
      </c>
      <c r="G200" s="50"/>
      <c r="H200" s="50"/>
      <c r="I200" s="50"/>
      <c r="J200" s="50"/>
      <c r="K200" s="51"/>
      <c r="L200" s="3">
        <f>SUM(L197:L199)</f>
        <v>1</v>
      </c>
      <c r="M200" s="3">
        <f>SUM(M197:M199)</f>
        <v>3</v>
      </c>
    </row>
    <row r="201" spans="5:15" ht="43.5" customHeight="1" x14ac:dyDescent="0.2">
      <c r="E201" s="61"/>
      <c r="F201" s="52"/>
      <c r="G201" s="53"/>
      <c r="H201" s="53"/>
      <c r="I201" s="53"/>
      <c r="J201" s="53"/>
      <c r="K201" s="54"/>
      <c r="L201" s="66">
        <f>L200+M200</f>
        <v>4</v>
      </c>
      <c r="M201" s="66"/>
      <c r="N201" s="9"/>
      <c r="O201" s="9"/>
    </row>
    <row r="202" spans="5:15" ht="43.5" customHeight="1" x14ac:dyDescent="0.2">
      <c r="E202" s="61" t="s">
        <v>269</v>
      </c>
      <c r="F202" s="1" t="s">
        <v>182</v>
      </c>
      <c r="G202" s="1">
        <v>1</v>
      </c>
      <c r="H202" s="1" t="s">
        <v>8</v>
      </c>
      <c r="I202" s="2">
        <v>919.2</v>
      </c>
      <c r="J202" s="2"/>
      <c r="K202" s="2"/>
      <c r="L202" s="3"/>
      <c r="M202" s="3">
        <v>1</v>
      </c>
    </row>
    <row r="203" spans="5:15" ht="43.5" customHeight="1" x14ac:dyDescent="0.2">
      <c r="E203" s="61"/>
      <c r="F203" s="1" t="s">
        <v>80</v>
      </c>
      <c r="G203" s="1">
        <v>1</v>
      </c>
      <c r="H203" s="1" t="s">
        <v>0</v>
      </c>
      <c r="I203" s="2">
        <v>504</v>
      </c>
      <c r="J203" s="2"/>
      <c r="K203" s="2"/>
      <c r="L203" s="3"/>
      <c r="M203" s="3">
        <v>1</v>
      </c>
    </row>
    <row r="204" spans="5:15" ht="43.5" customHeight="1" x14ac:dyDescent="0.2">
      <c r="E204" s="61"/>
      <c r="F204" s="49" t="s">
        <v>149</v>
      </c>
      <c r="G204" s="50"/>
      <c r="H204" s="50"/>
      <c r="I204" s="50"/>
      <c r="J204" s="50"/>
      <c r="K204" s="51"/>
      <c r="L204" s="3">
        <f>SUM(L202:L203)</f>
        <v>0</v>
      </c>
      <c r="M204" s="3">
        <f>SUM(M202:M203)</f>
        <v>2</v>
      </c>
    </row>
    <row r="205" spans="5:15" ht="43.5" customHeight="1" x14ac:dyDescent="0.2">
      <c r="E205" s="61"/>
      <c r="F205" s="52"/>
      <c r="G205" s="53"/>
      <c r="H205" s="53"/>
      <c r="I205" s="53"/>
      <c r="J205" s="53"/>
      <c r="K205" s="54"/>
      <c r="L205" s="66">
        <f>L204+M204</f>
        <v>2</v>
      </c>
      <c r="M205" s="66"/>
      <c r="N205" s="9"/>
      <c r="O205" s="9"/>
    </row>
    <row r="206" spans="5:15" ht="43.5" customHeight="1" x14ac:dyDescent="0.2">
      <c r="E206" s="61" t="s">
        <v>81</v>
      </c>
      <c r="F206" s="1" t="s">
        <v>127</v>
      </c>
      <c r="G206" s="1">
        <v>1</v>
      </c>
      <c r="H206" s="1" t="s">
        <v>8</v>
      </c>
      <c r="I206" s="2">
        <v>800</v>
      </c>
      <c r="J206" s="2"/>
      <c r="K206" s="2"/>
      <c r="L206" s="3">
        <v>1</v>
      </c>
      <c r="M206" s="3"/>
    </row>
    <row r="207" spans="5:15" ht="43.5" customHeight="1" x14ac:dyDescent="0.2">
      <c r="E207" s="61"/>
      <c r="F207" s="1" t="s">
        <v>143</v>
      </c>
      <c r="G207" s="1">
        <v>1</v>
      </c>
      <c r="H207" s="1" t="s">
        <v>20</v>
      </c>
      <c r="I207" s="2"/>
      <c r="J207" s="2"/>
      <c r="K207" s="2"/>
      <c r="L207" s="3"/>
      <c r="M207" s="3">
        <v>1</v>
      </c>
    </row>
    <row r="208" spans="5:15" ht="43.5" customHeight="1" x14ac:dyDescent="0.2">
      <c r="E208" s="61"/>
      <c r="F208" s="49" t="s">
        <v>149</v>
      </c>
      <c r="G208" s="50"/>
      <c r="H208" s="50"/>
      <c r="I208" s="50"/>
      <c r="J208" s="50"/>
      <c r="K208" s="51"/>
      <c r="L208" s="3">
        <f>SUM(L206:L207)</f>
        <v>1</v>
      </c>
      <c r="M208" s="3">
        <f>SUM(M206:M207)</f>
        <v>1</v>
      </c>
    </row>
    <row r="209" spans="5:15" ht="43.5" customHeight="1" x14ac:dyDescent="0.2">
      <c r="E209" s="61"/>
      <c r="F209" s="52"/>
      <c r="G209" s="53"/>
      <c r="H209" s="53"/>
      <c r="I209" s="53"/>
      <c r="J209" s="53"/>
      <c r="K209" s="54"/>
      <c r="L209" s="66">
        <f>L208+M208</f>
        <v>2</v>
      </c>
      <c r="M209" s="66"/>
      <c r="N209" s="9"/>
      <c r="O209" s="9"/>
    </row>
    <row r="210" spans="5:15" ht="43.5" customHeight="1" x14ac:dyDescent="0.2">
      <c r="E210" s="61" t="s">
        <v>82</v>
      </c>
      <c r="F210" s="1" t="s">
        <v>83</v>
      </c>
      <c r="G210" s="1">
        <v>1</v>
      </c>
      <c r="H210" s="1" t="s">
        <v>17</v>
      </c>
      <c r="I210" s="2">
        <v>800</v>
      </c>
      <c r="J210" s="2"/>
      <c r="K210" s="2"/>
      <c r="L210" s="29">
        <v>1</v>
      </c>
      <c r="M210" s="3"/>
    </row>
    <row r="211" spans="5:15" ht="43.5" customHeight="1" x14ac:dyDescent="0.2">
      <c r="E211" s="61"/>
      <c r="F211" s="1" t="s">
        <v>84</v>
      </c>
      <c r="G211" s="1">
        <v>2</v>
      </c>
      <c r="H211" s="1" t="s">
        <v>0</v>
      </c>
      <c r="I211" s="2">
        <v>504</v>
      </c>
      <c r="J211" s="2"/>
      <c r="K211" s="2"/>
      <c r="L211" s="3"/>
      <c r="M211" s="29">
        <v>2</v>
      </c>
      <c r="N211" s="12"/>
      <c r="O211" s="12"/>
    </row>
    <row r="212" spans="5:15" ht="43.5" customHeight="1" x14ac:dyDescent="0.2">
      <c r="E212" s="61"/>
      <c r="F212" s="1" t="s">
        <v>85</v>
      </c>
      <c r="G212" s="1">
        <v>13</v>
      </c>
      <c r="H212" s="1" t="s">
        <v>0</v>
      </c>
      <c r="I212" s="2">
        <v>504</v>
      </c>
      <c r="J212" s="2"/>
      <c r="K212" s="2"/>
      <c r="L212" s="3">
        <v>11</v>
      </c>
      <c r="M212" s="3">
        <v>2</v>
      </c>
    </row>
    <row r="213" spans="5:15" ht="43.5" customHeight="1" x14ac:dyDescent="0.2">
      <c r="E213" s="61"/>
      <c r="F213" s="1" t="s">
        <v>138</v>
      </c>
      <c r="G213" s="1">
        <v>1</v>
      </c>
      <c r="H213" s="1" t="s">
        <v>8</v>
      </c>
      <c r="I213" s="2">
        <v>504</v>
      </c>
      <c r="J213" s="2"/>
      <c r="K213" s="2"/>
      <c r="L213" s="3"/>
      <c r="M213" s="3">
        <v>1</v>
      </c>
    </row>
    <row r="214" spans="5:15" ht="43.5" customHeight="1" x14ac:dyDescent="0.2">
      <c r="E214" s="61"/>
      <c r="F214" s="1" t="s">
        <v>85</v>
      </c>
      <c r="G214" s="1">
        <v>1</v>
      </c>
      <c r="H214" s="1" t="s">
        <v>20</v>
      </c>
      <c r="I214" s="2">
        <v>450</v>
      </c>
      <c r="J214" s="2"/>
      <c r="K214" s="2"/>
      <c r="L214" s="3">
        <v>1</v>
      </c>
      <c r="M214" s="3"/>
    </row>
    <row r="215" spans="5:15" ht="43.5" customHeight="1" x14ac:dyDescent="0.2">
      <c r="E215" s="61"/>
      <c r="F215" s="1" t="s">
        <v>85</v>
      </c>
      <c r="G215" s="1">
        <v>12</v>
      </c>
      <c r="H215" s="1" t="s">
        <v>20</v>
      </c>
      <c r="I215" s="2">
        <v>504</v>
      </c>
      <c r="J215" s="2"/>
      <c r="K215" s="2"/>
      <c r="L215" s="3">
        <v>6</v>
      </c>
      <c r="M215" s="3">
        <v>6</v>
      </c>
    </row>
    <row r="216" spans="5:15" ht="43.5" customHeight="1" x14ac:dyDescent="0.2">
      <c r="E216" s="61"/>
      <c r="F216" s="1" t="s">
        <v>256</v>
      </c>
      <c r="G216" s="1">
        <v>1</v>
      </c>
      <c r="H216" s="1" t="s">
        <v>20</v>
      </c>
      <c r="I216" s="2">
        <v>504</v>
      </c>
      <c r="J216" s="2"/>
      <c r="K216" s="2"/>
      <c r="L216" s="3"/>
      <c r="M216" s="3">
        <v>1</v>
      </c>
    </row>
    <row r="217" spans="5:15" ht="43.5" customHeight="1" x14ac:dyDescent="0.2">
      <c r="E217" s="61"/>
      <c r="F217" s="1" t="s">
        <v>256</v>
      </c>
      <c r="G217" s="1">
        <v>1</v>
      </c>
      <c r="H217" s="1" t="s">
        <v>20</v>
      </c>
      <c r="I217" s="2">
        <v>450</v>
      </c>
      <c r="J217" s="2"/>
      <c r="K217" s="2"/>
      <c r="L217" s="3"/>
      <c r="M217" s="3">
        <v>1</v>
      </c>
    </row>
    <row r="218" spans="5:15" ht="43.5" customHeight="1" x14ac:dyDescent="0.2">
      <c r="E218" s="61"/>
      <c r="F218" s="49" t="s">
        <v>149</v>
      </c>
      <c r="G218" s="50"/>
      <c r="H218" s="50"/>
      <c r="I218" s="50"/>
      <c r="J218" s="50"/>
      <c r="K218" s="51"/>
      <c r="L218" s="3">
        <f>SUM(L210:L217)</f>
        <v>19</v>
      </c>
      <c r="M218" s="3">
        <f>SUM(M210:M217)</f>
        <v>13</v>
      </c>
    </row>
    <row r="219" spans="5:15" ht="43.5" customHeight="1" x14ac:dyDescent="0.2">
      <c r="E219" s="61"/>
      <c r="F219" s="52"/>
      <c r="G219" s="53"/>
      <c r="H219" s="53"/>
      <c r="I219" s="53"/>
      <c r="J219" s="53"/>
      <c r="K219" s="54"/>
      <c r="L219" s="66">
        <f>L218+M218</f>
        <v>32</v>
      </c>
      <c r="M219" s="66"/>
      <c r="N219" s="9"/>
      <c r="O219" s="9"/>
    </row>
    <row r="220" spans="5:15" ht="43.5" customHeight="1" x14ac:dyDescent="0.2">
      <c r="E220" s="61" t="s">
        <v>86</v>
      </c>
      <c r="F220" s="1" t="s">
        <v>164</v>
      </c>
      <c r="G220" s="1">
        <v>1</v>
      </c>
      <c r="H220" s="1" t="s">
        <v>17</v>
      </c>
      <c r="I220" s="2">
        <v>800</v>
      </c>
      <c r="J220" s="2"/>
      <c r="K220" s="2"/>
      <c r="L220" s="3">
        <v>1</v>
      </c>
      <c r="M220" s="17"/>
      <c r="N220" s="9"/>
      <c r="O220" s="9"/>
    </row>
    <row r="221" spans="5:15" ht="43.5" customHeight="1" x14ac:dyDescent="0.2">
      <c r="E221" s="61"/>
      <c r="F221" s="1" t="s">
        <v>183</v>
      </c>
      <c r="G221" s="1">
        <v>3</v>
      </c>
      <c r="H221" s="1" t="s">
        <v>20</v>
      </c>
      <c r="I221" s="2">
        <v>504</v>
      </c>
      <c r="J221" s="2"/>
      <c r="K221" s="2"/>
      <c r="L221" s="3">
        <v>1</v>
      </c>
      <c r="M221" s="3">
        <v>2</v>
      </c>
    </row>
    <row r="222" spans="5:15" ht="43.5" customHeight="1" x14ac:dyDescent="0.2">
      <c r="E222" s="61"/>
      <c r="F222" s="49" t="s">
        <v>149</v>
      </c>
      <c r="G222" s="50"/>
      <c r="H222" s="50"/>
      <c r="I222" s="50"/>
      <c r="J222" s="50"/>
      <c r="K222" s="51"/>
      <c r="L222" s="3">
        <f>SUM(L220:L221)</f>
        <v>2</v>
      </c>
      <c r="M222" s="3">
        <f>SUM(M220:M221)</f>
        <v>2</v>
      </c>
    </row>
    <row r="223" spans="5:15" ht="43.5" customHeight="1" x14ac:dyDescent="0.2">
      <c r="E223" s="61"/>
      <c r="F223" s="52"/>
      <c r="G223" s="53"/>
      <c r="H223" s="53"/>
      <c r="I223" s="53"/>
      <c r="J223" s="53"/>
      <c r="K223" s="54"/>
      <c r="L223" s="66">
        <f>L222+M222</f>
        <v>4</v>
      </c>
      <c r="M223" s="66"/>
      <c r="N223" s="9"/>
      <c r="O223" s="9"/>
    </row>
    <row r="224" spans="5:15" ht="43.5" customHeight="1" x14ac:dyDescent="0.2">
      <c r="E224" s="61" t="s">
        <v>210</v>
      </c>
      <c r="F224" s="1" t="s">
        <v>211</v>
      </c>
      <c r="G224" s="1">
        <v>1</v>
      </c>
      <c r="H224" s="1" t="s">
        <v>17</v>
      </c>
      <c r="I224" s="2">
        <v>800</v>
      </c>
      <c r="J224" s="2"/>
      <c r="K224" s="2"/>
      <c r="L224" s="3"/>
      <c r="M224" s="3">
        <v>1</v>
      </c>
    </row>
    <row r="225" spans="5:15" ht="43.5" customHeight="1" x14ac:dyDescent="0.2">
      <c r="E225" s="61"/>
      <c r="F225" s="1" t="s">
        <v>212</v>
      </c>
      <c r="G225" s="1">
        <v>1</v>
      </c>
      <c r="H225" s="1" t="s">
        <v>8</v>
      </c>
      <c r="I225" s="2">
        <v>667.7</v>
      </c>
      <c r="J225" s="2"/>
      <c r="K225" s="2"/>
      <c r="L225" s="3"/>
      <c r="M225" s="3">
        <v>1</v>
      </c>
    </row>
    <row r="226" spans="5:15" ht="43.5" customHeight="1" x14ac:dyDescent="0.2">
      <c r="E226" s="61"/>
      <c r="F226" s="49" t="s">
        <v>149</v>
      </c>
      <c r="G226" s="50"/>
      <c r="H226" s="50"/>
      <c r="I226" s="50"/>
      <c r="J226" s="50"/>
      <c r="K226" s="51"/>
      <c r="L226" s="3">
        <f t="shared" ref="L226" si="0">SUM(L225)</f>
        <v>0</v>
      </c>
      <c r="M226" s="3">
        <f>SUM(M224:M225)</f>
        <v>2</v>
      </c>
    </row>
    <row r="227" spans="5:15" ht="43.5" customHeight="1" x14ac:dyDescent="0.2">
      <c r="E227" s="61"/>
      <c r="F227" s="52"/>
      <c r="G227" s="53"/>
      <c r="H227" s="53"/>
      <c r="I227" s="53"/>
      <c r="J227" s="53"/>
      <c r="K227" s="54"/>
      <c r="L227" s="66">
        <f>L226+M226</f>
        <v>2</v>
      </c>
      <c r="M227" s="66"/>
      <c r="N227" s="9"/>
      <c r="O227" s="9"/>
    </row>
    <row r="228" spans="5:15" ht="43.5" customHeight="1" x14ac:dyDescent="0.2">
      <c r="E228" s="61" t="s">
        <v>87</v>
      </c>
      <c r="F228" s="1" t="s">
        <v>88</v>
      </c>
      <c r="G228" s="1">
        <v>1</v>
      </c>
      <c r="H228" s="1" t="s">
        <v>17</v>
      </c>
      <c r="I228" s="2">
        <v>1010.2</v>
      </c>
      <c r="J228" s="2"/>
      <c r="K228" s="2"/>
      <c r="L228" s="3">
        <v>1</v>
      </c>
      <c r="M228" s="3"/>
    </row>
    <row r="229" spans="5:15" ht="43.5" customHeight="1" x14ac:dyDescent="0.2">
      <c r="E229" s="61"/>
      <c r="F229" s="1" t="s">
        <v>171</v>
      </c>
      <c r="G229" s="1">
        <v>1</v>
      </c>
      <c r="H229" s="1" t="s">
        <v>0</v>
      </c>
      <c r="I229" s="2">
        <v>504</v>
      </c>
      <c r="J229" s="2"/>
      <c r="K229" s="2"/>
      <c r="L229" s="3"/>
      <c r="M229" s="3">
        <v>1</v>
      </c>
    </row>
    <row r="230" spans="5:15" ht="43.5" customHeight="1" x14ac:dyDescent="0.2">
      <c r="E230" s="61"/>
      <c r="F230" s="1" t="s">
        <v>258</v>
      </c>
      <c r="G230" s="1">
        <v>1</v>
      </c>
      <c r="H230" s="1" t="s">
        <v>20</v>
      </c>
      <c r="I230" s="2">
        <v>504</v>
      </c>
      <c r="J230" s="2"/>
      <c r="K230" s="2"/>
      <c r="L230" s="3">
        <v>1</v>
      </c>
      <c r="M230" s="3"/>
    </row>
    <row r="231" spans="5:15" ht="43.5" customHeight="1" x14ac:dyDescent="0.2">
      <c r="E231" s="61"/>
      <c r="F231" s="55" t="s">
        <v>149</v>
      </c>
      <c r="G231" s="56"/>
      <c r="H231" s="56"/>
      <c r="I231" s="56"/>
      <c r="J231" s="56"/>
      <c r="K231" s="57"/>
      <c r="L231" s="3">
        <f>SUM(L228:L230)</f>
        <v>2</v>
      </c>
      <c r="M231" s="3">
        <f>SUM(M228:M230)</f>
        <v>1</v>
      </c>
    </row>
    <row r="232" spans="5:15" ht="43.5" customHeight="1" x14ac:dyDescent="0.2">
      <c r="E232" s="61"/>
      <c r="F232" s="58"/>
      <c r="G232" s="59"/>
      <c r="H232" s="59"/>
      <c r="I232" s="59"/>
      <c r="J232" s="59"/>
      <c r="K232" s="60"/>
      <c r="L232" s="66">
        <f>L231+M231</f>
        <v>3</v>
      </c>
      <c r="M232" s="66"/>
      <c r="N232" s="9"/>
      <c r="O232" s="9"/>
    </row>
    <row r="233" spans="5:15" ht="43.5" customHeight="1" x14ac:dyDescent="0.2">
      <c r="E233" s="61" t="s">
        <v>89</v>
      </c>
      <c r="F233" s="1" t="s">
        <v>165</v>
      </c>
      <c r="G233" s="1">
        <v>1</v>
      </c>
      <c r="H233" s="1" t="s">
        <v>17</v>
      </c>
      <c r="I233" s="2">
        <v>800</v>
      </c>
      <c r="J233" s="2"/>
      <c r="K233" s="2"/>
      <c r="L233" s="3"/>
      <c r="M233" s="3">
        <v>1</v>
      </c>
    </row>
    <row r="234" spans="5:15" ht="43.5" customHeight="1" x14ac:dyDescent="0.2">
      <c r="E234" s="61"/>
      <c r="F234" s="1" t="s">
        <v>90</v>
      </c>
      <c r="G234" s="1">
        <v>1</v>
      </c>
      <c r="H234" s="1" t="s">
        <v>0</v>
      </c>
      <c r="I234" s="2">
        <v>504</v>
      </c>
      <c r="J234" s="2"/>
      <c r="K234" s="2"/>
      <c r="L234" s="3"/>
      <c r="M234" s="3">
        <v>1</v>
      </c>
    </row>
    <row r="235" spans="5:15" ht="43.5" customHeight="1" x14ac:dyDescent="0.2">
      <c r="E235" s="61"/>
      <c r="F235" s="49" t="s">
        <v>149</v>
      </c>
      <c r="G235" s="50"/>
      <c r="H235" s="50"/>
      <c r="I235" s="50"/>
      <c r="J235" s="50"/>
      <c r="K235" s="51"/>
      <c r="L235" s="3"/>
      <c r="M235" s="3">
        <f>SUM(M233:M234)</f>
        <v>2</v>
      </c>
    </row>
    <row r="236" spans="5:15" ht="43.5" customHeight="1" x14ac:dyDescent="0.2">
      <c r="E236" s="61"/>
      <c r="F236" s="52"/>
      <c r="G236" s="53"/>
      <c r="H236" s="53"/>
      <c r="I236" s="53"/>
      <c r="J236" s="53"/>
      <c r="K236" s="54"/>
      <c r="L236" s="66">
        <f>L235+M235</f>
        <v>2</v>
      </c>
      <c r="M236" s="66"/>
      <c r="N236" s="9"/>
      <c r="O236" s="9"/>
    </row>
    <row r="237" spans="5:15" ht="43.5" customHeight="1" x14ac:dyDescent="0.2">
      <c r="E237" s="61" t="s">
        <v>91</v>
      </c>
      <c r="F237" s="1" t="s">
        <v>91</v>
      </c>
      <c r="G237" s="1">
        <v>1</v>
      </c>
      <c r="H237" s="1" t="s">
        <v>17</v>
      </c>
      <c r="I237" s="2">
        <v>1010.2</v>
      </c>
      <c r="J237" s="2"/>
      <c r="K237" s="2"/>
      <c r="L237" s="3"/>
      <c r="M237" s="3">
        <v>1</v>
      </c>
    </row>
    <row r="238" spans="5:15" ht="43.5" customHeight="1" x14ac:dyDescent="0.2">
      <c r="E238" s="61"/>
      <c r="F238" s="1" t="s">
        <v>128</v>
      </c>
      <c r="G238" s="1">
        <v>1</v>
      </c>
      <c r="H238" s="1" t="s">
        <v>0</v>
      </c>
      <c r="I238" s="2">
        <v>1010.2</v>
      </c>
      <c r="J238" s="2"/>
      <c r="K238" s="2"/>
      <c r="L238" s="3"/>
      <c r="M238" s="3">
        <v>1</v>
      </c>
    </row>
    <row r="239" spans="5:15" ht="43.5" customHeight="1" x14ac:dyDescent="0.2">
      <c r="E239" s="61"/>
      <c r="F239" s="1" t="s">
        <v>128</v>
      </c>
      <c r="G239" s="1">
        <v>2</v>
      </c>
      <c r="H239" s="1" t="s">
        <v>0</v>
      </c>
      <c r="I239" s="2">
        <v>650</v>
      </c>
      <c r="J239" s="2"/>
      <c r="K239" s="2"/>
      <c r="L239" s="3"/>
      <c r="M239" s="3">
        <v>2</v>
      </c>
    </row>
    <row r="240" spans="5:15" ht="43.5" customHeight="1" x14ac:dyDescent="0.2">
      <c r="E240" s="61"/>
      <c r="F240" s="1" t="s">
        <v>128</v>
      </c>
      <c r="G240" s="1">
        <v>1</v>
      </c>
      <c r="H240" s="1" t="s">
        <v>0</v>
      </c>
      <c r="I240" s="2">
        <v>919.2</v>
      </c>
      <c r="J240" s="2"/>
      <c r="K240" s="2"/>
      <c r="L240" s="3"/>
      <c r="M240" s="3">
        <v>1</v>
      </c>
    </row>
    <row r="241" spans="5:15" ht="43.5" customHeight="1" x14ac:dyDescent="0.2">
      <c r="E241" s="61"/>
      <c r="F241" s="1" t="s">
        <v>92</v>
      </c>
      <c r="G241" s="1">
        <v>2</v>
      </c>
      <c r="H241" s="1" t="s">
        <v>8</v>
      </c>
      <c r="I241" s="2">
        <v>504</v>
      </c>
      <c r="J241" s="2"/>
      <c r="K241" s="2"/>
      <c r="L241" s="3">
        <v>1</v>
      </c>
      <c r="M241" s="3">
        <v>1</v>
      </c>
    </row>
    <row r="242" spans="5:15" ht="43.5" customHeight="1" x14ac:dyDescent="0.2">
      <c r="E242" s="61"/>
      <c r="F242" s="1" t="s">
        <v>92</v>
      </c>
      <c r="G242" s="1">
        <v>13</v>
      </c>
      <c r="H242" s="1" t="s">
        <v>0</v>
      </c>
      <c r="I242" s="2">
        <v>504</v>
      </c>
      <c r="J242" s="2"/>
      <c r="K242" s="2"/>
      <c r="L242" s="3">
        <v>1</v>
      </c>
      <c r="M242" s="3">
        <v>12</v>
      </c>
    </row>
    <row r="243" spans="5:15" ht="43.5" customHeight="1" x14ac:dyDescent="0.2">
      <c r="E243" s="61"/>
      <c r="F243" s="1" t="s">
        <v>92</v>
      </c>
      <c r="G243" s="1">
        <v>1</v>
      </c>
      <c r="H243" s="1" t="s">
        <v>0</v>
      </c>
      <c r="I243" s="2">
        <v>536</v>
      </c>
      <c r="J243" s="2"/>
      <c r="K243" s="2"/>
      <c r="L243" s="3"/>
      <c r="M243" s="3">
        <v>1</v>
      </c>
    </row>
    <row r="244" spans="5:15" ht="43.5" customHeight="1" x14ac:dyDescent="0.2">
      <c r="E244" s="61"/>
      <c r="F244" s="1" t="s">
        <v>184</v>
      </c>
      <c r="G244" s="1">
        <v>7</v>
      </c>
      <c r="H244" s="1" t="s">
        <v>20</v>
      </c>
      <c r="I244" s="2">
        <v>504</v>
      </c>
      <c r="J244" s="2"/>
      <c r="K244" s="2"/>
      <c r="L244" s="3">
        <v>1</v>
      </c>
      <c r="M244" s="3">
        <v>6</v>
      </c>
    </row>
    <row r="245" spans="5:15" ht="43.5" customHeight="1" x14ac:dyDescent="0.2">
      <c r="E245" s="61"/>
      <c r="F245" s="49" t="s">
        <v>149</v>
      </c>
      <c r="G245" s="50"/>
      <c r="H245" s="50"/>
      <c r="I245" s="50"/>
      <c r="J245" s="50"/>
      <c r="K245" s="51"/>
      <c r="L245" s="3">
        <f>SUM(L237:L244)</f>
        <v>3</v>
      </c>
      <c r="M245" s="3">
        <f>SUM(M237:M244)</f>
        <v>25</v>
      </c>
    </row>
    <row r="246" spans="5:15" ht="43.5" customHeight="1" x14ac:dyDescent="0.2">
      <c r="E246" s="61"/>
      <c r="F246" s="52"/>
      <c r="G246" s="53"/>
      <c r="H246" s="53"/>
      <c r="I246" s="53"/>
      <c r="J246" s="53"/>
      <c r="K246" s="54"/>
      <c r="L246" s="66">
        <f>L245+M245</f>
        <v>28</v>
      </c>
      <c r="M246" s="66"/>
      <c r="N246" s="9"/>
      <c r="O246" s="9"/>
    </row>
    <row r="247" spans="5:15" ht="43.5" customHeight="1" x14ac:dyDescent="0.2">
      <c r="E247" s="61" t="s">
        <v>93</v>
      </c>
      <c r="F247" s="1" t="s">
        <v>94</v>
      </c>
      <c r="G247" s="1">
        <v>1</v>
      </c>
      <c r="H247" s="1" t="s">
        <v>17</v>
      </c>
      <c r="I247" s="2">
        <v>1200</v>
      </c>
      <c r="J247" s="2"/>
      <c r="K247" s="2"/>
      <c r="L247" s="3">
        <v>1</v>
      </c>
      <c r="M247" s="3"/>
    </row>
    <row r="248" spans="5:15" ht="43.5" customHeight="1" x14ac:dyDescent="0.2">
      <c r="E248" s="61"/>
      <c r="F248" s="1" t="s">
        <v>95</v>
      </c>
      <c r="G248" s="1">
        <v>2</v>
      </c>
      <c r="H248" s="1" t="s">
        <v>0</v>
      </c>
      <c r="I248" s="2">
        <v>504</v>
      </c>
      <c r="J248" s="2"/>
      <c r="K248" s="2"/>
      <c r="L248" s="3">
        <v>2</v>
      </c>
      <c r="M248" s="3"/>
    </row>
    <row r="249" spans="5:15" ht="43.5" customHeight="1" x14ac:dyDescent="0.2">
      <c r="E249" s="61"/>
      <c r="F249" s="1" t="s">
        <v>95</v>
      </c>
      <c r="G249" s="1">
        <v>1</v>
      </c>
      <c r="H249" s="1" t="s">
        <v>8</v>
      </c>
      <c r="I249" s="2">
        <v>504</v>
      </c>
      <c r="J249" s="2"/>
      <c r="K249" s="2"/>
      <c r="L249" s="3">
        <v>1</v>
      </c>
      <c r="M249" s="3"/>
    </row>
    <row r="250" spans="5:15" ht="43.5" customHeight="1" x14ac:dyDescent="0.2">
      <c r="E250" s="61"/>
      <c r="F250" s="1" t="s">
        <v>96</v>
      </c>
      <c r="G250" s="1">
        <v>1</v>
      </c>
      <c r="H250" s="1" t="s">
        <v>0</v>
      </c>
      <c r="I250" s="2">
        <v>504</v>
      </c>
      <c r="J250" s="2"/>
      <c r="K250" s="2"/>
      <c r="L250" s="3">
        <v>1</v>
      </c>
      <c r="M250" s="3"/>
    </row>
    <row r="251" spans="5:15" ht="43.5" customHeight="1" x14ac:dyDescent="0.2">
      <c r="E251" s="61"/>
      <c r="F251" s="1" t="s">
        <v>97</v>
      </c>
      <c r="G251" s="1">
        <v>1</v>
      </c>
      <c r="H251" s="1" t="s">
        <v>0</v>
      </c>
      <c r="I251" s="2">
        <v>504</v>
      </c>
      <c r="J251" s="2"/>
      <c r="K251" s="2"/>
      <c r="L251" s="3">
        <v>1</v>
      </c>
      <c r="M251" s="3"/>
    </row>
    <row r="252" spans="5:15" ht="43.5" customHeight="1" x14ac:dyDescent="0.2">
      <c r="E252" s="61"/>
      <c r="F252" s="1" t="s">
        <v>95</v>
      </c>
      <c r="G252" s="1">
        <v>1</v>
      </c>
      <c r="H252" s="1" t="s">
        <v>20</v>
      </c>
      <c r="I252" s="2">
        <v>450</v>
      </c>
      <c r="J252" s="2"/>
      <c r="K252" s="2"/>
      <c r="L252" s="3">
        <v>1</v>
      </c>
      <c r="M252" s="3"/>
    </row>
    <row r="253" spans="5:15" ht="43.5" customHeight="1" x14ac:dyDescent="0.2">
      <c r="E253" s="61"/>
      <c r="F253" s="1" t="s">
        <v>246</v>
      </c>
      <c r="G253" s="1">
        <v>2</v>
      </c>
      <c r="H253" s="1" t="s">
        <v>20</v>
      </c>
      <c r="I253" s="2">
        <v>450</v>
      </c>
      <c r="J253" s="2"/>
      <c r="K253" s="2"/>
      <c r="L253" s="3">
        <v>2</v>
      </c>
      <c r="M253" s="3"/>
    </row>
    <row r="254" spans="5:15" ht="43.5" customHeight="1" x14ac:dyDescent="0.2">
      <c r="E254" s="61"/>
      <c r="F254" s="49" t="s">
        <v>149</v>
      </c>
      <c r="G254" s="50"/>
      <c r="H254" s="50"/>
      <c r="I254" s="50"/>
      <c r="J254" s="50"/>
      <c r="K254" s="51"/>
      <c r="L254" s="3">
        <f>SUM(L247:L253)</f>
        <v>9</v>
      </c>
      <c r="M254" s="3">
        <f>SUM(M247:M252)</f>
        <v>0</v>
      </c>
    </row>
    <row r="255" spans="5:15" ht="43.5" customHeight="1" x14ac:dyDescent="0.2">
      <c r="E255" s="61"/>
      <c r="F255" s="52"/>
      <c r="G255" s="53"/>
      <c r="H255" s="53"/>
      <c r="I255" s="53"/>
      <c r="J255" s="53"/>
      <c r="K255" s="54"/>
      <c r="L255" s="66">
        <f>L254+M254</f>
        <v>9</v>
      </c>
      <c r="M255" s="66"/>
      <c r="N255" s="9"/>
      <c r="O255" s="9"/>
    </row>
    <row r="256" spans="5:15" ht="43.5" customHeight="1" x14ac:dyDescent="0.2">
      <c r="E256" s="81" t="s">
        <v>98</v>
      </c>
      <c r="F256" s="1" t="s">
        <v>100</v>
      </c>
      <c r="G256" s="1">
        <v>1</v>
      </c>
      <c r="H256" s="1" t="s">
        <v>0</v>
      </c>
      <c r="I256" s="2">
        <v>700</v>
      </c>
      <c r="J256" s="2"/>
      <c r="K256" s="2"/>
      <c r="L256" s="3">
        <v>1</v>
      </c>
      <c r="M256" s="3"/>
      <c r="N256" s="9"/>
      <c r="O256" s="9"/>
    </row>
    <row r="257" spans="5:15" ht="43.5" customHeight="1" x14ac:dyDescent="0.2">
      <c r="E257" s="82"/>
      <c r="F257" s="1" t="s">
        <v>99</v>
      </c>
      <c r="G257" s="1">
        <v>22</v>
      </c>
      <c r="H257" s="1" t="s">
        <v>0</v>
      </c>
      <c r="I257" s="2">
        <v>504</v>
      </c>
      <c r="J257" s="2"/>
      <c r="K257" s="2"/>
      <c r="L257" s="3">
        <v>22</v>
      </c>
      <c r="M257" s="3"/>
    </row>
    <row r="258" spans="5:15" ht="43.5" customHeight="1" x14ac:dyDescent="0.2">
      <c r="E258" s="82"/>
      <c r="F258" s="1" t="s">
        <v>129</v>
      </c>
      <c r="G258" s="1">
        <v>1</v>
      </c>
      <c r="H258" s="1" t="s">
        <v>8</v>
      </c>
      <c r="I258" s="2">
        <v>504</v>
      </c>
      <c r="J258" s="2"/>
      <c r="K258" s="2"/>
      <c r="L258" s="3">
        <v>1</v>
      </c>
      <c r="M258" s="3"/>
    </row>
    <row r="259" spans="5:15" ht="43.5" customHeight="1" x14ac:dyDescent="0.2">
      <c r="E259" s="82"/>
      <c r="F259" s="1" t="s">
        <v>101</v>
      </c>
      <c r="G259" s="1">
        <v>40</v>
      </c>
      <c r="H259" s="1" t="s">
        <v>0</v>
      </c>
      <c r="I259" s="2">
        <v>504</v>
      </c>
      <c r="J259" s="2"/>
      <c r="K259" s="2"/>
      <c r="L259" s="3">
        <v>38</v>
      </c>
      <c r="M259" s="3">
        <v>2</v>
      </c>
    </row>
    <row r="260" spans="5:15" ht="43.5" customHeight="1" x14ac:dyDescent="0.2">
      <c r="E260" s="82"/>
      <c r="F260" s="1" t="s">
        <v>101</v>
      </c>
      <c r="G260" s="1">
        <v>1</v>
      </c>
      <c r="H260" s="1" t="s">
        <v>8</v>
      </c>
      <c r="I260" s="2">
        <v>504</v>
      </c>
      <c r="J260" s="2"/>
      <c r="K260" s="2"/>
      <c r="L260" s="3">
        <v>1</v>
      </c>
      <c r="M260" s="3"/>
    </row>
    <row r="261" spans="5:15" ht="43.5" customHeight="1" x14ac:dyDescent="0.2">
      <c r="E261" s="82"/>
      <c r="F261" s="1" t="s">
        <v>213</v>
      </c>
      <c r="G261" s="1">
        <v>3</v>
      </c>
      <c r="H261" s="1" t="s">
        <v>0</v>
      </c>
      <c r="I261" s="2">
        <v>504</v>
      </c>
      <c r="J261" s="2"/>
      <c r="K261" s="2"/>
      <c r="L261" s="3">
        <v>3</v>
      </c>
      <c r="M261" s="3"/>
    </row>
    <row r="262" spans="5:15" ht="43.5" customHeight="1" x14ac:dyDescent="0.2">
      <c r="E262" s="82"/>
      <c r="F262" s="1" t="s">
        <v>187</v>
      </c>
      <c r="G262" s="1">
        <v>2</v>
      </c>
      <c r="H262" s="1" t="s">
        <v>0</v>
      </c>
      <c r="I262" s="2">
        <v>504</v>
      </c>
      <c r="J262" s="2"/>
      <c r="K262" s="2"/>
      <c r="L262" s="3">
        <v>1</v>
      </c>
      <c r="M262" s="3">
        <v>1</v>
      </c>
    </row>
    <row r="263" spans="5:15" ht="43.5" customHeight="1" x14ac:dyDescent="0.2">
      <c r="E263" s="82"/>
      <c r="F263" s="1" t="s">
        <v>187</v>
      </c>
      <c r="G263" s="1">
        <v>1</v>
      </c>
      <c r="H263" s="1" t="s">
        <v>8</v>
      </c>
      <c r="I263" s="2">
        <v>504</v>
      </c>
      <c r="J263" s="2"/>
      <c r="K263" s="2"/>
      <c r="L263" s="3">
        <v>1</v>
      </c>
      <c r="M263" s="3"/>
    </row>
    <row r="264" spans="5:15" ht="43.5" customHeight="1" x14ac:dyDescent="0.2">
      <c r="E264" s="82"/>
      <c r="F264" s="1" t="s">
        <v>214</v>
      </c>
      <c r="G264" s="1">
        <v>2</v>
      </c>
      <c r="H264" s="1" t="s">
        <v>0</v>
      </c>
      <c r="I264" s="2">
        <v>504</v>
      </c>
      <c r="J264" s="2"/>
      <c r="K264" s="2"/>
      <c r="L264" s="3">
        <v>2</v>
      </c>
      <c r="M264" s="3"/>
    </row>
    <row r="265" spans="5:15" ht="43.5" customHeight="1" x14ac:dyDescent="0.2">
      <c r="E265" s="82"/>
      <c r="F265" s="1" t="s">
        <v>215</v>
      </c>
      <c r="G265" s="1">
        <v>2</v>
      </c>
      <c r="H265" s="1" t="s">
        <v>0</v>
      </c>
      <c r="I265" s="2">
        <v>504</v>
      </c>
      <c r="J265" s="2"/>
      <c r="K265" s="2"/>
      <c r="L265" s="3">
        <v>2</v>
      </c>
      <c r="M265" s="3"/>
    </row>
    <row r="266" spans="5:15" ht="43.5" customHeight="1" x14ac:dyDescent="0.2">
      <c r="E266" s="82"/>
      <c r="F266" s="1" t="s">
        <v>235</v>
      </c>
      <c r="G266" s="1">
        <v>1</v>
      </c>
      <c r="H266" s="1" t="s">
        <v>20</v>
      </c>
      <c r="I266" s="2">
        <v>504</v>
      </c>
      <c r="J266" s="2"/>
      <c r="K266" s="2"/>
      <c r="L266" s="3">
        <v>1</v>
      </c>
      <c r="M266" s="3"/>
    </row>
    <row r="267" spans="5:15" ht="43.5" customHeight="1" x14ac:dyDescent="0.2">
      <c r="E267" s="82"/>
      <c r="F267" s="1" t="s">
        <v>99</v>
      </c>
      <c r="G267" s="1">
        <v>2</v>
      </c>
      <c r="H267" s="1" t="s">
        <v>20</v>
      </c>
      <c r="I267" s="2">
        <v>504</v>
      </c>
      <c r="J267" s="2"/>
      <c r="K267" s="2"/>
      <c r="L267" s="3">
        <v>2</v>
      </c>
      <c r="M267" s="3"/>
    </row>
    <row r="268" spans="5:15" ht="43.5" customHeight="1" x14ac:dyDescent="0.2">
      <c r="E268" s="82"/>
      <c r="F268" s="1" t="s">
        <v>236</v>
      </c>
      <c r="G268" s="1">
        <v>1</v>
      </c>
      <c r="H268" s="1" t="s">
        <v>20</v>
      </c>
      <c r="I268" s="2">
        <v>504</v>
      </c>
      <c r="J268" s="2"/>
      <c r="K268" s="2"/>
      <c r="L268" s="3"/>
      <c r="M268" s="3">
        <v>1</v>
      </c>
    </row>
    <row r="269" spans="5:15" ht="43.5" customHeight="1" x14ac:dyDescent="0.2">
      <c r="E269" s="82"/>
      <c r="F269" s="1" t="s">
        <v>236</v>
      </c>
      <c r="G269" s="23">
        <v>10</v>
      </c>
      <c r="H269" s="23" t="s">
        <v>20</v>
      </c>
      <c r="I269" s="26">
        <v>450</v>
      </c>
      <c r="J269" s="23"/>
      <c r="K269" s="23"/>
      <c r="L269" s="23">
        <v>9</v>
      </c>
      <c r="M269" s="23">
        <v>1</v>
      </c>
    </row>
    <row r="270" spans="5:15" ht="43.5" customHeight="1" x14ac:dyDescent="0.2">
      <c r="E270" s="82"/>
      <c r="F270" s="23" t="s">
        <v>101</v>
      </c>
      <c r="G270" s="23">
        <v>15</v>
      </c>
      <c r="H270" s="23" t="s">
        <v>20</v>
      </c>
      <c r="I270" s="26">
        <v>450</v>
      </c>
      <c r="J270" s="23"/>
      <c r="K270" s="23"/>
      <c r="L270" s="23">
        <v>13</v>
      </c>
      <c r="M270" s="23">
        <v>2</v>
      </c>
    </row>
    <row r="271" spans="5:15" ht="43.5" customHeight="1" x14ac:dyDescent="0.2">
      <c r="E271" s="82"/>
      <c r="F271" s="49" t="s">
        <v>149</v>
      </c>
      <c r="G271" s="50"/>
      <c r="H271" s="50"/>
      <c r="I271" s="50"/>
      <c r="J271" s="50"/>
      <c r="K271" s="51"/>
      <c r="L271" s="3">
        <f>SUM(L256:L270)</f>
        <v>97</v>
      </c>
      <c r="M271" s="3">
        <f>SUM(M256:M270)</f>
        <v>7</v>
      </c>
    </row>
    <row r="272" spans="5:15" ht="43.5" customHeight="1" x14ac:dyDescent="0.2">
      <c r="E272" s="83"/>
      <c r="F272" s="52"/>
      <c r="G272" s="53"/>
      <c r="H272" s="53"/>
      <c r="I272" s="53"/>
      <c r="J272" s="53"/>
      <c r="K272" s="54"/>
      <c r="L272" s="66">
        <f>L271+M271</f>
        <v>104</v>
      </c>
      <c r="M272" s="66"/>
      <c r="N272" s="9"/>
      <c r="O272" s="9"/>
    </row>
    <row r="273" spans="5:15" ht="43.5" customHeight="1" x14ac:dyDescent="0.2">
      <c r="E273" s="61" t="s">
        <v>139</v>
      </c>
      <c r="F273" s="1" t="s">
        <v>140</v>
      </c>
      <c r="G273" s="1">
        <v>1</v>
      </c>
      <c r="H273" s="1" t="s">
        <v>17</v>
      </c>
      <c r="I273" s="2">
        <v>1010.2</v>
      </c>
      <c r="J273" s="2"/>
      <c r="K273" s="2"/>
      <c r="L273" s="3">
        <v>1</v>
      </c>
      <c r="M273" s="17"/>
      <c r="N273" s="9"/>
      <c r="O273" s="9"/>
    </row>
    <row r="274" spans="5:15" ht="43.5" customHeight="1" x14ac:dyDescent="0.2">
      <c r="E274" s="61"/>
      <c r="F274" s="1" t="s">
        <v>173</v>
      </c>
      <c r="G274" s="1">
        <v>1</v>
      </c>
      <c r="H274" s="1" t="s">
        <v>0</v>
      </c>
      <c r="I274" s="2">
        <v>1010.2</v>
      </c>
      <c r="J274" s="2"/>
      <c r="K274" s="2"/>
      <c r="L274" s="3">
        <v>1</v>
      </c>
      <c r="M274" s="3"/>
    </row>
    <row r="275" spans="5:15" ht="43.5" customHeight="1" x14ac:dyDescent="0.2">
      <c r="E275" s="61"/>
      <c r="F275" s="1" t="s">
        <v>216</v>
      </c>
      <c r="G275" s="1">
        <v>1</v>
      </c>
      <c r="H275" s="1" t="s">
        <v>0</v>
      </c>
      <c r="I275" s="2">
        <v>504</v>
      </c>
      <c r="J275" s="2"/>
      <c r="K275" s="2"/>
      <c r="L275" s="3">
        <v>1</v>
      </c>
      <c r="M275" s="3"/>
    </row>
    <row r="276" spans="5:15" ht="43.5" customHeight="1" x14ac:dyDescent="0.2">
      <c r="E276" s="61"/>
      <c r="F276" s="1" t="s">
        <v>217</v>
      </c>
      <c r="G276" s="1">
        <v>1</v>
      </c>
      <c r="H276" s="1" t="s">
        <v>0</v>
      </c>
      <c r="I276" s="2">
        <v>504</v>
      </c>
      <c r="J276" s="2"/>
      <c r="K276" s="2"/>
      <c r="L276" s="3">
        <v>1</v>
      </c>
      <c r="M276" s="3"/>
    </row>
    <row r="277" spans="5:15" ht="43.5" customHeight="1" x14ac:dyDescent="0.2">
      <c r="E277" s="61"/>
      <c r="F277" s="1" t="s">
        <v>237</v>
      </c>
      <c r="G277" s="1">
        <v>1</v>
      </c>
      <c r="H277" s="1" t="s">
        <v>20</v>
      </c>
      <c r="I277" s="2">
        <v>700</v>
      </c>
      <c r="J277" s="2"/>
      <c r="K277" s="2"/>
      <c r="L277" s="3">
        <v>1</v>
      </c>
      <c r="M277" s="3"/>
    </row>
    <row r="278" spans="5:15" ht="43.5" customHeight="1" x14ac:dyDescent="0.2">
      <c r="E278" s="61"/>
      <c r="F278" s="1" t="s">
        <v>188</v>
      </c>
      <c r="G278" s="1">
        <v>3</v>
      </c>
      <c r="H278" s="1" t="s">
        <v>20</v>
      </c>
      <c r="I278" s="2">
        <v>450</v>
      </c>
      <c r="J278" s="2"/>
      <c r="K278" s="2"/>
      <c r="L278" s="3"/>
      <c r="M278" s="3">
        <v>3</v>
      </c>
    </row>
    <row r="279" spans="5:15" ht="43.5" customHeight="1" x14ac:dyDescent="0.2">
      <c r="E279" s="61"/>
      <c r="F279" s="1" t="s">
        <v>188</v>
      </c>
      <c r="G279" s="23">
        <v>1</v>
      </c>
      <c r="H279" s="23" t="s">
        <v>20</v>
      </c>
      <c r="I279" s="26">
        <v>504</v>
      </c>
      <c r="J279" s="23"/>
      <c r="K279" s="23"/>
      <c r="L279" s="23"/>
      <c r="M279" s="23">
        <v>1</v>
      </c>
    </row>
    <row r="280" spans="5:15" ht="43.5" customHeight="1" x14ac:dyDescent="0.2">
      <c r="E280" s="61"/>
      <c r="F280" s="1" t="s">
        <v>189</v>
      </c>
      <c r="G280" s="1">
        <v>1</v>
      </c>
      <c r="H280" s="1" t="s">
        <v>20</v>
      </c>
      <c r="I280" s="2">
        <v>450</v>
      </c>
      <c r="J280" s="2"/>
      <c r="K280" s="2"/>
      <c r="L280" s="3"/>
      <c r="M280" s="3">
        <v>1</v>
      </c>
    </row>
    <row r="281" spans="5:15" ht="43.5" customHeight="1" x14ac:dyDescent="0.2">
      <c r="E281" s="61"/>
      <c r="F281" s="1" t="s">
        <v>190</v>
      </c>
      <c r="G281" s="1">
        <v>6</v>
      </c>
      <c r="H281" s="1" t="s">
        <v>20</v>
      </c>
      <c r="I281" s="2">
        <v>450</v>
      </c>
      <c r="J281" s="2"/>
      <c r="K281" s="2"/>
      <c r="L281" s="3">
        <v>3</v>
      </c>
      <c r="M281" s="3">
        <v>3</v>
      </c>
    </row>
    <row r="282" spans="5:15" ht="43.5" customHeight="1" x14ac:dyDescent="0.2">
      <c r="E282" s="61"/>
      <c r="F282" s="25" t="s">
        <v>238</v>
      </c>
      <c r="G282" s="23">
        <v>1</v>
      </c>
      <c r="H282" s="23" t="s">
        <v>20</v>
      </c>
      <c r="I282" s="26">
        <v>450</v>
      </c>
      <c r="J282" s="23"/>
      <c r="K282" s="23"/>
      <c r="L282" s="23"/>
      <c r="M282" s="23">
        <v>1</v>
      </c>
    </row>
    <row r="283" spans="5:15" ht="43.5" customHeight="1" x14ac:dyDescent="0.25">
      <c r="E283" s="61"/>
      <c r="F283" s="27" t="s">
        <v>239</v>
      </c>
      <c r="G283" s="24">
        <v>1</v>
      </c>
      <c r="H283" s="24" t="s">
        <v>20</v>
      </c>
      <c r="I283" s="28">
        <v>700</v>
      </c>
      <c r="J283" s="28"/>
      <c r="K283" s="28"/>
      <c r="L283" s="3">
        <v>1</v>
      </c>
      <c r="M283" s="3"/>
    </row>
    <row r="284" spans="5:15" ht="43.5" customHeight="1" x14ac:dyDescent="0.25">
      <c r="E284" s="61"/>
      <c r="F284" s="27" t="s">
        <v>240</v>
      </c>
      <c r="G284" s="24">
        <v>1</v>
      </c>
      <c r="H284" s="24" t="s">
        <v>20</v>
      </c>
      <c r="I284" s="28">
        <v>450</v>
      </c>
      <c r="J284" s="28"/>
      <c r="K284" s="28"/>
      <c r="L284" s="3"/>
      <c r="M284" s="3">
        <v>1</v>
      </c>
    </row>
    <row r="285" spans="5:15" ht="43.5" customHeight="1" x14ac:dyDescent="0.25">
      <c r="E285" s="61"/>
      <c r="F285" s="27" t="s">
        <v>239</v>
      </c>
      <c r="G285" s="23">
        <v>1</v>
      </c>
      <c r="H285" s="23" t="s">
        <v>20</v>
      </c>
      <c r="I285" s="26">
        <v>450</v>
      </c>
      <c r="J285" s="23"/>
      <c r="K285" s="23"/>
      <c r="L285" s="23"/>
      <c r="M285" s="23">
        <v>1</v>
      </c>
    </row>
    <row r="286" spans="5:15" ht="43.5" customHeight="1" x14ac:dyDescent="0.2">
      <c r="E286" s="61"/>
      <c r="F286" s="49" t="s">
        <v>149</v>
      </c>
      <c r="G286" s="50"/>
      <c r="H286" s="50"/>
      <c r="I286" s="50"/>
      <c r="J286" s="50"/>
      <c r="K286" s="51"/>
      <c r="L286" s="3">
        <f>SUM(L273:L285)</f>
        <v>9</v>
      </c>
      <c r="M286" s="3">
        <f>SUM(M273:M285)</f>
        <v>11</v>
      </c>
    </row>
    <row r="287" spans="5:15" ht="43.5" customHeight="1" x14ac:dyDescent="0.2">
      <c r="E287" s="61"/>
      <c r="F287" s="52"/>
      <c r="G287" s="53"/>
      <c r="H287" s="53"/>
      <c r="I287" s="53"/>
      <c r="J287" s="53"/>
      <c r="K287" s="54"/>
      <c r="L287" s="66">
        <f>L286+M286</f>
        <v>20</v>
      </c>
      <c r="M287" s="66"/>
      <c r="N287" s="9"/>
      <c r="O287" s="9"/>
    </row>
    <row r="288" spans="5:15" ht="43.5" customHeight="1" x14ac:dyDescent="0.2">
      <c r="E288" s="61" t="s">
        <v>102</v>
      </c>
      <c r="F288" s="1" t="s">
        <v>130</v>
      </c>
      <c r="G288" s="1">
        <v>1</v>
      </c>
      <c r="H288" s="1" t="s">
        <v>8</v>
      </c>
      <c r="I288" s="2">
        <v>700</v>
      </c>
      <c r="J288" s="2"/>
      <c r="K288" s="2"/>
      <c r="L288" s="3">
        <v>1</v>
      </c>
      <c r="M288" s="3"/>
    </row>
    <row r="289" spans="5:15" ht="43.5" customHeight="1" x14ac:dyDescent="0.2">
      <c r="E289" s="61"/>
      <c r="F289" s="1" t="s">
        <v>103</v>
      </c>
      <c r="G289" s="1">
        <v>1</v>
      </c>
      <c r="H289" s="1" t="s">
        <v>0</v>
      </c>
      <c r="I289" s="2">
        <v>518</v>
      </c>
      <c r="J289" s="2"/>
      <c r="K289" s="2"/>
      <c r="L289" s="3">
        <v>1</v>
      </c>
      <c r="M289" s="3"/>
    </row>
    <row r="290" spans="5:15" ht="43.5" customHeight="1" x14ac:dyDescent="0.2">
      <c r="E290" s="61"/>
      <c r="F290" s="49" t="s">
        <v>149</v>
      </c>
      <c r="G290" s="50"/>
      <c r="H290" s="50"/>
      <c r="I290" s="50"/>
      <c r="J290" s="50"/>
      <c r="K290" s="51"/>
      <c r="L290" s="3">
        <f>SUM(L288:L289)</f>
        <v>2</v>
      </c>
      <c r="M290" s="3">
        <f>SUM(M288:M289)</f>
        <v>0</v>
      </c>
    </row>
    <row r="291" spans="5:15" ht="43.5" customHeight="1" x14ac:dyDescent="0.2">
      <c r="E291" s="61"/>
      <c r="F291" s="52"/>
      <c r="G291" s="53"/>
      <c r="H291" s="53"/>
      <c r="I291" s="53"/>
      <c r="J291" s="53"/>
      <c r="K291" s="54"/>
      <c r="L291" s="66">
        <f>L290+M290</f>
        <v>2</v>
      </c>
      <c r="M291" s="66"/>
      <c r="N291" s="9"/>
      <c r="O291" s="9"/>
    </row>
    <row r="292" spans="5:15" ht="43.5" customHeight="1" x14ac:dyDescent="0.2">
      <c r="E292" s="61" t="s">
        <v>206</v>
      </c>
      <c r="F292" s="1" t="s">
        <v>104</v>
      </c>
      <c r="G292" s="1">
        <v>1</v>
      </c>
      <c r="H292" s="1" t="s">
        <v>0</v>
      </c>
      <c r="I292" s="2">
        <v>504</v>
      </c>
      <c r="J292" s="2"/>
      <c r="K292" s="2"/>
      <c r="L292" s="3">
        <v>1</v>
      </c>
      <c r="M292" s="3"/>
    </row>
    <row r="293" spans="5:15" ht="43.5" customHeight="1" x14ac:dyDescent="0.2">
      <c r="E293" s="61"/>
      <c r="F293" s="49" t="s">
        <v>149</v>
      </c>
      <c r="G293" s="50"/>
      <c r="H293" s="50"/>
      <c r="I293" s="50"/>
      <c r="J293" s="50"/>
      <c r="K293" s="51"/>
      <c r="L293" s="3">
        <f>SUM(L292:L292)</f>
        <v>1</v>
      </c>
      <c r="M293" s="3">
        <f>SUM(M292:M292)</f>
        <v>0</v>
      </c>
    </row>
    <row r="294" spans="5:15" ht="43.5" customHeight="1" x14ac:dyDescent="0.2">
      <c r="E294" s="61"/>
      <c r="F294" s="52"/>
      <c r="G294" s="53"/>
      <c r="H294" s="53"/>
      <c r="I294" s="53"/>
      <c r="J294" s="53"/>
      <c r="K294" s="54"/>
      <c r="L294" s="66">
        <f>L293+M293</f>
        <v>1</v>
      </c>
      <c r="M294" s="66"/>
      <c r="N294" s="9"/>
      <c r="O294" s="9"/>
    </row>
    <row r="295" spans="5:15" ht="43.5" customHeight="1" x14ac:dyDescent="0.2">
      <c r="E295" s="61" t="s">
        <v>105</v>
      </c>
      <c r="F295" s="1" t="s">
        <v>106</v>
      </c>
      <c r="G295" s="1">
        <v>1</v>
      </c>
      <c r="H295" s="1" t="s">
        <v>0</v>
      </c>
      <c r="I295" s="2">
        <v>668</v>
      </c>
      <c r="J295" s="2"/>
      <c r="K295" s="2"/>
      <c r="L295" s="3">
        <v>1</v>
      </c>
      <c r="M295" s="3"/>
    </row>
    <row r="296" spans="5:15" ht="43.5" customHeight="1" x14ac:dyDescent="0.2">
      <c r="E296" s="61"/>
      <c r="F296" s="1" t="s">
        <v>172</v>
      </c>
      <c r="G296" s="1">
        <v>1</v>
      </c>
      <c r="H296" s="1" t="s">
        <v>8</v>
      </c>
      <c r="I296" s="2">
        <v>504</v>
      </c>
      <c r="J296" s="2"/>
      <c r="K296" s="2"/>
      <c r="L296" s="3">
        <v>1</v>
      </c>
      <c r="M296" s="3"/>
    </row>
    <row r="297" spans="5:15" ht="43.5" customHeight="1" x14ac:dyDescent="0.2">
      <c r="E297" s="61"/>
      <c r="F297" s="1" t="s">
        <v>107</v>
      </c>
      <c r="G297" s="1">
        <v>2</v>
      </c>
      <c r="H297" s="1" t="s">
        <v>0</v>
      </c>
      <c r="I297" s="2">
        <v>504</v>
      </c>
      <c r="J297" s="2"/>
      <c r="K297" s="2"/>
      <c r="L297" s="3">
        <v>2</v>
      </c>
      <c r="M297" s="3"/>
    </row>
    <row r="298" spans="5:15" ht="43.5" customHeight="1" x14ac:dyDescent="0.2">
      <c r="E298" s="61"/>
      <c r="F298" s="1" t="s">
        <v>233</v>
      </c>
      <c r="G298" s="1">
        <v>1</v>
      </c>
      <c r="H298" s="1" t="s">
        <v>20</v>
      </c>
      <c r="I298" s="2">
        <v>504</v>
      </c>
      <c r="J298" s="2"/>
      <c r="K298" s="2"/>
      <c r="L298" s="3"/>
      <c r="M298" s="3">
        <v>1</v>
      </c>
    </row>
    <row r="299" spans="5:15" ht="43.5" customHeight="1" x14ac:dyDescent="0.2">
      <c r="E299" s="61"/>
      <c r="F299" s="23" t="s">
        <v>234</v>
      </c>
      <c r="G299" s="23">
        <v>2</v>
      </c>
      <c r="H299" s="23" t="s">
        <v>20</v>
      </c>
      <c r="I299" s="26">
        <v>504</v>
      </c>
      <c r="J299" s="23"/>
      <c r="K299" s="23"/>
      <c r="L299" s="23">
        <v>2</v>
      </c>
      <c r="M299" s="23"/>
    </row>
    <row r="300" spans="5:15" ht="43.5" customHeight="1" x14ac:dyDescent="0.2">
      <c r="E300" s="61"/>
      <c r="F300" s="49" t="s">
        <v>149</v>
      </c>
      <c r="G300" s="50"/>
      <c r="H300" s="50"/>
      <c r="I300" s="50"/>
      <c r="J300" s="50"/>
      <c r="K300" s="51"/>
      <c r="L300" s="3">
        <f>SUM(L295:L299)</f>
        <v>6</v>
      </c>
      <c r="M300" s="3">
        <f>SUM(M295:M299)</f>
        <v>1</v>
      </c>
    </row>
    <row r="301" spans="5:15" ht="43.5" customHeight="1" x14ac:dyDescent="0.2">
      <c r="E301" s="61"/>
      <c r="F301" s="52"/>
      <c r="G301" s="53"/>
      <c r="H301" s="53"/>
      <c r="I301" s="53"/>
      <c r="J301" s="53"/>
      <c r="K301" s="54"/>
      <c r="L301" s="66">
        <f>L300+M300</f>
        <v>7</v>
      </c>
      <c r="M301" s="66"/>
      <c r="N301" s="9"/>
      <c r="O301" s="9"/>
    </row>
    <row r="302" spans="5:15" ht="43.5" customHeight="1" x14ac:dyDescent="0.2">
      <c r="E302" s="61" t="s">
        <v>108</v>
      </c>
      <c r="F302" s="1" t="s">
        <v>109</v>
      </c>
      <c r="G302" s="1">
        <v>1</v>
      </c>
      <c r="H302" s="1" t="s">
        <v>0</v>
      </c>
      <c r="I302" s="2">
        <v>700</v>
      </c>
      <c r="J302" s="2"/>
      <c r="K302" s="2"/>
      <c r="L302" s="3">
        <v>1</v>
      </c>
      <c r="M302" s="3"/>
    </row>
    <row r="303" spans="5:15" ht="43.5" customHeight="1" x14ac:dyDescent="0.2">
      <c r="E303" s="61"/>
      <c r="F303" s="1" t="s">
        <v>110</v>
      </c>
      <c r="G303" s="1">
        <v>2</v>
      </c>
      <c r="H303" s="1" t="s">
        <v>0</v>
      </c>
      <c r="I303" s="2">
        <v>504</v>
      </c>
      <c r="J303" s="2"/>
      <c r="K303" s="2"/>
      <c r="L303" s="3">
        <v>2</v>
      </c>
      <c r="M303" s="3"/>
    </row>
    <row r="304" spans="5:15" ht="43.5" customHeight="1" x14ac:dyDescent="0.2">
      <c r="E304" s="61"/>
      <c r="F304" s="1" t="s">
        <v>110</v>
      </c>
      <c r="G304" s="1">
        <v>1</v>
      </c>
      <c r="H304" s="1" t="s">
        <v>0</v>
      </c>
      <c r="I304" s="2">
        <v>638</v>
      </c>
      <c r="J304" s="2"/>
      <c r="K304" s="2"/>
      <c r="L304" s="3">
        <v>1</v>
      </c>
      <c r="M304" s="3"/>
    </row>
    <row r="305" spans="5:13" ht="43.5" customHeight="1" x14ac:dyDescent="0.2">
      <c r="E305" s="61"/>
      <c r="F305" s="1" t="s">
        <v>110</v>
      </c>
      <c r="G305" s="1">
        <v>1</v>
      </c>
      <c r="H305" s="1" t="s">
        <v>8</v>
      </c>
      <c r="I305" s="2">
        <v>504</v>
      </c>
      <c r="J305" s="2"/>
      <c r="K305" s="2"/>
      <c r="L305" s="3">
        <v>1</v>
      </c>
      <c r="M305" s="3"/>
    </row>
    <row r="306" spans="5:13" ht="43.5" customHeight="1" x14ac:dyDescent="0.2">
      <c r="E306" s="61"/>
      <c r="F306" s="1" t="s">
        <v>112</v>
      </c>
      <c r="G306" s="1">
        <v>1</v>
      </c>
      <c r="H306" s="1" t="s">
        <v>0</v>
      </c>
      <c r="I306" s="2">
        <v>504</v>
      </c>
      <c r="J306" s="2"/>
      <c r="K306" s="2"/>
      <c r="L306" s="3">
        <v>1</v>
      </c>
      <c r="M306" s="3"/>
    </row>
    <row r="307" spans="5:13" ht="43.5" customHeight="1" x14ac:dyDescent="0.2">
      <c r="E307" s="61"/>
      <c r="F307" s="1" t="s">
        <v>111</v>
      </c>
      <c r="G307" s="1">
        <v>1</v>
      </c>
      <c r="H307" s="1" t="s">
        <v>8</v>
      </c>
      <c r="I307" s="2">
        <v>450</v>
      </c>
      <c r="J307" s="2"/>
      <c r="K307" s="2"/>
      <c r="L307" s="3"/>
      <c r="M307" s="3">
        <v>1</v>
      </c>
    </row>
    <row r="308" spans="5:13" ht="43.5" customHeight="1" x14ac:dyDescent="0.2">
      <c r="E308" s="61"/>
      <c r="F308" s="1" t="s">
        <v>113</v>
      </c>
      <c r="G308" s="1">
        <v>8</v>
      </c>
      <c r="H308" s="1" t="s">
        <v>0</v>
      </c>
      <c r="I308" s="2">
        <v>504</v>
      </c>
      <c r="J308" s="2"/>
      <c r="K308" s="2"/>
      <c r="L308" s="3">
        <v>4</v>
      </c>
      <c r="M308" s="3">
        <v>4</v>
      </c>
    </row>
    <row r="309" spans="5:13" ht="43.5" customHeight="1" x14ac:dyDescent="0.2">
      <c r="E309" s="61"/>
      <c r="F309" s="1" t="s">
        <v>113</v>
      </c>
      <c r="G309" s="1">
        <v>2</v>
      </c>
      <c r="H309" s="1" t="s">
        <v>8</v>
      </c>
      <c r="I309" s="2">
        <v>450</v>
      </c>
      <c r="J309" s="2"/>
      <c r="K309" s="2"/>
      <c r="L309" s="3">
        <v>2</v>
      </c>
      <c r="M309" s="3"/>
    </row>
    <row r="310" spans="5:13" ht="43.5" customHeight="1" x14ac:dyDescent="0.2">
      <c r="E310" s="61"/>
      <c r="F310" s="1" t="s">
        <v>218</v>
      </c>
      <c r="G310" s="1">
        <v>1</v>
      </c>
      <c r="H310" s="1" t="s">
        <v>0</v>
      </c>
      <c r="I310" s="2">
        <v>504</v>
      </c>
      <c r="J310" s="2"/>
      <c r="K310" s="2"/>
      <c r="L310" s="3">
        <v>1</v>
      </c>
      <c r="M310" s="3"/>
    </row>
    <row r="311" spans="5:13" ht="43.5" customHeight="1" x14ac:dyDescent="0.2">
      <c r="E311" s="61"/>
      <c r="F311" s="1" t="s">
        <v>115</v>
      </c>
      <c r="G311" s="1">
        <v>1</v>
      </c>
      <c r="H311" s="1" t="s">
        <v>0</v>
      </c>
      <c r="I311" s="2">
        <v>504</v>
      </c>
      <c r="J311" s="2"/>
      <c r="K311" s="2"/>
      <c r="L311" s="3">
        <v>1</v>
      </c>
      <c r="M311" s="3"/>
    </row>
    <row r="312" spans="5:13" ht="43.5" customHeight="1" x14ac:dyDescent="0.2">
      <c r="E312" s="61"/>
      <c r="F312" s="1" t="s">
        <v>116</v>
      </c>
      <c r="G312" s="1">
        <v>2</v>
      </c>
      <c r="H312" s="1" t="s">
        <v>0</v>
      </c>
      <c r="I312" s="2">
        <v>504</v>
      </c>
      <c r="J312" s="2"/>
      <c r="K312" s="2"/>
      <c r="L312" s="3">
        <v>1</v>
      </c>
      <c r="M312" s="3">
        <v>1</v>
      </c>
    </row>
    <row r="313" spans="5:13" ht="43.5" customHeight="1" x14ac:dyDescent="0.2">
      <c r="E313" s="61"/>
      <c r="F313" s="1" t="s">
        <v>114</v>
      </c>
      <c r="G313" s="1">
        <v>1</v>
      </c>
      <c r="H313" s="1" t="s">
        <v>0</v>
      </c>
      <c r="I313" s="2">
        <v>504</v>
      </c>
      <c r="J313" s="2"/>
      <c r="K313" s="2"/>
      <c r="L313" s="3"/>
      <c r="M313" s="3">
        <v>1</v>
      </c>
    </row>
    <row r="314" spans="5:13" ht="43.5" customHeight="1" x14ac:dyDescent="0.2">
      <c r="E314" s="61"/>
      <c r="F314" s="1" t="s">
        <v>249</v>
      </c>
      <c r="G314" s="1">
        <v>1</v>
      </c>
      <c r="H314" s="1" t="s">
        <v>20</v>
      </c>
      <c r="I314" s="2">
        <v>700</v>
      </c>
      <c r="J314" s="2"/>
      <c r="K314" s="2"/>
      <c r="L314" s="3"/>
      <c r="M314" s="3">
        <v>1</v>
      </c>
    </row>
    <row r="315" spans="5:13" ht="43.5" customHeight="1" x14ac:dyDescent="0.2">
      <c r="E315" s="61"/>
      <c r="F315" s="1" t="s">
        <v>110</v>
      </c>
      <c r="G315" s="1">
        <v>4</v>
      </c>
      <c r="H315" s="1" t="s">
        <v>20</v>
      </c>
      <c r="I315" s="2">
        <v>504</v>
      </c>
      <c r="J315" s="2"/>
      <c r="K315" s="2"/>
      <c r="L315" s="3">
        <v>4</v>
      </c>
      <c r="M315" s="3"/>
    </row>
    <row r="316" spans="5:13" ht="43.5" customHeight="1" x14ac:dyDescent="0.2">
      <c r="E316" s="61"/>
      <c r="F316" s="1" t="s">
        <v>250</v>
      </c>
      <c r="G316" s="1">
        <v>1</v>
      </c>
      <c r="H316" s="1" t="s">
        <v>20</v>
      </c>
      <c r="I316" s="2">
        <v>450</v>
      </c>
      <c r="J316" s="2"/>
      <c r="K316" s="2"/>
      <c r="L316" s="3">
        <v>1</v>
      </c>
      <c r="M316" s="3"/>
    </row>
    <row r="317" spans="5:13" ht="43.5" customHeight="1" x14ac:dyDescent="0.2">
      <c r="E317" s="61"/>
      <c r="F317" s="1" t="s">
        <v>250</v>
      </c>
      <c r="G317" s="1">
        <v>2</v>
      </c>
      <c r="H317" s="1" t="s">
        <v>20</v>
      </c>
      <c r="I317" s="2">
        <v>504</v>
      </c>
      <c r="J317" s="2"/>
      <c r="K317" s="2"/>
      <c r="L317" s="3">
        <v>2</v>
      </c>
      <c r="M317" s="3"/>
    </row>
    <row r="318" spans="5:13" ht="43.5" customHeight="1" x14ac:dyDescent="0.2">
      <c r="E318" s="61"/>
      <c r="F318" s="1" t="s">
        <v>113</v>
      </c>
      <c r="G318" s="1">
        <v>4</v>
      </c>
      <c r="H318" s="1" t="s">
        <v>20</v>
      </c>
      <c r="I318" s="2">
        <v>450</v>
      </c>
      <c r="J318" s="2"/>
      <c r="K318" s="2"/>
      <c r="L318" s="3"/>
      <c r="M318" s="3">
        <v>4</v>
      </c>
    </row>
    <row r="319" spans="5:13" ht="43.5" customHeight="1" x14ac:dyDescent="0.2">
      <c r="E319" s="61"/>
      <c r="F319" s="1" t="s">
        <v>113</v>
      </c>
      <c r="G319" s="1">
        <v>3</v>
      </c>
      <c r="H319" s="1" t="s">
        <v>20</v>
      </c>
      <c r="I319" s="2">
        <v>504</v>
      </c>
      <c r="J319" s="2"/>
      <c r="K319" s="2"/>
      <c r="L319" s="3">
        <v>1</v>
      </c>
      <c r="M319" s="3">
        <v>2</v>
      </c>
    </row>
    <row r="320" spans="5:13" ht="43.5" customHeight="1" x14ac:dyDescent="0.2">
      <c r="E320" s="61"/>
      <c r="F320" s="1" t="s">
        <v>251</v>
      </c>
      <c r="G320" s="1">
        <v>1</v>
      </c>
      <c r="H320" s="1" t="s">
        <v>20</v>
      </c>
      <c r="I320" s="2">
        <v>504</v>
      </c>
      <c r="J320" s="2"/>
      <c r="K320" s="2"/>
      <c r="L320" s="3">
        <v>1</v>
      </c>
      <c r="M320" s="3"/>
    </row>
    <row r="321" spans="5:15" ht="43.5" customHeight="1" x14ac:dyDescent="0.2">
      <c r="E321" s="61"/>
      <c r="F321" s="1" t="s">
        <v>252</v>
      </c>
      <c r="G321" s="1">
        <v>2</v>
      </c>
      <c r="H321" s="1" t="s">
        <v>20</v>
      </c>
      <c r="I321" s="2">
        <v>504</v>
      </c>
      <c r="J321" s="2"/>
      <c r="K321" s="2"/>
      <c r="L321" s="3">
        <v>1</v>
      </c>
      <c r="M321" s="3">
        <v>1</v>
      </c>
    </row>
    <row r="322" spans="5:15" ht="43.5" customHeight="1" x14ac:dyDescent="0.2">
      <c r="E322" s="61"/>
      <c r="F322" s="1" t="s">
        <v>252</v>
      </c>
      <c r="G322" s="1">
        <v>1</v>
      </c>
      <c r="H322" s="1" t="s">
        <v>20</v>
      </c>
      <c r="I322" s="2">
        <v>450</v>
      </c>
      <c r="J322" s="2"/>
      <c r="K322" s="2"/>
      <c r="L322" s="3">
        <v>1</v>
      </c>
      <c r="M322" s="3"/>
    </row>
    <row r="323" spans="5:15" ht="43.5" customHeight="1" x14ac:dyDescent="0.2">
      <c r="E323" s="61"/>
      <c r="F323" s="1" t="s">
        <v>253</v>
      </c>
      <c r="G323" s="1">
        <v>1</v>
      </c>
      <c r="H323" s="1" t="s">
        <v>20</v>
      </c>
      <c r="I323" s="2">
        <v>504</v>
      </c>
      <c r="J323" s="2"/>
      <c r="K323" s="2"/>
      <c r="L323" s="3">
        <v>1</v>
      </c>
      <c r="M323" s="3"/>
    </row>
    <row r="324" spans="5:15" ht="43.5" customHeight="1" x14ac:dyDescent="0.2">
      <c r="E324" s="61"/>
      <c r="F324" s="1" t="s">
        <v>254</v>
      </c>
      <c r="G324" s="1">
        <v>2</v>
      </c>
      <c r="H324" s="1" t="s">
        <v>20</v>
      </c>
      <c r="I324" s="2">
        <v>504</v>
      </c>
      <c r="J324" s="2"/>
      <c r="K324" s="2"/>
      <c r="L324" s="3">
        <v>2</v>
      </c>
      <c r="M324" s="3"/>
    </row>
    <row r="325" spans="5:15" ht="43.5" customHeight="1" x14ac:dyDescent="0.2">
      <c r="E325" s="61"/>
      <c r="F325" s="49" t="s">
        <v>149</v>
      </c>
      <c r="G325" s="50"/>
      <c r="H325" s="50"/>
      <c r="I325" s="50"/>
      <c r="J325" s="50"/>
      <c r="K325" s="51"/>
      <c r="L325" s="3">
        <f>SUM(L302:L324)</f>
        <v>29</v>
      </c>
      <c r="M325" s="3">
        <f>SUM(M302:M324)</f>
        <v>15</v>
      </c>
    </row>
    <row r="326" spans="5:15" ht="43.5" customHeight="1" x14ac:dyDescent="0.2">
      <c r="E326" s="61"/>
      <c r="F326" s="52"/>
      <c r="G326" s="53"/>
      <c r="H326" s="53"/>
      <c r="I326" s="53"/>
      <c r="J326" s="53"/>
      <c r="K326" s="54"/>
      <c r="L326" s="66">
        <f>L325+M325</f>
        <v>44</v>
      </c>
      <c r="M326" s="66"/>
      <c r="N326" s="9"/>
      <c r="O326" s="9"/>
    </row>
    <row r="327" spans="5:15" ht="43.5" customHeight="1" x14ac:dyDescent="0.2">
      <c r="E327" s="82" t="s">
        <v>247</v>
      </c>
      <c r="F327" s="1" t="s">
        <v>219</v>
      </c>
      <c r="G327" s="1">
        <v>2</v>
      </c>
      <c r="H327" s="1" t="s">
        <v>0</v>
      </c>
      <c r="I327" s="2">
        <v>504</v>
      </c>
      <c r="J327" s="2"/>
      <c r="K327" s="2"/>
      <c r="L327" s="3">
        <v>1</v>
      </c>
      <c r="M327" s="3">
        <v>1</v>
      </c>
    </row>
    <row r="328" spans="5:15" ht="43.5" customHeight="1" x14ac:dyDescent="0.2">
      <c r="E328" s="82"/>
      <c r="F328" s="1" t="s">
        <v>248</v>
      </c>
      <c r="G328" s="1">
        <v>1</v>
      </c>
      <c r="H328" s="1" t="s">
        <v>20</v>
      </c>
      <c r="I328" s="2">
        <v>504</v>
      </c>
      <c r="J328" s="2"/>
      <c r="K328" s="2"/>
      <c r="L328" s="3">
        <v>1</v>
      </c>
      <c r="M328" s="3"/>
    </row>
    <row r="329" spans="5:15" ht="43.5" customHeight="1" x14ac:dyDescent="0.2">
      <c r="E329" s="82"/>
      <c r="F329" s="49" t="s">
        <v>149</v>
      </c>
      <c r="G329" s="50"/>
      <c r="H329" s="50"/>
      <c r="I329" s="50"/>
      <c r="J329" s="50"/>
      <c r="K329" s="51"/>
      <c r="L329" s="17">
        <f>SUM(L327:L328)</f>
        <v>2</v>
      </c>
      <c r="M329" s="17">
        <f>SUM(M327:M328)</f>
        <v>1</v>
      </c>
      <c r="N329" s="9"/>
      <c r="O329" s="9"/>
    </row>
    <row r="330" spans="5:15" ht="43.5" customHeight="1" x14ac:dyDescent="0.2">
      <c r="E330" s="82"/>
      <c r="F330" s="52"/>
      <c r="G330" s="53"/>
      <c r="H330" s="53"/>
      <c r="I330" s="53"/>
      <c r="J330" s="53"/>
      <c r="K330" s="54"/>
      <c r="L330" s="84">
        <f>L329+M329</f>
        <v>3</v>
      </c>
      <c r="M330" s="85"/>
      <c r="N330" s="9"/>
      <c r="O330" s="9"/>
    </row>
    <row r="331" spans="5:15" ht="43.5" customHeight="1" x14ac:dyDescent="0.2">
      <c r="E331" s="86" t="s">
        <v>191</v>
      </c>
      <c r="F331" s="1" t="s">
        <v>192</v>
      </c>
      <c r="G331" s="1">
        <v>1</v>
      </c>
      <c r="H331" s="1" t="s">
        <v>20</v>
      </c>
      <c r="I331" s="2">
        <v>600</v>
      </c>
      <c r="J331" s="1"/>
      <c r="K331" s="1"/>
      <c r="L331" s="17"/>
      <c r="M331" s="17">
        <v>1</v>
      </c>
      <c r="N331" s="9"/>
      <c r="O331" s="9"/>
    </row>
    <row r="332" spans="5:15" ht="43.5" customHeight="1" x14ac:dyDescent="0.2">
      <c r="E332" s="86"/>
      <c r="F332" s="4" t="s">
        <v>193</v>
      </c>
      <c r="G332" s="4">
        <v>1</v>
      </c>
      <c r="H332" s="4" t="s">
        <v>20</v>
      </c>
      <c r="I332" s="5">
        <v>504</v>
      </c>
      <c r="J332" s="4"/>
      <c r="K332" s="4"/>
      <c r="L332" s="6"/>
      <c r="M332" s="6">
        <v>1</v>
      </c>
      <c r="N332" s="9"/>
      <c r="O332" s="9"/>
    </row>
    <row r="333" spans="5:15" ht="43.5" customHeight="1" x14ac:dyDescent="0.2">
      <c r="E333" s="86"/>
      <c r="F333" s="4" t="s">
        <v>257</v>
      </c>
      <c r="G333" s="4">
        <v>1</v>
      </c>
      <c r="H333" s="4" t="s">
        <v>20</v>
      </c>
      <c r="I333" s="5">
        <v>504</v>
      </c>
      <c r="J333" s="4"/>
      <c r="K333" s="4"/>
      <c r="L333" s="6"/>
      <c r="M333" s="6">
        <v>1</v>
      </c>
      <c r="N333" s="9"/>
      <c r="O333" s="9"/>
    </row>
    <row r="334" spans="5:15" ht="43.5" customHeight="1" x14ac:dyDescent="0.2">
      <c r="E334" s="86"/>
      <c r="F334" s="13" t="s">
        <v>194</v>
      </c>
      <c r="G334" s="1">
        <v>1</v>
      </c>
      <c r="H334" s="1" t="s">
        <v>20</v>
      </c>
      <c r="I334" s="2">
        <v>450</v>
      </c>
      <c r="J334" s="1"/>
      <c r="K334" s="1"/>
      <c r="L334" s="17"/>
      <c r="M334" s="17">
        <v>1</v>
      </c>
      <c r="N334" s="9"/>
      <c r="O334" s="9"/>
    </row>
    <row r="335" spans="5:15" ht="43.5" customHeight="1" x14ac:dyDescent="0.2">
      <c r="E335" s="86"/>
      <c r="F335" s="49" t="s">
        <v>149</v>
      </c>
      <c r="G335" s="50"/>
      <c r="H335" s="50"/>
      <c r="I335" s="50"/>
      <c r="J335" s="50"/>
      <c r="K335" s="51"/>
      <c r="L335" s="17">
        <f>SUM(L331:L334)</f>
        <v>0</v>
      </c>
      <c r="M335" s="17">
        <f>SUM(M331:M334)</f>
        <v>4</v>
      </c>
      <c r="N335" s="9"/>
      <c r="O335" s="9"/>
    </row>
    <row r="336" spans="5:15" ht="43.5" customHeight="1" x14ac:dyDescent="0.2">
      <c r="E336" s="86"/>
      <c r="F336" s="52"/>
      <c r="G336" s="53"/>
      <c r="H336" s="53"/>
      <c r="I336" s="53"/>
      <c r="J336" s="53"/>
      <c r="K336" s="54"/>
      <c r="L336" s="84">
        <f>L335+M335</f>
        <v>4</v>
      </c>
      <c r="M336" s="85"/>
      <c r="N336" s="9"/>
      <c r="O336" s="9"/>
    </row>
    <row r="337" spans="5:15" ht="43.5" customHeight="1" x14ac:dyDescent="0.2">
      <c r="E337" s="87" t="s">
        <v>195</v>
      </c>
      <c r="F337" s="1" t="s">
        <v>263</v>
      </c>
      <c r="G337" s="16">
        <v>1</v>
      </c>
      <c r="H337" s="1" t="s">
        <v>17</v>
      </c>
      <c r="I337" s="2">
        <v>1010.2</v>
      </c>
      <c r="J337" s="1"/>
      <c r="K337" s="1"/>
      <c r="L337" s="3"/>
      <c r="M337" s="3">
        <v>1</v>
      </c>
      <c r="N337" s="9"/>
      <c r="O337" s="9"/>
    </row>
    <row r="338" spans="5:15" ht="43.5" customHeight="1" x14ac:dyDescent="0.2">
      <c r="E338" s="88"/>
      <c r="F338" s="1" t="s">
        <v>196</v>
      </c>
      <c r="G338" s="1">
        <v>1</v>
      </c>
      <c r="H338" s="1" t="s">
        <v>20</v>
      </c>
      <c r="I338" s="2">
        <v>600</v>
      </c>
      <c r="J338" s="1"/>
      <c r="K338" s="1"/>
      <c r="L338" s="17"/>
      <c r="M338" s="3">
        <v>1</v>
      </c>
      <c r="N338" s="9"/>
      <c r="O338" s="9"/>
    </row>
    <row r="339" spans="5:15" ht="43.5" customHeight="1" x14ac:dyDescent="0.2">
      <c r="E339" s="88"/>
      <c r="F339" s="1" t="s">
        <v>262</v>
      </c>
      <c r="G339" s="1">
        <v>1</v>
      </c>
      <c r="H339" s="1" t="s">
        <v>20</v>
      </c>
      <c r="I339" s="2">
        <v>504</v>
      </c>
      <c r="J339" s="1"/>
      <c r="K339" s="1"/>
      <c r="L339" s="3"/>
      <c r="M339" s="3">
        <v>1</v>
      </c>
      <c r="N339" s="9"/>
      <c r="O339" s="9"/>
    </row>
    <row r="340" spans="5:15" ht="43.5" customHeight="1" x14ac:dyDescent="0.2">
      <c r="E340" s="88"/>
      <c r="F340" s="49" t="s">
        <v>149</v>
      </c>
      <c r="G340" s="50"/>
      <c r="H340" s="50"/>
      <c r="I340" s="50"/>
      <c r="J340" s="50"/>
      <c r="K340" s="51"/>
      <c r="L340" s="17">
        <f>SUM(L337:L339)</f>
        <v>0</v>
      </c>
      <c r="M340" s="17">
        <f>SUM(M337:M339)</f>
        <v>3</v>
      </c>
      <c r="N340" s="9"/>
      <c r="O340" s="9"/>
    </row>
    <row r="341" spans="5:15" ht="43.5" customHeight="1" x14ac:dyDescent="0.2">
      <c r="E341" s="89"/>
      <c r="F341" s="52"/>
      <c r="G341" s="53"/>
      <c r="H341" s="53"/>
      <c r="I341" s="53"/>
      <c r="J341" s="53"/>
      <c r="K341" s="54"/>
      <c r="L341" s="84">
        <f>L340+M340</f>
        <v>3</v>
      </c>
      <c r="M341" s="85"/>
      <c r="N341" s="9"/>
      <c r="O341" s="9"/>
    </row>
    <row r="342" spans="5:15" ht="43.5" customHeight="1" x14ac:dyDescent="0.2">
      <c r="E342" s="86" t="s">
        <v>197</v>
      </c>
      <c r="F342" s="1" t="s">
        <v>198</v>
      </c>
      <c r="G342" s="1">
        <v>1</v>
      </c>
      <c r="H342" s="1" t="s">
        <v>20</v>
      </c>
      <c r="I342" s="2">
        <v>504</v>
      </c>
      <c r="J342" s="1"/>
      <c r="K342" s="1"/>
      <c r="L342" s="3">
        <v>1</v>
      </c>
      <c r="M342" s="7"/>
    </row>
    <row r="343" spans="5:15" ht="43.5" customHeight="1" x14ac:dyDescent="0.2">
      <c r="E343" s="86"/>
      <c r="F343" s="1" t="s">
        <v>199</v>
      </c>
      <c r="G343" s="1">
        <v>1</v>
      </c>
      <c r="H343" s="1" t="s">
        <v>20</v>
      </c>
      <c r="I343" s="2">
        <v>504</v>
      </c>
      <c r="J343" s="1"/>
      <c r="K343" s="1"/>
      <c r="L343" s="3">
        <v>1</v>
      </c>
      <c r="M343" s="7"/>
    </row>
    <row r="344" spans="5:15" ht="43.5" customHeight="1" x14ac:dyDescent="0.2">
      <c r="E344" s="86"/>
      <c r="F344" s="49" t="s">
        <v>149</v>
      </c>
      <c r="G344" s="50"/>
      <c r="H344" s="50"/>
      <c r="I344" s="50"/>
      <c r="J344" s="50"/>
      <c r="K344" s="51"/>
      <c r="L344" s="17">
        <f>SUM(L342:L343)</f>
        <v>2</v>
      </c>
      <c r="M344" s="17">
        <f>SUM(M342:M343)</f>
        <v>0</v>
      </c>
      <c r="N344" s="9"/>
      <c r="O344" s="9"/>
    </row>
    <row r="345" spans="5:15" ht="43.5" customHeight="1" x14ac:dyDescent="0.2">
      <c r="E345" s="86"/>
      <c r="F345" s="52"/>
      <c r="G345" s="53"/>
      <c r="H345" s="53"/>
      <c r="I345" s="53"/>
      <c r="J345" s="53"/>
      <c r="K345" s="54"/>
      <c r="L345" s="84">
        <f>L344+M344</f>
        <v>2</v>
      </c>
      <c r="M345" s="85"/>
      <c r="N345" s="9"/>
      <c r="O345" s="9"/>
    </row>
    <row r="346" spans="5:15" ht="43.5" customHeight="1" x14ac:dyDescent="0.2">
      <c r="E346" s="86" t="s">
        <v>204</v>
      </c>
      <c r="F346" s="1"/>
      <c r="G346" s="16">
        <v>0</v>
      </c>
      <c r="H346" s="16"/>
      <c r="I346" s="16"/>
      <c r="J346" s="16"/>
      <c r="K346" s="16"/>
      <c r="L346" s="17"/>
      <c r="M346" s="17"/>
      <c r="N346" s="9"/>
      <c r="O346" s="9"/>
    </row>
    <row r="347" spans="5:15" ht="43.5" customHeight="1" x14ac:dyDescent="0.2">
      <c r="E347" s="86"/>
      <c r="F347" s="61" t="s">
        <v>149</v>
      </c>
      <c r="G347" s="61"/>
      <c r="H347" s="61"/>
      <c r="I347" s="61"/>
      <c r="J347" s="61"/>
      <c r="K347" s="61"/>
      <c r="L347" s="17"/>
      <c r="M347" s="17"/>
      <c r="N347" s="9"/>
      <c r="O347" s="9"/>
    </row>
    <row r="348" spans="5:15" ht="43.5" customHeight="1" x14ac:dyDescent="0.2">
      <c r="E348" s="86"/>
      <c r="F348" s="61"/>
      <c r="G348" s="61"/>
      <c r="H348" s="61"/>
      <c r="I348" s="61"/>
      <c r="J348" s="61"/>
      <c r="K348" s="61"/>
      <c r="L348" s="68">
        <f>L347</f>
        <v>0</v>
      </c>
      <c r="M348" s="68"/>
      <c r="N348" s="9"/>
      <c r="O348" s="9"/>
    </row>
    <row r="349" spans="5:15" ht="43.5" customHeight="1" x14ac:dyDescent="0.2">
      <c r="E349" s="86" t="s">
        <v>200</v>
      </c>
      <c r="F349" s="1" t="s">
        <v>201</v>
      </c>
      <c r="G349" s="1">
        <v>2</v>
      </c>
      <c r="H349" s="1" t="s">
        <v>20</v>
      </c>
      <c r="I349" s="2">
        <v>500</v>
      </c>
      <c r="J349" s="1"/>
      <c r="K349" s="1"/>
      <c r="L349" s="17">
        <v>2</v>
      </c>
      <c r="M349" s="17"/>
      <c r="N349" s="9"/>
      <c r="O349" s="9"/>
    </row>
    <row r="350" spans="5:15" ht="43.5" customHeight="1" x14ac:dyDescent="0.2">
      <c r="E350" s="86"/>
      <c r="F350" s="1" t="s">
        <v>201</v>
      </c>
      <c r="G350" s="1">
        <v>1</v>
      </c>
      <c r="H350" s="1" t="s">
        <v>20</v>
      </c>
      <c r="I350" s="2">
        <v>504</v>
      </c>
      <c r="J350" s="1"/>
      <c r="K350" s="1"/>
      <c r="L350" s="17">
        <v>1</v>
      </c>
      <c r="M350" s="17"/>
      <c r="N350" s="9"/>
      <c r="O350" s="9"/>
    </row>
    <row r="351" spans="5:15" ht="43.5" customHeight="1" x14ac:dyDescent="0.2">
      <c r="E351" s="86"/>
      <c r="F351" s="61" t="s">
        <v>149</v>
      </c>
      <c r="G351" s="61"/>
      <c r="H351" s="61"/>
      <c r="I351" s="61"/>
      <c r="J351" s="61"/>
      <c r="K351" s="61"/>
      <c r="L351" s="17">
        <f>SUM(L349:L350)</f>
        <v>3</v>
      </c>
      <c r="M351" s="17">
        <f>SUM(M349)</f>
        <v>0</v>
      </c>
      <c r="N351" s="9"/>
      <c r="O351" s="9"/>
    </row>
    <row r="352" spans="5:15" ht="43.5" customHeight="1" x14ac:dyDescent="0.2">
      <c r="E352" s="86"/>
      <c r="F352" s="61"/>
      <c r="G352" s="61"/>
      <c r="H352" s="61"/>
      <c r="I352" s="61"/>
      <c r="J352" s="61"/>
      <c r="K352" s="61"/>
      <c r="L352" s="66">
        <f>L351+M351</f>
        <v>3</v>
      </c>
      <c r="M352" s="66"/>
      <c r="N352" s="9"/>
      <c r="O352" s="9"/>
    </row>
    <row r="353" spans="5:15" ht="43.5" customHeight="1" x14ac:dyDescent="0.2">
      <c r="E353" s="87" t="s">
        <v>202</v>
      </c>
      <c r="F353" s="1" t="s">
        <v>203</v>
      </c>
      <c r="G353" s="1">
        <v>8</v>
      </c>
      <c r="H353" s="1" t="s">
        <v>20</v>
      </c>
      <c r="I353" s="2">
        <v>504</v>
      </c>
      <c r="J353" s="16"/>
      <c r="K353" s="16"/>
      <c r="L353" s="17">
        <v>7</v>
      </c>
      <c r="M353" s="17">
        <v>1</v>
      </c>
      <c r="N353" s="9"/>
      <c r="O353" s="9"/>
    </row>
    <row r="354" spans="5:15" ht="43.5" customHeight="1" x14ac:dyDescent="0.2">
      <c r="E354" s="88"/>
      <c r="F354" s="49" t="s">
        <v>149</v>
      </c>
      <c r="G354" s="50"/>
      <c r="H354" s="50"/>
      <c r="I354" s="50"/>
      <c r="J354" s="50"/>
      <c r="K354" s="51"/>
      <c r="L354" s="17">
        <f>L353</f>
        <v>7</v>
      </c>
      <c r="M354" s="17">
        <f>SUM(M353)</f>
        <v>1</v>
      </c>
      <c r="N354" s="9"/>
      <c r="O354" s="9"/>
    </row>
    <row r="355" spans="5:15" ht="43.5" customHeight="1" x14ac:dyDescent="0.2">
      <c r="E355" s="89"/>
      <c r="F355" s="52"/>
      <c r="G355" s="53"/>
      <c r="H355" s="53"/>
      <c r="I355" s="53"/>
      <c r="J355" s="53"/>
      <c r="K355" s="54"/>
      <c r="L355" s="84">
        <f>L354+M354</f>
        <v>8</v>
      </c>
      <c r="M355" s="85"/>
      <c r="N355" s="9"/>
      <c r="O355" s="9"/>
    </row>
    <row r="356" spans="5:15" ht="43.5" customHeight="1" x14ac:dyDescent="0.2">
      <c r="E356" s="86" t="s">
        <v>259</v>
      </c>
      <c r="F356" s="1" t="s">
        <v>260</v>
      </c>
      <c r="G356" s="1">
        <v>1</v>
      </c>
      <c r="H356" s="1" t="s">
        <v>20</v>
      </c>
      <c r="I356" s="2">
        <v>800</v>
      </c>
      <c r="J356" s="1"/>
      <c r="K356" s="1"/>
      <c r="L356" s="3">
        <v>1</v>
      </c>
      <c r="M356" s="3"/>
      <c r="N356" s="9"/>
      <c r="O356" s="9"/>
    </row>
    <row r="357" spans="5:15" ht="43.5" customHeight="1" x14ac:dyDescent="0.2">
      <c r="E357" s="86"/>
      <c r="F357" s="1" t="s">
        <v>261</v>
      </c>
      <c r="G357" s="1">
        <v>3</v>
      </c>
      <c r="H357" s="1" t="s">
        <v>20</v>
      </c>
      <c r="I357" s="2">
        <v>504</v>
      </c>
      <c r="J357" s="1"/>
      <c r="K357" s="1"/>
      <c r="L357" s="3">
        <v>1</v>
      </c>
      <c r="M357" s="3">
        <v>2</v>
      </c>
      <c r="N357" s="9"/>
      <c r="O357" s="9"/>
    </row>
    <row r="358" spans="5:15" s="31" customFormat="1" ht="43.5" customHeight="1" x14ac:dyDescent="0.2">
      <c r="E358" s="86"/>
      <c r="F358" s="98" t="s">
        <v>141</v>
      </c>
      <c r="G358" s="93"/>
      <c r="H358" s="93"/>
      <c r="I358" s="93"/>
      <c r="J358" s="93"/>
      <c r="K358" s="94"/>
      <c r="L358" s="14">
        <f>SUM(L356:L357)</f>
        <v>2</v>
      </c>
      <c r="M358" s="14">
        <f>SUM(M356:M357)</f>
        <v>2</v>
      </c>
      <c r="N358" s="11"/>
      <c r="O358" s="11"/>
    </row>
    <row r="359" spans="5:15" s="31" customFormat="1" ht="43.5" customHeight="1" x14ac:dyDescent="0.2">
      <c r="E359" s="86"/>
      <c r="F359" s="99"/>
      <c r="G359" s="95"/>
      <c r="H359" s="95"/>
      <c r="I359" s="95"/>
      <c r="J359" s="95"/>
      <c r="K359" s="96"/>
      <c r="L359" s="90">
        <f>L358+M358</f>
        <v>4</v>
      </c>
      <c r="M359" s="91"/>
      <c r="N359" s="11"/>
      <c r="O359" s="11"/>
    </row>
    <row r="360" spans="5:15" s="31" customFormat="1" ht="43.5" customHeight="1" x14ac:dyDescent="0.2">
      <c r="E360" s="97" t="s">
        <v>264</v>
      </c>
      <c r="F360" s="42" t="s">
        <v>265</v>
      </c>
      <c r="G360" s="41">
        <v>1</v>
      </c>
      <c r="H360" s="40" t="s">
        <v>17</v>
      </c>
      <c r="I360" s="40">
        <v>1010.2</v>
      </c>
      <c r="J360" s="40"/>
      <c r="K360" s="39"/>
      <c r="L360" s="14"/>
      <c r="M360" s="14">
        <v>1</v>
      </c>
      <c r="N360" s="11"/>
      <c r="O360" s="11"/>
    </row>
    <row r="361" spans="5:15" s="31" customFormat="1" ht="43.5" customHeight="1" x14ac:dyDescent="0.2">
      <c r="E361" s="97"/>
      <c r="F361" s="93" t="s">
        <v>141</v>
      </c>
      <c r="G361" s="93"/>
      <c r="H361" s="93"/>
      <c r="I361" s="93"/>
      <c r="J361" s="93"/>
      <c r="K361" s="94"/>
      <c r="L361" s="14">
        <f>L360</f>
        <v>0</v>
      </c>
      <c r="M361" s="14">
        <f>M360</f>
        <v>1</v>
      </c>
      <c r="N361" s="11"/>
      <c r="O361" s="11"/>
    </row>
    <row r="362" spans="5:15" s="31" customFormat="1" ht="43.5" customHeight="1" x14ac:dyDescent="0.2">
      <c r="E362" s="97"/>
      <c r="F362" s="95"/>
      <c r="G362" s="95"/>
      <c r="H362" s="95"/>
      <c r="I362" s="95"/>
      <c r="J362" s="95"/>
      <c r="K362" s="96"/>
      <c r="L362" s="90">
        <f>L361+M361</f>
        <v>1</v>
      </c>
      <c r="M362" s="91"/>
      <c r="N362" s="11"/>
      <c r="O362" s="11"/>
    </row>
    <row r="363" spans="5:15" s="31" customFormat="1" ht="43.5" customHeight="1" x14ac:dyDescent="0.2">
      <c r="E363" s="97" t="s">
        <v>266</v>
      </c>
      <c r="F363" s="40" t="s">
        <v>267</v>
      </c>
      <c r="G363" s="41">
        <v>1</v>
      </c>
      <c r="H363" s="40" t="s">
        <v>268</v>
      </c>
      <c r="I363" s="40">
        <v>800</v>
      </c>
      <c r="J363" s="39"/>
      <c r="K363" s="39"/>
      <c r="L363" s="43"/>
      <c r="M363" s="43">
        <v>1</v>
      </c>
      <c r="N363" s="11"/>
      <c r="O363" s="11"/>
    </row>
    <row r="364" spans="5:15" s="31" customFormat="1" ht="43.5" customHeight="1" x14ac:dyDescent="0.2">
      <c r="E364" s="97"/>
      <c r="F364" s="97" t="s">
        <v>149</v>
      </c>
      <c r="G364" s="97"/>
      <c r="H364" s="97"/>
      <c r="I364" s="97"/>
      <c r="J364" s="97"/>
      <c r="K364" s="97"/>
      <c r="L364" s="43"/>
      <c r="M364" s="43">
        <f>SUM(M363)</f>
        <v>1</v>
      </c>
      <c r="N364" s="11"/>
      <c r="O364" s="11"/>
    </row>
    <row r="365" spans="5:15" s="31" customFormat="1" ht="43.5" customHeight="1" x14ac:dyDescent="0.2">
      <c r="E365" s="97"/>
      <c r="F365" s="97"/>
      <c r="G365" s="97"/>
      <c r="H365" s="97"/>
      <c r="I365" s="97"/>
      <c r="J365" s="97"/>
      <c r="K365" s="97"/>
      <c r="L365" s="90">
        <f>L364+M364</f>
        <v>1</v>
      </c>
      <c r="M365" s="91"/>
      <c r="N365" s="11"/>
      <c r="O365" s="11"/>
    </row>
    <row r="366" spans="5:15" s="31" customFormat="1" ht="43.5" customHeight="1" x14ac:dyDescent="0.2">
      <c r="E366" s="44"/>
      <c r="F366" s="92"/>
      <c r="G366" s="92"/>
      <c r="H366" s="92"/>
      <c r="I366" s="92"/>
      <c r="J366" s="92"/>
      <c r="K366" s="92"/>
      <c r="L366" s="90">
        <f>L364+M364</f>
        <v>1</v>
      </c>
      <c r="M366" s="91"/>
      <c r="N366" s="11"/>
      <c r="O366" s="11"/>
    </row>
    <row r="367" spans="5:15" ht="43.5" customHeight="1" x14ac:dyDescent="0.2">
      <c r="E367" s="46" t="s">
        <v>142</v>
      </c>
      <c r="F367" s="47"/>
      <c r="G367" s="47"/>
      <c r="H367" s="47"/>
      <c r="I367" s="47"/>
      <c r="J367" s="47"/>
      <c r="K367" s="48"/>
      <c r="L367" s="67">
        <f>L7+L11+L15+L22+L25+L38+L42+L51+L57+L65+L70+L76+L80+L86+L93+L98+L103+L126+L133+L141+L144++L147+L150+L155+L164+L172+L175+L182+L188+L196+L201+L205+L209+L219+L223+L227+L232+L236+L246+L255+L272+L287+L291+L294+L301+L326+L330+L336+L341+L345+L352+L355+L359+L362+L365+L366</f>
        <v>546</v>
      </c>
      <c r="M367" s="68"/>
      <c r="N367" s="45" t="e">
        <f>L6+L10+L14+L21+L37+L41+L50+L56+L64+L69+L75+L85+L92+L97+L102+L125+L132+L140+L143+L146+L149+L154+L163+L174+L171+L181+L187+L195+L200+L204+L208+L218+L222+L226+L231+L245+L254+L271+L286+L290+L293+L300+#REF!+L325+L329+L344+L351+L354+L358+L361+#REF!</f>
        <v>#REF!</v>
      </c>
      <c r="O367" s="45" t="e">
        <f>N367-L367</f>
        <v>#REF!</v>
      </c>
    </row>
    <row r="368" spans="5:15" ht="78.75" customHeight="1" x14ac:dyDescent="0.25">
      <c r="E368" s="79" t="s">
        <v>166</v>
      </c>
      <c r="F368" s="80"/>
      <c r="G368" s="80"/>
      <c r="H368" s="80"/>
      <c r="I368" s="80"/>
      <c r="J368" s="80"/>
      <c r="K368" s="80"/>
      <c r="L368" s="80"/>
      <c r="M368" s="80"/>
      <c r="N368" s="35"/>
      <c r="O368" s="35"/>
    </row>
    <row r="369" spans="5:15" ht="43.5" customHeight="1" x14ac:dyDescent="0.2">
      <c r="E369" s="62"/>
      <c r="F369" s="62"/>
      <c r="G369" s="62"/>
      <c r="H369" s="62"/>
      <c r="I369" s="62"/>
      <c r="J369" s="62"/>
      <c r="K369" s="62"/>
      <c r="L369" s="62"/>
      <c r="M369" s="62"/>
      <c r="N369" s="18"/>
      <c r="O369" s="18"/>
    </row>
    <row r="370" spans="5:15" ht="43.5" customHeight="1" x14ac:dyDescent="0.25">
      <c r="E370" s="15"/>
      <c r="I370" s="37"/>
      <c r="J370" s="37"/>
      <c r="K370" s="37"/>
    </row>
    <row r="371" spans="5:15" ht="43.5" customHeight="1" x14ac:dyDescent="0.25">
      <c r="E371" s="15"/>
      <c r="I371" s="37"/>
      <c r="J371" s="37"/>
      <c r="K371" s="37"/>
    </row>
    <row r="372" spans="5:15" ht="43.5" customHeight="1" x14ac:dyDescent="0.25">
      <c r="E372" s="15"/>
      <c r="I372" s="37"/>
      <c r="J372" s="37"/>
      <c r="K372" s="37"/>
    </row>
    <row r="373" spans="5:15" ht="43.5" customHeight="1" x14ac:dyDescent="0.25">
      <c r="E373" s="15"/>
      <c r="I373" s="37"/>
      <c r="J373" s="37"/>
      <c r="K373" s="37"/>
    </row>
    <row r="374" spans="5:15" ht="43.5" customHeight="1" x14ac:dyDescent="0.25">
      <c r="E374" s="15"/>
      <c r="I374" s="37"/>
      <c r="J374" s="37"/>
      <c r="K374" s="37"/>
    </row>
    <row r="375" spans="5:15" ht="43.5" customHeight="1" x14ac:dyDescent="0.25">
      <c r="E375" s="15"/>
      <c r="I375" s="37"/>
      <c r="J375" s="37"/>
      <c r="K375" s="37"/>
    </row>
    <row r="376" spans="5:15" ht="43.5" customHeight="1" x14ac:dyDescent="0.25">
      <c r="E376" s="15"/>
      <c r="I376" s="37"/>
      <c r="J376" s="37"/>
      <c r="K376" s="37"/>
    </row>
    <row r="377" spans="5:15" ht="43.5" customHeight="1" x14ac:dyDescent="0.25">
      <c r="E377" s="15"/>
      <c r="I377" s="37"/>
      <c r="J377" s="37"/>
      <c r="K377" s="37"/>
    </row>
    <row r="378" spans="5:15" ht="43.5" customHeight="1" x14ac:dyDescent="0.25">
      <c r="E378" s="15"/>
      <c r="I378" s="37"/>
      <c r="J378" s="37"/>
      <c r="K378" s="37"/>
    </row>
    <row r="379" spans="5:15" ht="43.5" customHeight="1" x14ac:dyDescent="0.25">
      <c r="E379" s="15"/>
      <c r="I379" s="37"/>
      <c r="J379" s="37"/>
      <c r="K379" s="37"/>
    </row>
    <row r="380" spans="5:15" ht="43.5" customHeight="1" x14ac:dyDescent="0.25">
      <c r="E380" s="15"/>
      <c r="I380" s="37"/>
      <c r="J380" s="37"/>
      <c r="K380" s="37"/>
    </row>
    <row r="381" spans="5:15" ht="43.5" customHeight="1" x14ac:dyDescent="0.25">
      <c r="E381" s="15"/>
      <c r="I381" s="37"/>
      <c r="J381" s="37"/>
      <c r="K381" s="37"/>
    </row>
    <row r="382" spans="5:15" ht="43.5" customHeight="1" x14ac:dyDescent="0.25">
      <c r="E382" s="15"/>
      <c r="I382" s="37"/>
      <c r="J382" s="37"/>
      <c r="K382" s="37"/>
    </row>
    <row r="383" spans="5:15" ht="43.5" customHeight="1" x14ac:dyDescent="0.25">
      <c r="E383" s="15"/>
      <c r="I383" s="37"/>
      <c r="J383" s="37"/>
      <c r="K383" s="37"/>
    </row>
    <row r="384" spans="5:15" ht="43.5" customHeight="1" x14ac:dyDescent="0.25">
      <c r="E384" s="15"/>
      <c r="I384" s="37"/>
      <c r="J384" s="37"/>
      <c r="K384" s="37"/>
    </row>
    <row r="385" spans="5:11" ht="43.5" customHeight="1" x14ac:dyDescent="0.25">
      <c r="E385" s="15"/>
      <c r="I385" s="37"/>
      <c r="J385" s="37"/>
      <c r="K385" s="37"/>
    </row>
    <row r="386" spans="5:11" ht="43.5" customHeight="1" x14ac:dyDescent="0.25">
      <c r="E386" s="15"/>
      <c r="I386" s="37"/>
      <c r="J386" s="37"/>
      <c r="K386" s="37"/>
    </row>
    <row r="387" spans="5:11" ht="43.5" customHeight="1" x14ac:dyDescent="0.25">
      <c r="E387" s="15"/>
      <c r="I387" s="37"/>
      <c r="J387" s="37"/>
      <c r="K387" s="37"/>
    </row>
    <row r="388" spans="5:11" ht="43.5" customHeight="1" x14ac:dyDescent="0.25">
      <c r="E388" s="15"/>
      <c r="I388" s="37"/>
      <c r="J388" s="37"/>
      <c r="K388" s="37"/>
    </row>
    <row r="389" spans="5:11" ht="43.5" customHeight="1" x14ac:dyDescent="0.25">
      <c r="E389" s="15"/>
      <c r="I389" s="37"/>
      <c r="J389" s="37"/>
      <c r="K389" s="37"/>
    </row>
    <row r="390" spans="5:11" ht="43.5" customHeight="1" x14ac:dyDescent="0.25">
      <c r="E390" s="15"/>
      <c r="I390" s="37"/>
      <c r="J390" s="37"/>
      <c r="K390" s="37"/>
    </row>
    <row r="391" spans="5:11" ht="43.5" customHeight="1" x14ac:dyDescent="0.25">
      <c r="E391" s="15"/>
      <c r="I391" s="37"/>
      <c r="J391" s="37"/>
      <c r="K391" s="37"/>
    </row>
    <row r="392" spans="5:11" ht="43.5" customHeight="1" x14ac:dyDescent="0.25">
      <c r="E392" s="15"/>
      <c r="I392" s="37"/>
      <c r="J392" s="37"/>
      <c r="K392" s="37"/>
    </row>
    <row r="393" spans="5:11" ht="43.5" customHeight="1" x14ac:dyDescent="0.25">
      <c r="E393" s="15"/>
      <c r="I393" s="37"/>
      <c r="J393" s="37"/>
      <c r="K393" s="37"/>
    </row>
    <row r="394" spans="5:11" ht="43.5" customHeight="1" x14ac:dyDescent="0.25">
      <c r="E394" s="15"/>
      <c r="I394" s="37"/>
      <c r="J394" s="37"/>
      <c r="K394" s="37"/>
    </row>
    <row r="395" spans="5:11" ht="43.5" customHeight="1" x14ac:dyDescent="0.25">
      <c r="E395" s="15"/>
      <c r="I395" s="37"/>
      <c r="J395" s="37"/>
      <c r="K395" s="37"/>
    </row>
    <row r="396" spans="5:11" ht="43.5" customHeight="1" x14ac:dyDescent="0.25">
      <c r="E396" s="15"/>
      <c r="I396" s="37"/>
      <c r="J396" s="37"/>
      <c r="K396" s="37"/>
    </row>
    <row r="397" spans="5:11" ht="43.5" customHeight="1" x14ac:dyDescent="0.25">
      <c r="E397" s="15"/>
      <c r="I397" s="37"/>
      <c r="J397" s="37"/>
      <c r="K397" s="37"/>
    </row>
    <row r="398" spans="5:11" ht="43.5" customHeight="1" x14ac:dyDescent="0.25">
      <c r="E398" s="15"/>
      <c r="I398" s="37"/>
      <c r="J398" s="37"/>
      <c r="K398" s="37"/>
    </row>
    <row r="399" spans="5:11" ht="43.5" customHeight="1" x14ac:dyDescent="0.25">
      <c r="E399" s="15"/>
      <c r="I399" s="37"/>
      <c r="J399" s="37"/>
      <c r="K399" s="37"/>
    </row>
    <row r="400" spans="5:11" ht="43.5" customHeight="1" x14ac:dyDescent="0.25">
      <c r="E400" s="15"/>
      <c r="I400" s="37"/>
      <c r="J400" s="37"/>
      <c r="K400" s="37"/>
    </row>
    <row r="401" spans="5:11" ht="43.5" customHeight="1" x14ac:dyDescent="0.25">
      <c r="E401" s="15"/>
      <c r="I401" s="37"/>
      <c r="J401" s="37"/>
      <c r="K401" s="37"/>
    </row>
    <row r="402" spans="5:11" ht="43.5" customHeight="1" x14ac:dyDescent="0.25">
      <c r="E402" s="15"/>
      <c r="I402" s="37"/>
      <c r="J402" s="37"/>
      <c r="K402" s="37"/>
    </row>
    <row r="403" spans="5:11" ht="43.5" customHeight="1" x14ac:dyDescent="0.25">
      <c r="E403" s="15"/>
      <c r="I403" s="37"/>
      <c r="J403" s="37"/>
      <c r="K403" s="37"/>
    </row>
    <row r="404" spans="5:11" ht="43.5" customHeight="1" x14ac:dyDescent="0.25">
      <c r="E404" s="15"/>
      <c r="I404" s="37"/>
      <c r="J404" s="37"/>
      <c r="K404" s="37"/>
    </row>
    <row r="405" spans="5:11" ht="43.5" customHeight="1" x14ac:dyDescent="0.25">
      <c r="E405" s="15"/>
      <c r="I405" s="37"/>
      <c r="J405" s="37"/>
      <c r="K405" s="37"/>
    </row>
    <row r="406" spans="5:11" ht="43.5" customHeight="1" x14ac:dyDescent="0.25">
      <c r="E406" s="15"/>
      <c r="I406" s="37"/>
      <c r="J406" s="37"/>
      <c r="K406" s="37"/>
    </row>
    <row r="407" spans="5:11" ht="43.5" customHeight="1" x14ac:dyDescent="0.25">
      <c r="E407" s="15"/>
      <c r="I407" s="37"/>
      <c r="J407" s="37"/>
      <c r="K407" s="37"/>
    </row>
    <row r="408" spans="5:11" ht="43.5" customHeight="1" x14ac:dyDescent="0.25">
      <c r="E408" s="15"/>
      <c r="I408" s="37"/>
      <c r="J408" s="37"/>
      <c r="K408" s="37"/>
    </row>
    <row r="409" spans="5:11" ht="43.5" customHeight="1" x14ac:dyDescent="0.25">
      <c r="E409" s="15"/>
      <c r="I409" s="37"/>
      <c r="J409" s="37"/>
      <c r="K409" s="37"/>
    </row>
    <row r="410" spans="5:11" ht="43.5" customHeight="1" x14ac:dyDescent="0.25">
      <c r="E410" s="15"/>
      <c r="I410" s="37"/>
      <c r="J410" s="37"/>
      <c r="K410" s="37"/>
    </row>
    <row r="411" spans="5:11" ht="43.5" customHeight="1" x14ac:dyDescent="0.25">
      <c r="E411" s="15"/>
      <c r="I411" s="37"/>
      <c r="J411" s="37"/>
      <c r="K411" s="37"/>
    </row>
    <row r="412" spans="5:11" ht="43.5" customHeight="1" x14ac:dyDescent="0.25">
      <c r="E412" s="15"/>
      <c r="I412" s="37"/>
      <c r="J412" s="37"/>
      <c r="K412" s="37"/>
    </row>
    <row r="413" spans="5:11" ht="43.5" customHeight="1" x14ac:dyDescent="0.25">
      <c r="E413" s="15"/>
      <c r="I413" s="37"/>
      <c r="J413" s="37"/>
      <c r="K413" s="37"/>
    </row>
    <row r="414" spans="5:11" ht="43.5" customHeight="1" x14ac:dyDescent="0.25">
      <c r="E414" s="15"/>
      <c r="I414" s="37"/>
      <c r="J414" s="37"/>
      <c r="K414" s="37"/>
    </row>
    <row r="415" spans="5:11" ht="43.5" customHeight="1" x14ac:dyDescent="0.25">
      <c r="E415" s="15"/>
      <c r="I415" s="37"/>
      <c r="J415" s="37"/>
      <c r="K415" s="37"/>
    </row>
    <row r="416" spans="5:11" ht="43.5" customHeight="1" x14ac:dyDescent="0.25">
      <c r="E416" s="15"/>
      <c r="I416" s="37"/>
      <c r="J416" s="37"/>
      <c r="K416" s="37"/>
    </row>
    <row r="417" spans="5:11" ht="43.5" customHeight="1" x14ac:dyDescent="0.25">
      <c r="E417" s="15"/>
      <c r="I417" s="37"/>
      <c r="J417" s="37"/>
      <c r="K417" s="37"/>
    </row>
    <row r="418" spans="5:11" ht="43.5" customHeight="1" x14ac:dyDescent="0.25">
      <c r="E418" s="15"/>
      <c r="I418" s="37"/>
      <c r="J418" s="37"/>
      <c r="K418" s="37"/>
    </row>
    <row r="419" spans="5:11" ht="43.5" customHeight="1" x14ac:dyDescent="0.25">
      <c r="E419" s="15"/>
      <c r="I419" s="37"/>
      <c r="J419" s="37"/>
      <c r="K419" s="37"/>
    </row>
    <row r="420" spans="5:11" ht="43.5" customHeight="1" x14ac:dyDescent="0.25">
      <c r="E420" s="15"/>
      <c r="I420" s="37"/>
      <c r="J420" s="37"/>
      <c r="K420" s="37"/>
    </row>
    <row r="421" spans="5:11" ht="43.5" customHeight="1" x14ac:dyDescent="0.25">
      <c r="E421" s="15"/>
      <c r="I421" s="37"/>
      <c r="J421" s="37"/>
      <c r="K421" s="37"/>
    </row>
    <row r="422" spans="5:11" ht="43.5" customHeight="1" x14ac:dyDescent="0.25">
      <c r="E422" s="15"/>
      <c r="I422" s="37"/>
      <c r="J422" s="37"/>
      <c r="K422" s="37"/>
    </row>
    <row r="423" spans="5:11" ht="43.5" customHeight="1" x14ac:dyDescent="0.25">
      <c r="E423" s="15"/>
      <c r="I423" s="37"/>
      <c r="J423" s="37"/>
      <c r="K423" s="37"/>
    </row>
    <row r="424" spans="5:11" ht="43.5" customHeight="1" x14ac:dyDescent="0.25">
      <c r="E424" s="15"/>
      <c r="I424" s="37"/>
      <c r="J424" s="37"/>
      <c r="K424" s="37"/>
    </row>
    <row r="425" spans="5:11" ht="43.5" customHeight="1" x14ac:dyDescent="0.25">
      <c r="E425" s="15"/>
      <c r="I425" s="37"/>
      <c r="J425" s="37"/>
      <c r="K425" s="37"/>
    </row>
    <row r="426" spans="5:11" ht="43.5" customHeight="1" x14ac:dyDescent="0.25">
      <c r="E426" s="15"/>
      <c r="I426" s="37"/>
      <c r="J426" s="37"/>
      <c r="K426" s="37"/>
    </row>
    <row r="427" spans="5:11" ht="43.5" customHeight="1" x14ac:dyDescent="0.25">
      <c r="E427" s="15"/>
      <c r="I427" s="37"/>
      <c r="J427" s="37"/>
      <c r="K427" s="37"/>
    </row>
    <row r="428" spans="5:11" ht="43.5" customHeight="1" x14ac:dyDescent="0.25">
      <c r="E428" s="15"/>
      <c r="I428" s="37"/>
      <c r="J428" s="37"/>
      <c r="K428" s="37"/>
    </row>
    <row r="429" spans="5:11" ht="43.5" customHeight="1" x14ac:dyDescent="0.25">
      <c r="E429" s="15"/>
      <c r="I429" s="37"/>
      <c r="J429" s="37"/>
      <c r="K429" s="37"/>
    </row>
    <row r="430" spans="5:11" ht="43.5" customHeight="1" x14ac:dyDescent="0.25">
      <c r="E430" s="15"/>
      <c r="I430" s="37"/>
      <c r="J430" s="37"/>
      <c r="K430" s="37"/>
    </row>
    <row r="431" spans="5:11" ht="43.5" customHeight="1" x14ac:dyDescent="0.25">
      <c r="E431" s="15"/>
      <c r="I431" s="37"/>
      <c r="J431" s="37"/>
      <c r="K431" s="37"/>
    </row>
    <row r="432" spans="5:11" ht="43.5" customHeight="1" x14ac:dyDescent="0.25">
      <c r="E432" s="15"/>
      <c r="I432" s="37"/>
      <c r="J432" s="37"/>
      <c r="K432" s="37"/>
    </row>
    <row r="433" spans="5:11" ht="43.5" customHeight="1" x14ac:dyDescent="0.25">
      <c r="E433" s="15"/>
      <c r="I433" s="37"/>
      <c r="J433" s="37"/>
      <c r="K433" s="37"/>
    </row>
    <row r="434" spans="5:11" ht="43.5" customHeight="1" x14ac:dyDescent="0.25">
      <c r="E434" s="15"/>
      <c r="I434" s="37"/>
      <c r="J434" s="37"/>
      <c r="K434" s="37"/>
    </row>
    <row r="435" spans="5:11" ht="43.5" customHeight="1" x14ac:dyDescent="0.25">
      <c r="E435" s="15"/>
      <c r="I435" s="37"/>
      <c r="J435" s="37"/>
      <c r="K435" s="37"/>
    </row>
    <row r="436" spans="5:11" ht="43.5" customHeight="1" x14ac:dyDescent="0.25">
      <c r="E436" s="15"/>
      <c r="I436" s="37"/>
      <c r="J436" s="37"/>
      <c r="K436" s="37"/>
    </row>
    <row r="437" spans="5:11" ht="43.5" customHeight="1" x14ac:dyDescent="0.25">
      <c r="E437" s="15"/>
      <c r="I437" s="37"/>
      <c r="J437" s="37"/>
      <c r="K437" s="37"/>
    </row>
    <row r="438" spans="5:11" ht="43.5" customHeight="1" x14ac:dyDescent="0.25">
      <c r="E438" s="15"/>
      <c r="I438" s="37"/>
      <c r="J438" s="37"/>
      <c r="K438" s="37"/>
    </row>
    <row r="439" spans="5:11" ht="43.5" customHeight="1" x14ac:dyDescent="0.25">
      <c r="E439" s="15"/>
      <c r="I439" s="37"/>
      <c r="J439" s="37"/>
      <c r="K439" s="37"/>
    </row>
    <row r="440" spans="5:11" ht="43.5" customHeight="1" x14ac:dyDescent="0.25">
      <c r="E440" s="15"/>
      <c r="I440" s="37"/>
      <c r="J440" s="37"/>
      <c r="K440" s="37"/>
    </row>
    <row r="441" spans="5:11" ht="43.5" customHeight="1" x14ac:dyDescent="0.25">
      <c r="E441" s="15"/>
      <c r="I441" s="37"/>
      <c r="J441" s="37"/>
      <c r="K441" s="37"/>
    </row>
    <row r="442" spans="5:11" ht="43.5" customHeight="1" x14ac:dyDescent="0.25">
      <c r="E442" s="15"/>
      <c r="I442" s="37"/>
      <c r="J442" s="37"/>
      <c r="K442" s="37"/>
    </row>
    <row r="443" spans="5:11" ht="43.5" customHeight="1" x14ac:dyDescent="0.25">
      <c r="E443" s="15"/>
      <c r="I443" s="37"/>
      <c r="J443" s="37"/>
      <c r="K443" s="37"/>
    </row>
    <row r="444" spans="5:11" ht="43.5" customHeight="1" x14ac:dyDescent="0.25">
      <c r="E444" s="15"/>
      <c r="I444" s="37"/>
      <c r="J444" s="37"/>
      <c r="K444" s="37"/>
    </row>
    <row r="445" spans="5:11" ht="43.5" customHeight="1" x14ac:dyDescent="0.25">
      <c r="E445" s="15"/>
      <c r="I445" s="37"/>
      <c r="J445" s="37"/>
      <c r="K445" s="37"/>
    </row>
    <row r="446" spans="5:11" ht="43.5" customHeight="1" x14ac:dyDescent="0.25">
      <c r="E446" s="15"/>
      <c r="I446" s="37"/>
      <c r="J446" s="37"/>
      <c r="K446" s="37"/>
    </row>
    <row r="447" spans="5:11" ht="43.5" customHeight="1" x14ac:dyDescent="0.25">
      <c r="E447" s="15"/>
      <c r="I447" s="37"/>
      <c r="J447" s="37"/>
      <c r="K447" s="37"/>
    </row>
    <row r="448" spans="5:11" ht="43.5" customHeight="1" x14ac:dyDescent="0.25">
      <c r="E448" s="15"/>
      <c r="I448" s="37"/>
      <c r="J448" s="37"/>
      <c r="K448" s="37"/>
    </row>
    <row r="449" spans="5:11" ht="43.5" customHeight="1" x14ac:dyDescent="0.25">
      <c r="E449" s="15"/>
      <c r="I449" s="37"/>
      <c r="J449" s="37"/>
      <c r="K449" s="37"/>
    </row>
    <row r="450" spans="5:11" ht="43.5" customHeight="1" x14ac:dyDescent="0.25">
      <c r="E450" s="15"/>
      <c r="I450" s="37"/>
      <c r="J450" s="37"/>
      <c r="K450" s="37"/>
    </row>
    <row r="451" spans="5:11" ht="43.5" customHeight="1" x14ac:dyDescent="0.25">
      <c r="E451" s="15"/>
      <c r="I451" s="37"/>
      <c r="J451" s="37"/>
      <c r="K451" s="37"/>
    </row>
    <row r="452" spans="5:11" ht="43.5" customHeight="1" x14ac:dyDescent="0.25">
      <c r="E452" s="15"/>
      <c r="I452" s="37"/>
      <c r="J452" s="37"/>
      <c r="K452" s="37"/>
    </row>
    <row r="453" spans="5:11" ht="43.5" customHeight="1" x14ac:dyDescent="0.25">
      <c r="E453" s="15"/>
      <c r="I453" s="37"/>
      <c r="J453" s="37"/>
      <c r="K453" s="37"/>
    </row>
    <row r="454" spans="5:11" ht="43.5" customHeight="1" x14ac:dyDescent="0.25">
      <c r="E454" s="15"/>
      <c r="I454" s="37"/>
      <c r="J454" s="37"/>
      <c r="K454" s="37"/>
    </row>
    <row r="455" spans="5:11" ht="43.5" customHeight="1" x14ac:dyDescent="0.25">
      <c r="E455" s="15"/>
      <c r="I455" s="37"/>
      <c r="J455" s="37"/>
      <c r="K455" s="37"/>
    </row>
    <row r="456" spans="5:11" ht="43.5" customHeight="1" x14ac:dyDescent="0.25">
      <c r="E456" s="15"/>
      <c r="I456" s="37"/>
      <c r="J456" s="37"/>
      <c r="K456" s="37"/>
    </row>
    <row r="457" spans="5:11" ht="43.5" customHeight="1" x14ac:dyDescent="0.25">
      <c r="E457" s="15"/>
      <c r="I457" s="37"/>
      <c r="J457" s="37"/>
      <c r="K457" s="37"/>
    </row>
    <row r="458" spans="5:11" ht="43.5" customHeight="1" x14ac:dyDescent="0.25">
      <c r="E458" s="15"/>
      <c r="I458" s="37"/>
      <c r="J458" s="37"/>
      <c r="K458" s="37"/>
    </row>
    <row r="459" spans="5:11" ht="43.5" customHeight="1" x14ac:dyDescent="0.25">
      <c r="E459" s="15"/>
      <c r="I459" s="37"/>
      <c r="J459" s="37"/>
      <c r="K459" s="37"/>
    </row>
    <row r="460" spans="5:11" ht="43.5" customHeight="1" x14ac:dyDescent="0.25">
      <c r="E460" s="15"/>
      <c r="I460" s="37"/>
      <c r="J460" s="37"/>
      <c r="K460" s="37"/>
    </row>
    <row r="461" spans="5:11" ht="43.5" customHeight="1" x14ac:dyDescent="0.25">
      <c r="E461" s="15"/>
      <c r="I461" s="37"/>
      <c r="J461" s="37"/>
      <c r="K461" s="37"/>
    </row>
    <row r="462" spans="5:11" ht="43.5" customHeight="1" x14ac:dyDescent="0.25">
      <c r="E462" s="15"/>
      <c r="I462" s="37"/>
      <c r="J462" s="37"/>
      <c r="K462" s="37"/>
    </row>
    <row r="463" spans="5:11" ht="43.5" customHeight="1" x14ac:dyDescent="0.25">
      <c r="E463" s="15"/>
      <c r="I463" s="37"/>
      <c r="J463" s="37"/>
      <c r="K463" s="37"/>
    </row>
    <row r="464" spans="5:11" ht="43.5" customHeight="1" x14ac:dyDescent="0.25">
      <c r="E464" s="15"/>
      <c r="I464" s="37"/>
      <c r="J464" s="37"/>
      <c r="K464" s="37"/>
    </row>
    <row r="465" spans="5:11" ht="43.5" customHeight="1" x14ac:dyDescent="0.25">
      <c r="E465" s="15"/>
      <c r="I465" s="37"/>
      <c r="J465" s="37"/>
      <c r="K465" s="37"/>
    </row>
    <row r="466" spans="5:11" ht="43.5" customHeight="1" x14ac:dyDescent="0.25">
      <c r="E466" s="15"/>
      <c r="I466" s="37"/>
      <c r="J466" s="37"/>
      <c r="K466" s="37"/>
    </row>
    <row r="467" spans="5:11" ht="43.5" customHeight="1" x14ac:dyDescent="0.25">
      <c r="E467" s="15"/>
      <c r="I467" s="37"/>
      <c r="J467" s="37"/>
      <c r="K467" s="37"/>
    </row>
    <row r="468" spans="5:11" ht="43.5" customHeight="1" x14ac:dyDescent="0.25">
      <c r="E468" s="15"/>
      <c r="I468" s="37"/>
      <c r="J468" s="37"/>
      <c r="K468" s="37"/>
    </row>
    <row r="469" spans="5:11" ht="43.5" customHeight="1" x14ac:dyDescent="0.25">
      <c r="E469" s="15"/>
      <c r="I469" s="37"/>
      <c r="J469" s="37"/>
      <c r="K469" s="37"/>
    </row>
    <row r="470" spans="5:11" ht="43.5" customHeight="1" x14ac:dyDescent="0.25">
      <c r="E470" s="15"/>
      <c r="I470" s="37"/>
      <c r="J470" s="37"/>
      <c r="K470" s="37"/>
    </row>
    <row r="471" spans="5:11" ht="43.5" customHeight="1" x14ac:dyDescent="0.25">
      <c r="E471" s="15"/>
      <c r="I471" s="37"/>
      <c r="J471" s="37"/>
      <c r="K471" s="37"/>
    </row>
    <row r="472" spans="5:11" ht="43.5" customHeight="1" x14ac:dyDescent="0.25">
      <c r="E472" s="15"/>
      <c r="I472" s="37"/>
      <c r="J472" s="37"/>
      <c r="K472" s="37"/>
    </row>
    <row r="473" spans="5:11" ht="43.5" customHeight="1" x14ac:dyDescent="0.25">
      <c r="E473" s="15"/>
      <c r="I473" s="37"/>
      <c r="J473" s="37"/>
      <c r="K473" s="37"/>
    </row>
    <row r="474" spans="5:11" ht="43.5" customHeight="1" x14ac:dyDescent="0.25">
      <c r="E474" s="15"/>
      <c r="I474" s="37"/>
      <c r="J474" s="37"/>
      <c r="K474" s="37"/>
    </row>
    <row r="475" spans="5:11" ht="43.5" customHeight="1" x14ac:dyDescent="0.25">
      <c r="E475" s="15"/>
      <c r="I475" s="37"/>
      <c r="J475" s="37"/>
      <c r="K475" s="37"/>
    </row>
    <row r="476" spans="5:11" ht="43.5" customHeight="1" x14ac:dyDescent="0.25">
      <c r="E476" s="15"/>
      <c r="I476" s="37"/>
      <c r="J476" s="37"/>
      <c r="K476" s="37"/>
    </row>
    <row r="477" spans="5:11" ht="43.5" customHeight="1" x14ac:dyDescent="0.25">
      <c r="E477" s="15"/>
      <c r="I477" s="37"/>
      <c r="J477" s="37"/>
      <c r="K477" s="37"/>
    </row>
    <row r="478" spans="5:11" ht="43.5" customHeight="1" x14ac:dyDescent="0.25">
      <c r="E478" s="15"/>
      <c r="I478" s="37"/>
      <c r="J478" s="37"/>
      <c r="K478" s="37"/>
    </row>
    <row r="479" spans="5:11" ht="43.5" customHeight="1" x14ac:dyDescent="0.25">
      <c r="E479" s="15"/>
      <c r="I479" s="37"/>
      <c r="J479" s="37"/>
      <c r="K479" s="37"/>
    </row>
    <row r="480" spans="5:11" ht="43.5" customHeight="1" x14ac:dyDescent="0.25">
      <c r="E480" s="15"/>
      <c r="I480" s="37"/>
      <c r="J480" s="37"/>
      <c r="K480" s="37"/>
    </row>
    <row r="481" spans="5:11" ht="43.5" customHeight="1" x14ac:dyDescent="0.25">
      <c r="E481" s="15"/>
      <c r="I481" s="37"/>
      <c r="J481" s="37"/>
      <c r="K481" s="37"/>
    </row>
    <row r="482" spans="5:11" ht="43.5" customHeight="1" x14ac:dyDescent="0.25">
      <c r="E482" s="15"/>
      <c r="I482" s="37"/>
      <c r="J482" s="37"/>
      <c r="K482" s="37"/>
    </row>
    <row r="483" spans="5:11" ht="43.5" customHeight="1" x14ac:dyDescent="0.25">
      <c r="E483" s="15"/>
      <c r="I483" s="37"/>
      <c r="J483" s="37"/>
      <c r="K483" s="37"/>
    </row>
    <row r="484" spans="5:11" ht="43.5" customHeight="1" x14ac:dyDescent="0.25">
      <c r="E484" s="15"/>
      <c r="I484" s="37"/>
      <c r="J484" s="37"/>
      <c r="K484" s="37"/>
    </row>
    <row r="485" spans="5:11" ht="43.5" customHeight="1" x14ac:dyDescent="0.25">
      <c r="E485" s="15"/>
      <c r="I485" s="37"/>
      <c r="J485" s="37"/>
      <c r="K485" s="37"/>
    </row>
    <row r="486" spans="5:11" ht="43.5" customHeight="1" x14ac:dyDescent="0.25">
      <c r="E486" s="15"/>
      <c r="I486" s="37"/>
      <c r="J486" s="37"/>
      <c r="K486" s="37"/>
    </row>
    <row r="487" spans="5:11" ht="43.5" customHeight="1" x14ac:dyDescent="0.25">
      <c r="E487" s="15"/>
      <c r="I487" s="37"/>
      <c r="J487" s="37"/>
      <c r="K487" s="37"/>
    </row>
    <row r="488" spans="5:11" ht="43.5" customHeight="1" x14ac:dyDescent="0.25">
      <c r="E488" s="15"/>
      <c r="I488" s="37"/>
      <c r="J488" s="37"/>
      <c r="K488" s="37"/>
    </row>
    <row r="489" spans="5:11" ht="43.5" customHeight="1" x14ac:dyDescent="0.25">
      <c r="E489" s="15"/>
      <c r="I489" s="37"/>
      <c r="J489" s="37"/>
      <c r="K489" s="37"/>
    </row>
    <row r="490" spans="5:11" ht="43.5" customHeight="1" x14ac:dyDescent="0.25">
      <c r="E490" s="15"/>
      <c r="I490" s="37"/>
      <c r="J490" s="37"/>
      <c r="K490" s="37"/>
    </row>
    <row r="491" spans="5:11" ht="43.5" customHeight="1" x14ac:dyDescent="0.25">
      <c r="E491" s="15"/>
      <c r="I491" s="37"/>
      <c r="J491" s="37"/>
      <c r="K491" s="37"/>
    </row>
    <row r="492" spans="5:11" ht="43.5" customHeight="1" x14ac:dyDescent="0.25">
      <c r="E492" s="15"/>
      <c r="I492" s="37"/>
      <c r="J492" s="37"/>
      <c r="K492" s="37"/>
    </row>
    <row r="493" spans="5:11" ht="43.5" customHeight="1" x14ac:dyDescent="0.25">
      <c r="E493" s="15"/>
      <c r="I493" s="37"/>
      <c r="J493" s="37"/>
      <c r="K493" s="37"/>
    </row>
    <row r="494" spans="5:11" ht="43.5" customHeight="1" x14ac:dyDescent="0.25">
      <c r="E494" s="15"/>
      <c r="I494" s="37"/>
      <c r="J494" s="37"/>
      <c r="K494" s="37"/>
    </row>
    <row r="495" spans="5:11" ht="43.5" customHeight="1" x14ac:dyDescent="0.25">
      <c r="E495" s="15"/>
      <c r="I495" s="37"/>
      <c r="J495" s="37"/>
      <c r="K495" s="37"/>
    </row>
    <row r="496" spans="5:11" ht="43.5" customHeight="1" x14ac:dyDescent="0.25">
      <c r="E496" s="15"/>
      <c r="I496" s="37"/>
      <c r="J496" s="37"/>
      <c r="K496" s="37"/>
    </row>
    <row r="497" spans="5:11" ht="43.5" customHeight="1" x14ac:dyDescent="0.25">
      <c r="E497" s="15"/>
      <c r="I497" s="37"/>
      <c r="J497" s="37"/>
      <c r="K497" s="37"/>
    </row>
    <row r="498" spans="5:11" ht="43.5" customHeight="1" x14ac:dyDescent="0.25">
      <c r="E498" s="15"/>
      <c r="I498" s="37"/>
      <c r="J498" s="37"/>
      <c r="K498" s="37"/>
    </row>
    <row r="499" spans="5:11" ht="43.5" customHeight="1" x14ac:dyDescent="0.25">
      <c r="E499" s="15"/>
      <c r="I499" s="37"/>
      <c r="J499" s="37"/>
      <c r="K499" s="37"/>
    </row>
    <row r="500" spans="5:11" ht="43.5" customHeight="1" x14ac:dyDescent="0.25">
      <c r="E500" s="15"/>
      <c r="I500" s="37"/>
      <c r="J500" s="37"/>
      <c r="K500" s="37"/>
    </row>
    <row r="501" spans="5:11" ht="43.5" customHeight="1" x14ac:dyDescent="0.25">
      <c r="E501" s="15"/>
      <c r="I501" s="37"/>
      <c r="J501" s="37"/>
      <c r="K501" s="37"/>
    </row>
    <row r="502" spans="5:11" ht="43.5" customHeight="1" x14ac:dyDescent="0.25">
      <c r="E502" s="15"/>
      <c r="I502" s="37"/>
      <c r="J502" s="37"/>
      <c r="K502" s="37"/>
    </row>
    <row r="503" spans="5:11" ht="43.5" customHeight="1" x14ac:dyDescent="0.25">
      <c r="E503" s="15"/>
      <c r="I503" s="37"/>
      <c r="J503" s="37"/>
      <c r="K503" s="37"/>
    </row>
    <row r="504" spans="5:11" ht="43.5" customHeight="1" x14ac:dyDescent="0.25">
      <c r="E504" s="15"/>
      <c r="I504" s="37"/>
      <c r="J504" s="37"/>
      <c r="K504" s="37"/>
    </row>
    <row r="505" spans="5:11" ht="43.5" customHeight="1" x14ac:dyDescent="0.25">
      <c r="E505" s="15"/>
      <c r="I505" s="37"/>
      <c r="J505" s="37"/>
      <c r="K505" s="37"/>
    </row>
    <row r="506" spans="5:11" ht="43.5" customHeight="1" x14ac:dyDescent="0.25">
      <c r="E506" s="15"/>
      <c r="I506" s="37"/>
      <c r="J506" s="37"/>
      <c r="K506" s="37"/>
    </row>
    <row r="507" spans="5:11" ht="43.5" customHeight="1" x14ac:dyDescent="0.25">
      <c r="E507" s="15"/>
      <c r="I507" s="37"/>
      <c r="J507" s="37"/>
      <c r="K507" s="37"/>
    </row>
    <row r="508" spans="5:11" ht="43.5" customHeight="1" x14ac:dyDescent="0.25">
      <c r="E508" s="15"/>
      <c r="I508" s="37"/>
      <c r="J508" s="37"/>
      <c r="K508" s="37"/>
    </row>
    <row r="509" spans="5:11" ht="43.5" customHeight="1" x14ac:dyDescent="0.25">
      <c r="E509" s="15"/>
      <c r="I509" s="37"/>
      <c r="J509" s="37"/>
      <c r="K509" s="37"/>
    </row>
    <row r="510" spans="5:11" ht="43.5" customHeight="1" x14ac:dyDescent="0.25">
      <c r="E510" s="15"/>
      <c r="I510" s="37"/>
      <c r="J510" s="37"/>
      <c r="K510" s="37"/>
    </row>
    <row r="511" spans="5:11" ht="43.5" customHeight="1" x14ac:dyDescent="0.25">
      <c r="E511" s="15"/>
      <c r="I511" s="37"/>
      <c r="J511" s="37"/>
      <c r="K511" s="37"/>
    </row>
    <row r="512" spans="5:11" ht="43.5" customHeight="1" x14ac:dyDescent="0.25">
      <c r="E512" s="15"/>
      <c r="I512" s="37"/>
      <c r="J512" s="37"/>
      <c r="K512" s="37"/>
    </row>
    <row r="513" spans="5:11" ht="43.5" customHeight="1" x14ac:dyDescent="0.25">
      <c r="E513" s="15"/>
      <c r="I513" s="37"/>
      <c r="J513" s="37"/>
      <c r="K513" s="37"/>
    </row>
    <row r="514" spans="5:11" ht="43.5" customHeight="1" x14ac:dyDescent="0.25">
      <c r="E514" s="15"/>
      <c r="I514" s="37"/>
      <c r="J514" s="37"/>
      <c r="K514" s="37"/>
    </row>
    <row r="515" spans="5:11" ht="43.5" customHeight="1" x14ac:dyDescent="0.25">
      <c r="E515" s="15"/>
      <c r="I515" s="37"/>
      <c r="J515" s="37"/>
      <c r="K515" s="37"/>
    </row>
    <row r="516" spans="5:11" ht="43.5" customHeight="1" x14ac:dyDescent="0.25">
      <c r="E516" s="15"/>
      <c r="I516" s="37"/>
      <c r="J516" s="37"/>
      <c r="K516" s="37"/>
    </row>
    <row r="517" spans="5:11" ht="43.5" customHeight="1" x14ac:dyDescent="0.25">
      <c r="E517" s="15"/>
      <c r="I517" s="37"/>
      <c r="J517" s="37"/>
      <c r="K517" s="37"/>
    </row>
    <row r="518" spans="5:11" ht="43.5" customHeight="1" x14ac:dyDescent="0.25">
      <c r="E518" s="15"/>
      <c r="I518" s="37"/>
      <c r="J518" s="37"/>
      <c r="K518" s="37"/>
    </row>
    <row r="519" spans="5:11" ht="43.5" customHeight="1" x14ac:dyDescent="0.25">
      <c r="E519" s="15"/>
      <c r="I519" s="37"/>
      <c r="J519" s="37"/>
      <c r="K519" s="37"/>
    </row>
    <row r="520" spans="5:11" ht="43.5" customHeight="1" x14ac:dyDescent="0.25">
      <c r="E520" s="15"/>
      <c r="I520" s="37"/>
      <c r="J520" s="37"/>
      <c r="K520" s="37"/>
    </row>
    <row r="521" spans="5:11" ht="43.5" customHeight="1" x14ac:dyDescent="0.25">
      <c r="E521" s="15"/>
      <c r="I521" s="37"/>
      <c r="J521" s="37"/>
      <c r="K521" s="37"/>
    </row>
    <row r="522" spans="5:11" ht="43.5" customHeight="1" x14ac:dyDescent="0.25">
      <c r="E522" s="15"/>
      <c r="I522" s="37"/>
      <c r="J522" s="37"/>
      <c r="K522" s="37"/>
    </row>
    <row r="523" spans="5:11" ht="43.5" customHeight="1" x14ac:dyDescent="0.25">
      <c r="E523" s="15"/>
      <c r="I523" s="37"/>
      <c r="J523" s="37"/>
      <c r="K523" s="37"/>
    </row>
    <row r="524" spans="5:11" ht="43.5" customHeight="1" x14ac:dyDescent="0.25">
      <c r="E524" s="15"/>
      <c r="I524" s="37"/>
      <c r="J524" s="37"/>
      <c r="K524" s="37"/>
    </row>
    <row r="525" spans="5:11" ht="43.5" customHeight="1" x14ac:dyDescent="0.25">
      <c r="E525" s="15"/>
      <c r="I525" s="37"/>
      <c r="J525" s="37"/>
      <c r="K525" s="37"/>
    </row>
    <row r="526" spans="5:11" ht="43.5" customHeight="1" x14ac:dyDescent="0.25">
      <c r="E526" s="15"/>
      <c r="I526" s="37"/>
      <c r="J526" s="37"/>
      <c r="K526" s="37"/>
    </row>
    <row r="527" spans="5:11" ht="43.5" customHeight="1" x14ac:dyDescent="0.25">
      <c r="E527" s="15"/>
      <c r="I527" s="37"/>
      <c r="J527" s="37"/>
      <c r="K527" s="37"/>
    </row>
    <row r="528" spans="5:11" ht="43.5" customHeight="1" x14ac:dyDescent="0.25">
      <c r="E528" s="15"/>
      <c r="I528" s="37"/>
      <c r="J528" s="37"/>
      <c r="K528" s="37"/>
    </row>
    <row r="529" spans="5:11" ht="43.5" customHeight="1" x14ac:dyDescent="0.25">
      <c r="E529" s="15"/>
      <c r="I529" s="37"/>
      <c r="J529" s="37"/>
      <c r="K529" s="37"/>
    </row>
    <row r="530" spans="5:11" ht="43.5" customHeight="1" x14ac:dyDescent="0.25">
      <c r="E530" s="15"/>
      <c r="I530" s="37"/>
      <c r="J530" s="37"/>
      <c r="K530" s="37"/>
    </row>
    <row r="531" spans="5:11" ht="43.5" customHeight="1" x14ac:dyDescent="0.25">
      <c r="E531" s="15"/>
      <c r="I531" s="37"/>
      <c r="J531" s="37"/>
      <c r="K531" s="37"/>
    </row>
    <row r="532" spans="5:11" ht="43.5" customHeight="1" x14ac:dyDescent="0.25">
      <c r="E532" s="15"/>
      <c r="I532" s="37"/>
      <c r="J532" s="37"/>
      <c r="K532" s="37"/>
    </row>
    <row r="533" spans="5:11" ht="43.5" customHeight="1" x14ac:dyDescent="0.25">
      <c r="E533" s="15"/>
      <c r="I533" s="37"/>
      <c r="J533" s="37"/>
      <c r="K533" s="37"/>
    </row>
    <row r="534" spans="5:11" ht="43.5" customHeight="1" x14ac:dyDescent="0.25">
      <c r="E534" s="15"/>
      <c r="I534" s="37"/>
      <c r="J534" s="37"/>
      <c r="K534" s="37"/>
    </row>
    <row r="535" spans="5:11" ht="43.5" customHeight="1" x14ac:dyDescent="0.25">
      <c r="E535" s="15"/>
      <c r="I535" s="37"/>
      <c r="J535" s="37"/>
      <c r="K535" s="37"/>
    </row>
    <row r="536" spans="5:11" ht="43.5" customHeight="1" x14ac:dyDescent="0.25">
      <c r="E536" s="15"/>
      <c r="I536" s="37"/>
      <c r="J536" s="37"/>
      <c r="K536" s="37"/>
    </row>
    <row r="537" spans="5:11" ht="43.5" customHeight="1" x14ac:dyDescent="0.25">
      <c r="E537" s="15"/>
      <c r="I537" s="37"/>
      <c r="J537" s="37"/>
      <c r="K537" s="37"/>
    </row>
    <row r="538" spans="5:11" ht="43.5" customHeight="1" x14ac:dyDescent="0.25">
      <c r="E538" s="15"/>
      <c r="I538" s="37"/>
      <c r="J538" s="37"/>
      <c r="K538" s="37"/>
    </row>
    <row r="539" spans="5:11" ht="43.5" customHeight="1" x14ac:dyDescent="0.25">
      <c r="E539" s="15"/>
      <c r="I539" s="37"/>
      <c r="J539" s="37"/>
      <c r="K539" s="37"/>
    </row>
    <row r="540" spans="5:11" ht="43.5" customHeight="1" x14ac:dyDescent="0.25">
      <c r="E540" s="15"/>
      <c r="I540" s="37"/>
      <c r="J540" s="37"/>
      <c r="K540" s="37"/>
    </row>
    <row r="541" spans="5:11" ht="43.5" customHeight="1" x14ac:dyDescent="0.25">
      <c r="E541" s="15"/>
      <c r="I541" s="37"/>
      <c r="J541" s="37"/>
      <c r="K541" s="37"/>
    </row>
    <row r="542" spans="5:11" ht="43.5" customHeight="1" x14ac:dyDescent="0.25">
      <c r="E542" s="15"/>
      <c r="I542" s="37"/>
      <c r="J542" s="37"/>
      <c r="K542" s="37"/>
    </row>
    <row r="543" spans="5:11" ht="43.5" customHeight="1" x14ac:dyDescent="0.25">
      <c r="E543" s="15"/>
      <c r="I543" s="37"/>
      <c r="J543" s="37"/>
      <c r="K543" s="37"/>
    </row>
    <row r="544" spans="5:11" ht="43.5" customHeight="1" x14ac:dyDescent="0.25">
      <c r="E544" s="15"/>
      <c r="I544" s="37"/>
      <c r="J544" s="37"/>
      <c r="K544" s="37"/>
    </row>
    <row r="545" spans="5:11" ht="43.5" customHeight="1" x14ac:dyDescent="0.25">
      <c r="E545" s="15"/>
      <c r="I545" s="37"/>
      <c r="J545" s="37"/>
      <c r="K545" s="37"/>
    </row>
    <row r="546" spans="5:11" ht="43.5" customHeight="1" x14ac:dyDescent="0.25">
      <c r="E546" s="15"/>
      <c r="I546" s="37"/>
      <c r="J546" s="37"/>
      <c r="K546" s="37"/>
    </row>
    <row r="547" spans="5:11" ht="43.5" customHeight="1" x14ac:dyDescent="0.25">
      <c r="E547" s="15"/>
      <c r="I547" s="37"/>
      <c r="J547" s="37"/>
      <c r="K547" s="37"/>
    </row>
    <row r="548" spans="5:11" ht="43.5" customHeight="1" x14ac:dyDescent="0.25">
      <c r="E548" s="15"/>
      <c r="I548" s="37"/>
      <c r="J548" s="37"/>
      <c r="K548" s="37"/>
    </row>
    <row r="549" spans="5:11" ht="43.5" customHeight="1" x14ac:dyDescent="0.25">
      <c r="E549" s="15"/>
      <c r="I549" s="37"/>
      <c r="J549" s="37"/>
      <c r="K549" s="37"/>
    </row>
    <row r="550" spans="5:11" ht="43.5" customHeight="1" x14ac:dyDescent="0.25">
      <c r="E550" s="15"/>
      <c r="I550" s="37"/>
      <c r="J550" s="37"/>
      <c r="K550" s="37"/>
    </row>
    <row r="551" spans="5:11" ht="43.5" customHeight="1" x14ac:dyDescent="0.25">
      <c r="E551" s="15"/>
      <c r="I551" s="37"/>
      <c r="J551" s="37"/>
      <c r="K551" s="37"/>
    </row>
    <row r="552" spans="5:11" ht="43.5" customHeight="1" x14ac:dyDescent="0.25">
      <c r="E552" s="15"/>
      <c r="I552" s="37"/>
      <c r="J552" s="37"/>
      <c r="K552" s="37"/>
    </row>
    <row r="553" spans="5:11" ht="43.5" customHeight="1" x14ac:dyDescent="0.25">
      <c r="E553" s="15"/>
      <c r="I553" s="37"/>
      <c r="J553" s="37"/>
      <c r="K553" s="37"/>
    </row>
    <row r="554" spans="5:11" ht="43.5" customHeight="1" x14ac:dyDescent="0.25">
      <c r="E554" s="15"/>
      <c r="I554" s="37"/>
      <c r="J554" s="37"/>
      <c r="K554" s="37"/>
    </row>
    <row r="555" spans="5:11" ht="43.5" customHeight="1" x14ac:dyDescent="0.25">
      <c r="E555" s="15"/>
      <c r="I555" s="37"/>
      <c r="J555" s="37"/>
      <c r="K555" s="37"/>
    </row>
    <row r="556" spans="5:11" ht="43.5" customHeight="1" x14ac:dyDescent="0.25">
      <c r="E556" s="15"/>
      <c r="I556" s="37"/>
      <c r="J556" s="37"/>
      <c r="K556" s="37"/>
    </row>
    <row r="557" spans="5:11" ht="43.5" customHeight="1" x14ac:dyDescent="0.25">
      <c r="E557" s="15"/>
      <c r="I557" s="37"/>
      <c r="J557" s="37"/>
      <c r="K557" s="37"/>
    </row>
    <row r="558" spans="5:11" ht="43.5" customHeight="1" x14ac:dyDescent="0.25">
      <c r="E558" s="15"/>
      <c r="I558" s="37"/>
      <c r="J558" s="37"/>
      <c r="K558" s="37"/>
    </row>
    <row r="559" spans="5:11" ht="43.5" customHeight="1" x14ac:dyDescent="0.25">
      <c r="E559" s="15"/>
      <c r="I559" s="37"/>
      <c r="J559" s="37"/>
      <c r="K559" s="37"/>
    </row>
    <row r="560" spans="5:11" ht="43.5" customHeight="1" x14ac:dyDescent="0.25">
      <c r="E560" s="15"/>
      <c r="I560" s="37"/>
      <c r="J560" s="37"/>
      <c r="K560" s="37"/>
    </row>
    <row r="561" spans="5:11" ht="43.5" customHeight="1" x14ac:dyDescent="0.25">
      <c r="E561" s="15"/>
      <c r="I561" s="37"/>
      <c r="J561" s="37"/>
      <c r="K561" s="37"/>
    </row>
    <row r="562" spans="5:11" ht="43.5" customHeight="1" x14ac:dyDescent="0.25">
      <c r="E562" s="15"/>
      <c r="I562" s="37"/>
      <c r="J562" s="37"/>
      <c r="K562" s="37"/>
    </row>
    <row r="563" spans="5:11" ht="43.5" customHeight="1" x14ac:dyDescent="0.25">
      <c r="E563" s="15"/>
      <c r="I563" s="37"/>
      <c r="J563" s="37"/>
      <c r="K563" s="37"/>
    </row>
    <row r="564" spans="5:11" ht="43.5" customHeight="1" x14ac:dyDescent="0.25">
      <c r="E564" s="15"/>
      <c r="I564" s="37"/>
      <c r="J564" s="37"/>
      <c r="K564" s="37"/>
    </row>
    <row r="565" spans="5:11" ht="43.5" customHeight="1" x14ac:dyDescent="0.25">
      <c r="E565" s="15"/>
      <c r="I565" s="37"/>
      <c r="J565" s="37"/>
      <c r="K565" s="37"/>
    </row>
    <row r="566" spans="5:11" ht="43.5" customHeight="1" x14ac:dyDescent="0.25">
      <c r="E566" s="15"/>
      <c r="I566" s="37"/>
      <c r="J566" s="37"/>
      <c r="K566" s="37"/>
    </row>
    <row r="567" spans="5:11" ht="43.5" customHeight="1" x14ac:dyDescent="0.25">
      <c r="E567" s="15"/>
      <c r="I567" s="37"/>
      <c r="J567" s="37"/>
      <c r="K567" s="37"/>
    </row>
    <row r="568" spans="5:11" ht="43.5" customHeight="1" x14ac:dyDescent="0.25">
      <c r="E568" s="15"/>
      <c r="I568" s="37"/>
      <c r="J568" s="37"/>
      <c r="K568" s="37"/>
    </row>
    <row r="569" spans="5:11" ht="43.5" customHeight="1" x14ac:dyDescent="0.25">
      <c r="E569" s="15"/>
      <c r="I569" s="37"/>
      <c r="J569" s="37"/>
      <c r="K569" s="37"/>
    </row>
    <row r="570" spans="5:11" ht="43.5" customHeight="1" x14ac:dyDescent="0.25">
      <c r="E570" s="15"/>
      <c r="I570" s="37"/>
      <c r="J570" s="37"/>
      <c r="K570" s="37"/>
    </row>
    <row r="571" spans="5:11" ht="43.5" customHeight="1" x14ac:dyDescent="0.25">
      <c r="E571" s="15"/>
      <c r="I571" s="37"/>
      <c r="J571" s="37"/>
      <c r="K571" s="37"/>
    </row>
    <row r="572" spans="5:11" ht="43.5" customHeight="1" x14ac:dyDescent="0.25">
      <c r="E572" s="15"/>
      <c r="I572" s="37"/>
      <c r="J572" s="37"/>
      <c r="K572" s="37"/>
    </row>
    <row r="573" spans="5:11" ht="43.5" customHeight="1" x14ac:dyDescent="0.25">
      <c r="E573" s="15"/>
      <c r="I573" s="37"/>
      <c r="J573" s="37"/>
      <c r="K573" s="37"/>
    </row>
    <row r="574" spans="5:11" ht="43.5" customHeight="1" x14ac:dyDescent="0.25">
      <c r="E574" s="15"/>
      <c r="I574" s="37"/>
      <c r="J574" s="37"/>
      <c r="K574" s="37"/>
    </row>
    <row r="575" spans="5:11" ht="43.5" customHeight="1" x14ac:dyDescent="0.25">
      <c r="E575" s="15"/>
      <c r="I575" s="37"/>
      <c r="J575" s="37"/>
      <c r="K575" s="37"/>
    </row>
    <row r="576" spans="5:11" ht="43.5" customHeight="1" x14ac:dyDescent="0.25">
      <c r="E576" s="15"/>
      <c r="I576" s="37"/>
      <c r="J576" s="37"/>
      <c r="K576" s="37"/>
    </row>
    <row r="577" spans="5:11" ht="43.5" customHeight="1" x14ac:dyDescent="0.25">
      <c r="E577" s="15"/>
      <c r="I577" s="37"/>
      <c r="J577" s="37"/>
      <c r="K577" s="37"/>
    </row>
    <row r="578" spans="5:11" ht="43.5" customHeight="1" x14ac:dyDescent="0.25">
      <c r="E578" s="15"/>
      <c r="I578" s="37"/>
      <c r="J578" s="37"/>
      <c r="K578" s="37"/>
    </row>
    <row r="579" spans="5:11" ht="43.5" customHeight="1" x14ac:dyDescent="0.25">
      <c r="E579" s="15"/>
      <c r="I579" s="37"/>
      <c r="J579" s="37"/>
      <c r="K579" s="37"/>
    </row>
    <row r="580" spans="5:11" ht="43.5" customHeight="1" x14ac:dyDescent="0.25">
      <c r="E580" s="15"/>
      <c r="I580" s="37"/>
      <c r="J580" s="37"/>
      <c r="K580" s="37"/>
    </row>
    <row r="581" spans="5:11" ht="43.5" customHeight="1" x14ac:dyDescent="0.25">
      <c r="E581" s="15"/>
      <c r="I581" s="37"/>
      <c r="J581" s="37"/>
      <c r="K581" s="37"/>
    </row>
    <row r="582" spans="5:11" ht="43.5" customHeight="1" x14ac:dyDescent="0.25">
      <c r="E582" s="15"/>
      <c r="I582" s="37"/>
      <c r="J582" s="37"/>
      <c r="K582" s="37"/>
    </row>
    <row r="583" spans="5:11" ht="43.5" customHeight="1" x14ac:dyDescent="0.25">
      <c r="E583" s="15"/>
      <c r="I583" s="37"/>
      <c r="J583" s="37"/>
      <c r="K583" s="37"/>
    </row>
    <row r="584" spans="5:11" ht="43.5" customHeight="1" x14ac:dyDescent="0.25">
      <c r="E584" s="15"/>
      <c r="I584" s="37"/>
      <c r="J584" s="37"/>
      <c r="K584" s="37"/>
    </row>
    <row r="585" spans="5:11" ht="43.5" customHeight="1" x14ac:dyDescent="0.25">
      <c r="E585" s="15"/>
      <c r="I585" s="37"/>
      <c r="J585" s="37"/>
      <c r="K585" s="37"/>
    </row>
    <row r="586" spans="5:11" ht="43.5" customHeight="1" x14ac:dyDescent="0.25">
      <c r="E586" s="15"/>
      <c r="I586" s="37"/>
      <c r="J586" s="37"/>
      <c r="K586" s="37"/>
    </row>
    <row r="587" spans="5:11" ht="43.5" customHeight="1" x14ac:dyDescent="0.25">
      <c r="E587" s="15"/>
      <c r="I587" s="37"/>
      <c r="J587" s="37"/>
      <c r="K587" s="37"/>
    </row>
    <row r="588" spans="5:11" ht="43.5" customHeight="1" x14ac:dyDescent="0.25">
      <c r="E588" s="15"/>
      <c r="I588" s="37"/>
      <c r="J588" s="37"/>
      <c r="K588" s="37"/>
    </row>
    <row r="589" spans="5:11" ht="43.5" customHeight="1" x14ac:dyDescent="0.25">
      <c r="E589" s="15"/>
      <c r="I589" s="37"/>
      <c r="J589" s="37"/>
      <c r="K589" s="37"/>
    </row>
    <row r="590" spans="5:11" ht="43.5" customHeight="1" x14ac:dyDescent="0.25">
      <c r="E590" s="15"/>
      <c r="I590" s="37"/>
      <c r="J590" s="37"/>
      <c r="K590" s="37"/>
    </row>
    <row r="591" spans="5:11" ht="43.5" customHeight="1" x14ac:dyDescent="0.25">
      <c r="E591" s="15"/>
      <c r="I591" s="37"/>
      <c r="J591" s="37"/>
      <c r="K591" s="37"/>
    </row>
    <row r="592" spans="5:11" ht="43.5" customHeight="1" x14ac:dyDescent="0.25">
      <c r="E592" s="15"/>
      <c r="I592" s="37"/>
      <c r="J592" s="37"/>
      <c r="K592" s="37"/>
    </row>
    <row r="593" spans="5:11" ht="43.5" customHeight="1" x14ac:dyDescent="0.25">
      <c r="E593" s="15"/>
      <c r="I593" s="37"/>
      <c r="J593" s="37"/>
      <c r="K593" s="37"/>
    </row>
    <row r="594" spans="5:11" ht="43.5" customHeight="1" x14ac:dyDescent="0.25">
      <c r="E594" s="15"/>
      <c r="I594" s="37"/>
      <c r="J594" s="37"/>
      <c r="K594" s="37"/>
    </row>
    <row r="595" spans="5:11" ht="43.5" customHeight="1" x14ac:dyDescent="0.25">
      <c r="E595" s="15"/>
      <c r="I595" s="37"/>
      <c r="J595" s="37"/>
      <c r="K595" s="37"/>
    </row>
    <row r="596" spans="5:11" ht="43.5" customHeight="1" x14ac:dyDescent="0.25">
      <c r="E596" s="15"/>
      <c r="I596" s="37"/>
      <c r="J596" s="37"/>
      <c r="K596" s="37"/>
    </row>
    <row r="597" spans="5:11" ht="43.5" customHeight="1" x14ac:dyDescent="0.25">
      <c r="E597" s="15"/>
      <c r="I597" s="37"/>
      <c r="J597" s="37"/>
      <c r="K597" s="37"/>
    </row>
    <row r="598" spans="5:11" ht="43.5" customHeight="1" x14ac:dyDescent="0.25">
      <c r="E598" s="15"/>
      <c r="I598" s="37"/>
      <c r="J598" s="37"/>
      <c r="K598" s="37"/>
    </row>
    <row r="599" spans="5:11" ht="43.5" customHeight="1" x14ac:dyDescent="0.25">
      <c r="E599" s="15"/>
      <c r="I599" s="37"/>
      <c r="J599" s="37"/>
      <c r="K599" s="37"/>
    </row>
    <row r="600" spans="5:11" ht="43.5" customHeight="1" x14ac:dyDescent="0.25">
      <c r="E600" s="15"/>
      <c r="I600" s="37"/>
      <c r="J600" s="37"/>
      <c r="K600" s="37"/>
    </row>
    <row r="601" spans="5:11" ht="43.5" customHeight="1" x14ac:dyDescent="0.25">
      <c r="E601" s="15"/>
      <c r="I601" s="37"/>
      <c r="J601" s="37"/>
      <c r="K601" s="37"/>
    </row>
    <row r="602" spans="5:11" ht="43.5" customHeight="1" x14ac:dyDescent="0.25">
      <c r="E602" s="15"/>
      <c r="I602" s="37"/>
      <c r="J602" s="37"/>
      <c r="K602" s="37"/>
    </row>
    <row r="603" spans="5:11" ht="43.5" customHeight="1" x14ac:dyDescent="0.25">
      <c r="E603" s="15"/>
      <c r="I603" s="37"/>
      <c r="J603" s="37"/>
      <c r="K603" s="37"/>
    </row>
    <row r="604" spans="5:11" ht="43.5" customHeight="1" x14ac:dyDescent="0.25">
      <c r="E604" s="15"/>
      <c r="I604" s="37"/>
      <c r="J604" s="37"/>
      <c r="K604" s="37"/>
    </row>
    <row r="605" spans="5:11" ht="43.5" customHeight="1" x14ac:dyDescent="0.25">
      <c r="E605" s="15"/>
      <c r="I605" s="37"/>
      <c r="J605" s="37"/>
      <c r="K605" s="37"/>
    </row>
    <row r="606" spans="5:11" ht="43.5" customHeight="1" x14ac:dyDescent="0.25">
      <c r="E606" s="15"/>
      <c r="I606" s="37"/>
      <c r="J606" s="37"/>
      <c r="K606" s="37"/>
    </row>
    <row r="607" spans="5:11" ht="43.5" customHeight="1" x14ac:dyDescent="0.25">
      <c r="E607" s="15"/>
      <c r="I607" s="37"/>
      <c r="J607" s="37"/>
      <c r="K607" s="37"/>
    </row>
    <row r="608" spans="5:11" ht="43.5" customHeight="1" x14ac:dyDescent="0.25">
      <c r="E608" s="15"/>
      <c r="I608" s="37"/>
      <c r="J608" s="37"/>
      <c r="K608" s="37"/>
    </row>
    <row r="609" spans="5:11" ht="43.5" customHeight="1" x14ac:dyDescent="0.25">
      <c r="E609" s="15"/>
      <c r="I609" s="37"/>
      <c r="J609" s="37"/>
      <c r="K609" s="37"/>
    </row>
    <row r="610" spans="5:11" ht="43.5" customHeight="1" x14ac:dyDescent="0.25">
      <c r="E610" s="15"/>
      <c r="I610" s="37"/>
      <c r="J610" s="37"/>
      <c r="K610" s="37"/>
    </row>
    <row r="611" spans="5:11" ht="43.5" customHeight="1" x14ac:dyDescent="0.25">
      <c r="E611" s="15"/>
      <c r="I611" s="37"/>
      <c r="J611" s="37"/>
      <c r="K611" s="37"/>
    </row>
    <row r="612" spans="5:11" ht="43.5" customHeight="1" x14ac:dyDescent="0.25">
      <c r="E612" s="15"/>
      <c r="I612" s="37"/>
      <c r="J612" s="37"/>
      <c r="K612" s="37"/>
    </row>
    <row r="613" spans="5:11" ht="43.5" customHeight="1" x14ac:dyDescent="0.25">
      <c r="E613" s="15"/>
      <c r="I613" s="37"/>
      <c r="J613" s="37"/>
      <c r="K613" s="37"/>
    </row>
    <row r="614" spans="5:11" ht="43.5" customHeight="1" x14ac:dyDescent="0.25">
      <c r="E614" s="15"/>
      <c r="I614" s="37"/>
      <c r="J614" s="37"/>
      <c r="K614" s="37"/>
    </row>
    <row r="615" spans="5:11" ht="43.5" customHeight="1" x14ac:dyDescent="0.25">
      <c r="E615" s="15"/>
      <c r="I615" s="37"/>
      <c r="J615" s="37"/>
      <c r="K615" s="37"/>
    </row>
    <row r="616" spans="5:11" ht="43.5" customHeight="1" x14ac:dyDescent="0.25">
      <c r="E616" s="15"/>
      <c r="I616" s="37"/>
      <c r="J616" s="37"/>
      <c r="K616" s="37"/>
    </row>
    <row r="617" spans="5:11" ht="43.5" customHeight="1" x14ac:dyDescent="0.25">
      <c r="E617" s="15"/>
      <c r="I617" s="37"/>
      <c r="J617" s="37"/>
      <c r="K617" s="37"/>
    </row>
    <row r="618" spans="5:11" ht="43.5" customHeight="1" x14ac:dyDescent="0.25">
      <c r="E618" s="15"/>
      <c r="I618" s="37"/>
      <c r="J618" s="37"/>
      <c r="K618" s="37"/>
    </row>
    <row r="619" spans="5:11" ht="43.5" customHeight="1" x14ac:dyDescent="0.25">
      <c r="E619" s="15"/>
      <c r="I619" s="37"/>
      <c r="J619" s="37"/>
      <c r="K619" s="37"/>
    </row>
    <row r="620" spans="5:11" ht="43.5" customHeight="1" x14ac:dyDescent="0.25">
      <c r="E620" s="15"/>
      <c r="I620" s="37"/>
      <c r="J620" s="37"/>
      <c r="K620" s="37"/>
    </row>
    <row r="621" spans="5:11" ht="43.5" customHeight="1" x14ac:dyDescent="0.25">
      <c r="E621" s="15"/>
      <c r="I621" s="37"/>
      <c r="J621" s="37"/>
      <c r="K621" s="37"/>
    </row>
    <row r="622" spans="5:11" ht="43.5" customHeight="1" x14ac:dyDescent="0.25">
      <c r="E622" s="15"/>
      <c r="I622" s="37"/>
      <c r="J622" s="37"/>
      <c r="K622" s="37"/>
    </row>
    <row r="623" spans="5:11" ht="43.5" customHeight="1" x14ac:dyDescent="0.25">
      <c r="E623" s="15"/>
      <c r="I623" s="37"/>
      <c r="J623" s="37"/>
      <c r="K623" s="37"/>
    </row>
    <row r="624" spans="5:11" ht="43.5" customHeight="1" x14ac:dyDescent="0.25">
      <c r="E624" s="15"/>
      <c r="I624" s="37"/>
      <c r="J624" s="37"/>
      <c r="K624" s="37"/>
    </row>
    <row r="625" spans="5:11" ht="43.5" customHeight="1" x14ac:dyDescent="0.25">
      <c r="E625" s="15"/>
      <c r="I625" s="37"/>
      <c r="J625" s="37"/>
      <c r="K625" s="37"/>
    </row>
    <row r="626" spans="5:11" ht="43.5" customHeight="1" x14ac:dyDescent="0.25">
      <c r="E626" s="15"/>
      <c r="I626" s="37"/>
      <c r="J626" s="37"/>
      <c r="K626" s="37"/>
    </row>
    <row r="627" spans="5:11" ht="43.5" customHeight="1" x14ac:dyDescent="0.25">
      <c r="E627" s="15"/>
      <c r="I627" s="37"/>
      <c r="J627" s="37"/>
      <c r="K627" s="37"/>
    </row>
    <row r="628" spans="5:11" ht="43.5" customHeight="1" x14ac:dyDescent="0.25">
      <c r="E628" s="15"/>
      <c r="I628" s="37"/>
      <c r="J628" s="37"/>
      <c r="K628" s="37"/>
    </row>
    <row r="629" spans="5:11" ht="43.5" customHeight="1" x14ac:dyDescent="0.25">
      <c r="E629" s="15"/>
      <c r="I629" s="37"/>
      <c r="J629" s="37"/>
      <c r="K629" s="37"/>
    </row>
    <row r="630" spans="5:11" ht="43.5" customHeight="1" x14ac:dyDescent="0.25">
      <c r="E630" s="15"/>
      <c r="I630" s="37"/>
      <c r="J630" s="37"/>
      <c r="K630" s="37"/>
    </row>
    <row r="631" spans="5:11" ht="43.5" customHeight="1" x14ac:dyDescent="0.25">
      <c r="E631" s="15"/>
      <c r="I631" s="37"/>
      <c r="J631" s="37"/>
      <c r="K631" s="37"/>
    </row>
    <row r="632" spans="5:11" ht="43.5" customHeight="1" x14ac:dyDescent="0.25">
      <c r="E632" s="15"/>
      <c r="I632" s="37"/>
      <c r="J632" s="37"/>
      <c r="K632" s="37"/>
    </row>
    <row r="633" spans="5:11" ht="43.5" customHeight="1" x14ac:dyDescent="0.25">
      <c r="E633" s="15"/>
      <c r="I633" s="37"/>
      <c r="J633" s="37"/>
      <c r="K633" s="37"/>
    </row>
    <row r="634" spans="5:11" ht="43.5" customHeight="1" x14ac:dyDescent="0.25">
      <c r="E634" s="15"/>
      <c r="I634" s="37"/>
      <c r="J634" s="37"/>
      <c r="K634" s="37"/>
    </row>
    <row r="635" spans="5:11" ht="43.5" customHeight="1" x14ac:dyDescent="0.25">
      <c r="E635" s="15"/>
      <c r="I635" s="37"/>
      <c r="J635" s="37"/>
      <c r="K635" s="37"/>
    </row>
    <row r="636" spans="5:11" ht="43.5" customHeight="1" x14ac:dyDescent="0.25">
      <c r="E636" s="15"/>
      <c r="I636" s="37"/>
      <c r="J636" s="37"/>
      <c r="K636" s="37"/>
    </row>
    <row r="637" spans="5:11" ht="43.5" customHeight="1" x14ac:dyDescent="0.25">
      <c r="E637" s="15"/>
      <c r="I637" s="37"/>
      <c r="J637" s="37"/>
      <c r="K637" s="37"/>
    </row>
    <row r="638" spans="5:11" ht="43.5" customHeight="1" x14ac:dyDescent="0.25">
      <c r="E638" s="15"/>
      <c r="I638" s="37"/>
      <c r="J638" s="37"/>
      <c r="K638" s="37"/>
    </row>
    <row r="639" spans="5:11" ht="43.5" customHeight="1" x14ac:dyDescent="0.25">
      <c r="E639" s="15"/>
      <c r="I639" s="37"/>
      <c r="J639" s="37"/>
      <c r="K639" s="37"/>
    </row>
    <row r="640" spans="5:11" ht="43.5" customHeight="1" x14ac:dyDescent="0.25">
      <c r="E640" s="15"/>
      <c r="I640" s="37"/>
      <c r="J640" s="37"/>
      <c r="K640" s="37"/>
    </row>
    <row r="641" spans="5:11" ht="43.5" customHeight="1" x14ac:dyDescent="0.25">
      <c r="E641" s="15"/>
      <c r="I641" s="37"/>
      <c r="J641" s="37"/>
      <c r="K641" s="37"/>
    </row>
    <row r="642" spans="5:11" ht="43.5" customHeight="1" x14ac:dyDescent="0.25">
      <c r="E642" s="15"/>
      <c r="I642" s="37"/>
      <c r="J642" s="37"/>
      <c r="K642" s="37"/>
    </row>
    <row r="643" spans="5:11" ht="43.5" customHeight="1" x14ac:dyDescent="0.25">
      <c r="E643" s="15"/>
      <c r="I643" s="37"/>
      <c r="J643" s="37"/>
      <c r="K643" s="37"/>
    </row>
    <row r="644" spans="5:11" ht="43.5" customHeight="1" x14ac:dyDescent="0.25">
      <c r="E644" s="15"/>
      <c r="I644" s="37"/>
      <c r="J644" s="37"/>
      <c r="K644" s="37"/>
    </row>
    <row r="645" spans="5:11" ht="43.5" customHeight="1" x14ac:dyDescent="0.25">
      <c r="E645" s="15"/>
      <c r="I645" s="37"/>
      <c r="J645" s="37"/>
      <c r="K645" s="37"/>
    </row>
    <row r="646" spans="5:11" ht="43.5" customHeight="1" x14ac:dyDescent="0.25">
      <c r="E646" s="15"/>
      <c r="I646" s="37"/>
      <c r="J646" s="37"/>
      <c r="K646" s="37"/>
    </row>
    <row r="647" spans="5:11" ht="43.5" customHeight="1" x14ac:dyDescent="0.25">
      <c r="E647" s="15"/>
      <c r="I647" s="37"/>
      <c r="J647" s="37"/>
      <c r="K647" s="37"/>
    </row>
    <row r="648" spans="5:11" ht="43.5" customHeight="1" x14ac:dyDescent="0.25">
      <c r="E648" s="15"/>
      <c r="I648" s="37"/>
      <c r="J648" s="37"/>
      <c r="K648" s="37"/>
    </row>
    <row r="649" spans="5:11" ht="43.5" customHeight="1" x14ac:dyDescent="0.25">
      <c r="E649" s="15"/>
      <c r="I649" s="37"/>
      <c r="J649" s="37"/>
      <c r="K649" s="37"/>
    </row>
    <row r="650" spans="5:11" ht="43.5" customHeight="1" x14ac:dyDescent="0.25">
      <c r="E650" s="15"/>
      <c r="I650" s="37"/>
      <c r="J650" s="37"/>
      <c r="K650" s="37"/>
    </row>
    <row r="651" spans="5:11" ht="43.5" customHeight="1" x14ac:dyDescent="0.25">
      <c r="E651" s="15"/>
      <c r="I651" s="37"/>
      <c r="J651" s="37"/>
      <c r="K651" s="37"/>
    </row>
    <row r="652" spans="5:11" ht="43.5" customHeight="1" x14ac:dyDescent="0.25">
      <c r="E652" s="15"/>
      <c r="I652" s="37"/>
      <c r="J652" s="37"/>
      <c r="K652" s="37"/>
    </row>
    <row r="653" spans="5:11" ht="43.5" customHeight="1" x14ac:dyDescent="0.25">
      <c r="E653" s="15"/>
      <c r="I653" s="37"/>
      <c r="J653" s="37"/>
      <c r="K653" s="37"/>
    </row>
    <row r="654" spans="5:11" ht="43.5" customHeight="1" x14ac:dyDescent="0.25">
      <c r="E654" s="15"/>
      <c r="I654" s="37"/>
      <c r="J654" s="37"/>
      <c r="K654" s="37"/>
    </row>
    <row r="655" spans="5:11" ht="43.5" customHeight="1" x14ac:dyDescent="0.25">
      <c r="E655" s="15"/>
      <c r="I655" s="37"/>
      <c r="J655" s="37"/>
      <c r="K655" s="37"/>
    </row>
    <row r="656" spans="5:11" ht="43.5" customHeight="1" x14ac:dyDescent="0.25">
      <c r="E656" s="15"/>
      <c r="I656" s="37"/>
      <c r="J656" s="37"/>
      <c r="K656" s="37"/>
    </row>
    <row r="657" spans="5:11" ht="43.5" customHeight="1" x14ac:dyDescent="0.25">
      <c r="E657" s="15"/>
      <c r="I657" s="37"/>
      <c r="J657" s="37"/>
      <c r="K657" s="37"/>
    </row>
    <row r="658" spans="5:11" ht="43.5" customHeight="1" x14ac:dyDescent="0.25">
      <c r="E658" s="15"/>
      <c r="I658" s="37"/>
      <c r="J658" s="37"/>
      <c r="K658" s="37"/>
    </row>
    <row r="659" spans="5:11" ht="43.5" customHeight="1" x14ac:dyDescent="0.25">
      <c r="E659" s="15"/>
      <c r="I659" s="37"/>
      <c r="J659" s="37"/>
      <c r="K659" s="37"/>
    </row>
    <row r="660" spans="5:11" ht="43.5" customHeight="1" x14ac:dyDescent="0.25">
      <c r="E660" s="15"/>
      <c r="I660" s="37"/>
      <c r="J660" s="37"/>
      <c r="K660" s="37"/>
    </row>
    <row r="661" spans="5:11" ht="43.5" customHeight="1" x14ac:dyDescent="0.25">
      <c r="E661" s="15"/>
      <c r="I661" s="37"/>
      <c r="J661" s="37"/>
      <c r="K661" s="37"/>
    </row>
    <row r="662" spans="5:11" ht="43.5" customHeight="1" x14ac:dyDescent="0.25">
      <c r="E662" s="15"/>
      <c r="I662" s="37"/>
      <c r="J662" s="37"/>
      <c r="K662" s="37"/>
    </row>
    <row r="663" spans="5:11" ht="43.5" customHeight="1" x14ac:dyDescent="0.25">
      <c r="E663" s="15"/>
      <c r="I663" s="37"/>
      <c r="J663" s="37"/>
      <c r="K663" s="37"/>
    </row>
    <row r="664" spans="5:11" ht="43.5" customHeight="1" x14ac:dyDescent="0.25">
      <c r="E664" s="15"/>
      <c r="I664" s="37"/>
      <c r="J664" s="37"/>
      <c r="K664" s="37"/>
    </row>
    <row r="665" spans="5:11" ht="43.5" customHeight="1" x14ac:dyDescent="0.25">
      <c r="E665" s="15"/>
      <c r="I665" s="37"/>
      <c r="J665" s="37"/>
      <c r="K665" s="37"/>
    </row>
    <row r="666" spans="5:11" ht="43.5" customHeight="1" x14ac:dyDescent="0.25">
      <c r="E666" s="15"/>
      <c r="I666" s="37"/>
      <c r="J666" s="37"/>
      <c r="K666" s="37"/>
    </row>
    <row r="667" spans="5:11" ht="43.5" customHeight="1" x14ac:dyDescent="0.25">
      <c r="E667" s="15"/>
      <c r="I667" s="37"/>
      <c r="J667" s="37"/>
      <c r="K667" s="37"/>
    </row>
    <row r="668" spans="5:11" ht="43.5" customHeight="1" x14ac:dyDescent="0.25">
      <c r="E668" s="15"/>
      <c r="I668" s="37"/>
      <c r="J668" s="37"/>
      <c r="K668" s="37"/>
    </row>
    <row r="669" spans="5:11" ht="43.5" customHeight="1" x14ac:dyDescent="0.25">
      <c r="E669" s="15"/>
      <c r="I669" s="37"/>
      <c r="J669" s="37"/>
      <c r="K669" s="37"/>
    </row>
    <row r="670" spans="5:11" ht="43.5" customHeight="1" x14ac:dyDescent="0.25">
      <c r="E670" s="15"/>
      <c r="I670" s="37"/>
      <c r="J670" s="37"/>
      <c r="K670" s="37"/>
    </row>
    <row r="671" spans="5:11" ht="43.5" customHeight="1" x14ac:dyDescent="0.25">
      <c r="E671" s="15"/>
      <c r="I671" s="37"/>
      <c r="J671" s="37"/>
      <c r="K671" s="37"/>
    </row>
    <row r="672" spans="5:11" ht="43.5" customHeight="1" x14ac:dyDescent="0.25">
      <c r="E672" s="15"/>
      <c r="I672" s="37"/>
      <c r="J672" s="37"/>
      <c r="K672" s="37"/>
    </row>
    <row r="673" spans="5:11" ht="43.5" customHeight="1" x14ac:dyDescent="0.25">
      <c r="E673" s="15"/>
      <c r="I673" s="37"/>
      <c r="J673" s="37"/>
      <c r="K673" s="37"/>
    </row>
    <row r="674" spans="5:11" ht="43.5" customHeight="1" x14ac:dyDescent="0.25">
      <c r="E674" s="15"/>
      <c r="I674" s="37"/>
      <c r="J674" s="37"/>
      <c r="K674" s="37"/>
    </row>
    <row r="675" spans="5:11" ht="43.5" customHeight="1" x14ac:dyDescent="0.25">
      <c r="E675" s="15"/>
      <c r="I675" s="37"/>
      <c r="J675" s="37"/>
      <c r="K675" s="37"/>
    </row>
    <row r="676" spans="5:11" ht="43.5" customHeight="1" x14ac:dyDescent="0.25">
      <c r="E676" s="15"/>
      <c r="I676" s="37"/>
      <c r="J676" s="37"/>
      <c r="K676" s="37"/>
    </row>
    <row r="677" spans="5:11" ht="43.5" customHeight="1" x14ac:dyDescent="0.25">
      <c r="E677" s="15"/>
      <c r="I677" s="37"/>
      <c r="J677" s="37"/>
      <c r="K677" s="37"/>
    </row>
    <row r="678" spans="5:11" ht="43.5" customHeight="1" x14ac:dyDescent="0.25">
      <c r="E678" s="15"/>
      <c r="I678" s="37"/>
      <c r="J678" s="37"/>
      <c r="K678" s="37"/>
    </row>
    <row r="679" spans="5:11" ht="43.5" customHeight="1" x14ac:dyDescent="0.25">
      <c r="E679" s="15"/>
      <c r="I679" s="37"/>
      <c r="J679" s="37"/>
      <c r="K679" s="37"/>
    </row>
    <row r="680" spans="5:11" ht="43.5" customHeight="1" x14ac:dyDescent="0.25">
      <c r="E680" s="15"/>
      <c r="I680" s="37"/>
      <c r="J680" s="37"/>
      <c r="K680" s="37"/>
    </row>
    <row r="681" spans="5:11" ht="43.5" customHeight="1" x14ac:dyDescent="0.25">
      <c r="E681" s="15"/>
      <c r="I681" s="37"/>
      <c r="J681" s="37"/>
      <c r="K681" s="37"/>
    </row>
    <row r="682" spans="5:11" ht="43.5" customHeight="1" x14ac:dyDescent="0.25">
      <c r="E682" s="15"/>
      <c r="I682" s="37"/>
      <c r="J682" s="37"/>
      <c r="K682" s="37"/>
    </row>
    <row r="683" spans="5:11" ht="43.5" customHeight="1" x14ac:dyDescent="0.25">
      <c r="E683" s="15"/>
      <c r="I683" s="37"/>
      <c r="J683" s="37"/>
      <c r="K683" s="37"/>
    </row>
    <row r="684" spans="5:11" ht="43.5" customHeight="1" x14ac:dyDescent="0.25">
      <c r="E684" s="15"/>
      <c r="I684" s="37"/>
      <c r="J684" s="37"/>
      <c r="K684" s="37"/>
    </row>
    <row r="685" spans="5:11" ht="43.5" customHeight="1" x14ac:dyDescent="0.25">
      <c r="E685" s="15"/>
      <c r="I685" s="37"/>
      <c r="J685" s="37"/>
      <c r="K685" s="37"/>
    </row>
    <row r="686" spans="5:11" ht="43.5" customHeight="1" x14ac:dyDescent="0.25">
      <c r="E686" s="15"/>
      <c r="I686" s="37"/>
      <c r="J686" s="37"/>
      <c r="K686" s="37"/>
    </row>
    <row r="687" spans="5:11" ht="43.5" customHeight="1" x14ac:dyDescent="0.25">
      <c r="E687" s="15"/>
      <c r="I687" s="37"/>
      <c r="J687" s="37"/>
      <c r="K687" s="37"/>
    </row>
    <row r="688" spans="5:11" ht="43.5" customHeight="1" x14ac:dyDescent="0.25">
      <c r="E688" s="15"/>
      <c r="I688" s="37"/>
      <c r="J688" s="37"/>
      <c r="K688" s="37"/>
    </row>
    <row r="689" spans="5:11" ht="43.5" customHeight="1" x14ac:dyDescent="0.25">
      <c r="E689" s="15"/>
      <c r="I689" s="37"/>
      <c r="J689" s="37"/>
      <c r="K689" s="37"/>
    </row>
    <row r="690" spans="5:11" ht="43.5" customHeight="1" x14ac:dyDescent="0.25">
      <c r="E690" s="15"/>
      <c r="I690" s="37"/>
      <c r="J690" s="37"/>
      <c r="K690" s="37"/>
    </row>
    <row r="691" spans="5:11" ht="43.5" customHeight="1" x14ac:dyDescent="0.25">
      <c r="E691" s="15"/>
      <c r="I691" s="37"/>
      <c r="J691" s="37"/>
      <c r="K691" s="37"/>
    </row>
    <row r="692" spans="5:11" ht="43.5" customHeight="1" x14ac:dyDescent="0.25">
      <c r="E692" s="15"/>
      <c r="I692" s="37"/>
      <c r="J692" s="37"/>
      <c r="K692" s="37"/>
    </row>
    <row r="693" spans="5:11" ht="43.5" customHeight="1" x14ac:dyDescent="0.25">
      <c r="E693" s="15"/>
      <c r="I693" s="37"/>
      <c r="J693" s="37"/>
      <c r="K693" s="37"/>
    </row>
    <row r="694" spans="5:11" ht="43.5" customHeight="1" x14ac:dyDescent="0.25">
      <c r="E694" s="15"/>
      <c r="I694" s="37"/>
      <c r="J694" s="37"/>
      <c r="K694" s="37"/>
    </row>
    <row r="695" spans="5:11" ht="43.5" customHeight="1" x14ac:dyDescent="0.25">
      <c r="E695" s="15"/>
      <c r="I695" s="37"/>
      <c r="J695" s="37"/>
      <c r="K695" s="37"/>
    </row>
    <row r="696" spans="5:11" ht="43.5" customHeight="1" x14ac:dyDescent="0.25">
      <c r="E696" s="15"/>
      <c r="I696" s="37"/>
      <c r="J696" s="37"/>
      <c r="K696" s="37"/>
    </row>
    <row r="697" spans="5:11" ht="43.5" customHeight="1" x14ac:dyDescent="0.25">
      <c r="E697" s="15"/>
      <c r="I697" s="37"/>
      <c r="J697" s="37"/>
      <c r="K697" s="37"/>
    </row>
    <row r="698" spans="5:11" ht="43.5" customHeight="1" x14ac:dyDescent="0.25">
      <c r="E698" s="15"/>
      <c r="I698" s="37"/>
      <c r="J698" s="37"/>
      <c r="K698" s="37"/>
    </row>
    <row r="699" spans="5:11" ht="43.5" customHeight="1" x14ac:dyDescent="0.25">
      <c r="E699" s="15"/>
      <c r="I699" s="37"/>
      <c r="J699" s="37"/>
      <c r="K699" s="37"/>
    </row>
    <row r="700" spans="5:11" ht="43.5" customHeight="1" x14ac:dyDescent="0.25">
      <c r="E700" s="15"/>
      <c r="I700" s="37"/>
      <c r="J700" s="37"/>
      <c r="K700" s="37"/>
    </row>
    <row r="701" spans="5:11" ht="43.5" customHeight="1" x14ac:dyDescent="0.25">
      <c r="E701" s="15"/>
      <c r="I701" s="37"/>
      <c r="J701" s="37"/>
      <c r="K701" s="37"/>
    </row>
    <row r="702" spans="5:11" ht="43.5" customHeight="1" x14ac:dyDescent="0.25">
      <c r="E702" s="15"/>
      <c r="I702" s="37"/>
      <c r="J702" s="37"/>
      <c r="K702" s="37"/>
    </row>
    <row r="703" spans="5:11" ht="43.5" customHeight="1" x14ac:dyDescent="0.25">
      <c r="E703" s="15"/>
      <c r="I703" s="37"/>
      <c r="J703" s="37"/>
      <c r="K703" s="37"/>
    </row>
    <row r="704" spans="5:11" ht="43.5" customHeight="1" x14ac:dyDescent="0.25">
      <c r="E704" s="15"/>
      <c r="I704" s="37"/>
      <c r="J704" s="37"/>
      <c r="K704" s="37"/>
    </row>
    <row r="705" spans="5:11" ht="43.5" customHeight="1" x14ac:dyDescent="0.25">
      <c r="E705" s="15"/>
      <c r="I705" s="37"/>
      <c r="J705" s="37"/>
      <c r="K705" s="37"/>
    </row>
    <row r="706" spans="5:11" ht="43.5" customHeight="1" x14ac:dyDescent="0.25">
      <c r="E706" s="15"/>
      <c r="I706" s="37"/>
      <c r="J706" s="37"/>
      <c r="K706" s="37"/>
    </row>
    <row r="707" spans="5:11" ht="43.5" customHeight="1" x14ac:dyDescent="0.25">
      <c r="E707" s="15"/>
      <c r="I707" s="37"/>
      <c r="J707" s="37"/>
      <c r="K707" s="37"/>
    </row>
    <row r="708" spans="5:11" ht="43.5" customHeight="1" x14ac:dyDescent="0.25">
      <c r="E708" s="15"/>
      <c r="I708" s="37"/>
      <c r="J708" s="37"/>
      <c r="K708" s="37"/>
    </row>
    <row r="709" spans="5:11" ht="43.5" customHeight="1" x14ac:dyDescent="0.25">
      <c r="E709" s="15"/>
      <c r="I709" s="37"/>
      <c r="J709" s="37"/>
      <c r="K709" s="37"/>
    </row>
    <row r="710" spans="5:11" ht="43.5" customHeight="1" x14ac:dyDescent="0.25">
      <c r="E710" s="15"/>
      <c r="I710" s="37"/>
      <c r="J710" s="37"/>
      <c r="K710" s="37"/>
    </row>
    <row r="711" spans="5:11" ht="43.5" customHeight="1" x14ac:dyDescent="0.25">
      <c r="E711" s="15"/>
      <c r="I711" s="37"/>
      <c r="J711" s="37"/>
      <c r="K711" s="37"/>
    </row>
    <row r="712" spans="5:11" ht="43.5" customHeight="1" x14ac:dyDescent="0.25">
      <c r="E712" s="15"/>
      <c r="I712" s="37"/>
      <c r="J712" s="37"/>
      <c r="K712" s="37"/>
    </row>
    <row r="713" spans="5:11" ht="43.5" customHeight="1" x14ac:dyDescent="0.25">
      <c r="E713" s="15"/>
      <c r="I713" s="37"/>
      <c r="J713" s="37"/>
      <c r="K713" s="37"/>
    </row>
    <row r="714" spans="5:11" ht="43.5" customHeight="1" x14ac:dyDescent="0.25">
      <c r="E714" s="15"/>
      <c r="I714" s="37"/>
      <c r="J714" s="37"/>
      <c r="K714" s="37"/>
    </row>
    <row r="715" spans="5:11" ht="43.5" customHeight="1" x14ac:dyDescent="0.25">
      <c r="E715" s="15"/>
      <c r="I715" s="37"/>
      <c r="J715" s="37"/>
      <c r="K715" s="37"/>
    </row>
    <row r="716" spans="5:11" ht="43.5" customHeight="1" x14ac:dyDescent="0.25">
      <c r="E716" s="15"/>
      <c r="I716" s="37"/>
      <c r="J716" s="37"/>
      <c r="K716" s="37"/>
    </row>
    <row r="717" spans="5:11" ht="43.5" customHeight="1" x14ac:dyDescent="0.25">
      <c r="E717" s="15"/>
      <c r="I717" s="37"/>
      <c r="J717" s="37"/>
      <c r="K717" s="37"/>
    </row>
    <row r="718" spans="5:11" ht="43.5" customHeight="1" x14ac:dyDescent="0.25">
      <c r="E718" s="15"/>
      <c r="I718" s="37"/>
      <c r="J718" s="37"/>
      <c r="K718" s="37"/>
    </row>
    <row r="719" spans="5:11" ht="43.5" customHeight="1" x14ac:dyDescent="0.25">
      <c r="E719" s="15"/>
      <c r="I719" s="37"/>
      <c r="J719" s="37"/>
      <c r="K719" s="37"/>
    </row>
    <row r="720" spans="5:11" ht="43.5" customHeight="1" x14ac:dyDescent="0.25">
      <c r="E720" s="15"/>
      <c r="I720" s="37"/>
      <c r="J720" s="37"/>
      <c r="K720" s="37"/>
    </row>
    <row r="721" spans="5:11" ht="43.5" customHeight="1" x14ac:dyDescent="0.25">
      <c r="E721" s="15"/>
      <c r="I721" s="37"/>
      <c r="J721" s="37"/>
      <c r="K721" s="37"/>
    </row>
    <row r="722" spans="5:11" ht="43.5" customHeight="1" x14ac:dyDescent="0.25">
      <c r="E722" s="15"/>
      <c r="I722" s="37"/>
      <c r="J722" s="37"/>
      <c r="K722" s="37"/>
    </row>
    <row r="723" spans="5:11" ht="43.5" customHeight="1" x14ac:dyDescent="0.25">
      <c r="E723" s="15"/>
      <c r="I723" s="37"/>
      <c r="J723" s="37"/>
      <c r="K723" s="37"/>
    </row>
    <row r="724" spans="5:11" ht="43.5" customHeight="1" x14ac:dyDescent="0.25">
      <c r="E724" s="15"/>
      <c r="I724" s="37"/>
      <c r="J724" s="37"/>
      <c r="K724" s="37"/>
    </row>
    <row r="725" spans="5:11" ht="43.5" customHeight="1" x14ac:dyDescent="0.25">
      <c r="E725" s="15"/>
      <c r="I725" s="37"/>
      <c r="J725" s="37"/>
      <c r="K725" s="37"/>
    </row>
    <row r="726" spans="5:11" ht="43.5" customHeight="1" x14ac:dyDescent="0.25">
      <c r="E726" s="15"/>
      <c r="I726" s="37"/>
      <c r="J726" s="37"/>
      <c r="K726" s="37"/>
    </row>
    <row r="727" spans="5:11" ht="43.5" customHeight="1" x14ac:dyDescent="0.25">
      <c r="E727" s="15"/>
      <c r="I727" s="37"/>
      <c r="J727" s="37"/>
      <c r="K727" s="37"/>
    </row>
    <row r="728" spans="5:11" ht="43.5" customHeight="1" x14ac:dyDescent="0.25">
      <c r="E728" s="15"/>
      <c r="I728" s="37"/>
      <c r="J728" s="37"/>
      <c r="K728" s="37"/>
    </row>
    <row r="729" spans="5:11" ht="43.5" customHeight="1" x14ac:dyDescent="0.25">
      <c r="E729" s="15"/>
      <c r="I729" s="37"/>
      <c r="J729" s="37"/>
      <c r="K729" s="37"/>
    </row>
    <row r="730" spans="5:11" ht="43.5" customHeight="1" x14ac:dyDescent="0.25">
      <c r="E730" s="15"/>
      <c r="I730" s="37"/>
      <c r="J730" s="37"/>
      <c r="K730" s="37"/>
    </row>
    <row r="731" spans="5:11" ht="43.5" customHeight="1" x14ac:dyDescent="0.25">
      <c r="E731" s="15"/>
      <c r="I731" s="37"/>
      <c r="J731" s="37"/>
      <c r="K731" s="37"/>
    </row>
    <row r="732" spans="5:11" ht="43.5" customHeight="1" x14ac:dyDescent="0.25">
      <c r="E732" s="15"/>
      <c r="I732" s="37"/>
      <c r="J732" s="37"/>
      <c r="K732" s="37"/>
    </row>
    <row r="733" spans="5:11" ht="43.5" customHeight="1" x14ac:dyDescent="0.25">
      <c r="E733" s="15"/>
      <c r="I733" s="37"/>
      <c r="J733" s="37"/>
      <c r="K733" s="37"/>
    </row>
    <row r="734" spans="5:11" ht="43.5" customHeight="1" x14ac:dyDescent="0.25">
      <c r="E734" s="15"/>
      <c r="I734" s="37"/>
      <c r="J734" s="37"/>
      <c r="K734" s="37"/>
    </row>
    <row r="735" spans="5:11" ht="43.5" customHeight="1" x14ac:dyDescent="0.25">
      <c r="E735" s="15"/>
      <c r="I735" s="37"/>
      <c r="J735" s="37"/>
      <c r="K735" s="37"/>
    </row>
    <row r="736" spans="5:11" ht="43.5" customHeight="1" x14ac:dyDescent="0.25">
      <c r="E736" s="15"/>
      <c r="I736" s="37"/>
      <c r="J736" s="37"/>
      <c r="K736" s="37"/>
    </row>
    <row r="737" spans="5:11" ht="43.5" customHeight="1" x14ac:dyDescent="0.25">
      <c r="E737" s="15"/>
      <c r="I737" s="37"/>
      <c r="J737" s="37"/>
      <c r="K737" s="37"/>
    </row>
    <row r="738" spans="5:11" ht="43.5" customHeight="1" x14ac:dyDescent="0.25">
      <c r="E738" s="15"/>
      <c r="I738" s="37"/>
      <c r="J738" s="37"/>
      <c r="K738" s="37"/>
    </row>
    <row r="739" spans="5:11" ht="43.5" customHeight="1" x14ac:dyDescent="0.25">
      <c r="E739" s="15"/>
      <c r="I739" s="37"/>
      <c r="J739" s="37"/>
      <c r="K739" s="37"/>
    </row>
    <row r="740" spans="5:11" ht="43.5" customHeight="1" x14ac:dyDescent="0.25">
      <c r="E740" s="15"/>
      <c r="I740" s="37"/>
      <c r="J740" s="37"/>
      <c r="K740" s="37"/>
    </row>
    <row r="741" spans="5:11" ht="43.5" customHeight="1" x14ac:dyDescent="0.25">
      <c r="E741" s="15"/>
      <c r="I741" s="37"/>
      <c r="J741" s="37"/>
      <c r="K741" s="37"/>
    </row>
    <row r="742" spans="5:11" ht="43.5" customHeight="1" x14ac:dyDescent="0.25">
      <c r="E742" s="15"/>
      <c r="I742" s="37"/>
      <c r="J742" s="37"/>
      <c r="K742" s="37"/>
    </row>
    <row r="743" spans="5:11" ht="43.5" customHeight="1" x14ac:dyDescent="0.25">
      <c r="E743" s="15"/>
      <c r="I743" s="37"/>
      <c r="J743" s="37"/>
      <c r="K743" s="37"/>
    </row>
    <row r="744" spans="5:11" ht="43.5" customHeight="1" x14ac:dyDescent="0.25">
      <c r="E744" s="15"/>
      <c r="I744" s="37"/>
      <c r="J744" s="37"/>
      <c r="K744" s="37"/>
    </row>
    <row r="745" spans="5:11" ht="43.5" customHeight="1" x14ac:dyDescent="0.25">
      <c r="E745" s="15"/>
      <c r="I745" s="37"/>
      <c r="J745" s="37"/>
      <c r="K745" s="37"/>
    </row>
    <row r="746" spans="5:11" ht="43.5" customHeight="1" x14ac:dyDescent="0.25">
      <c r="E746" s="15"/>
      <c r="I746" s="37"/>
      <c r="J746" s="37"/>
      <c r="K746" s="37"/>
    </row>
    <row r="747" spans="5:11" ht="43.5" customHeight="1" x14ac:dyDescent="0.25">
      <c r="E747" s="15"/>
      <c r="I747" s="37"/>
      <c r="J747" s="37"/>
      <c r="K747" s="37"/>
    </row>
    <row r="748" spans="5:11" ht="43.5" customHeight="1" x14ac:dyDescent="0.25">
      <c r="E748" s="15"/>
      <c r="I748" s="37"/>
      <c r="J748" s="37"/>
      <c r="K748" s="37"/>
    </row>
    <row r="749" spans="5:11" ht="43.5" customHeight="1" x14ac:dyDescent="0.25">
      <c r="E749" s="15"/>
      <c r="I749" s="37"/>
      <c r="J749" s="37"/>
      <c r="K749" s="37"/>
    </row>
    <row r="750" spans="5:11" ht="43.5" customHeight="1" x14ac:dyDescent="0.25">
      <c r="E750" s="15"/>
      <c r="I750" s="37"/>
      <c r="J750" s="37"/>
      <c r="K750" s="37"/>
    </row>
    <row r="751" spans="5:11" ht="43.5" customHeight="1" x14ac:dyDescent="0.25">
      <c r="E751" s="15"/>
      <c r="I751" s="37"/>
      <c r="J751" s="37"/>
      <c r="K751" s="37"/>
    </row>
    <row r="752" spans="5:11" ht="43.5" customHeight="1" x14ac:dyDescent="0.25">
      <c r="E752" s="15"/>
      <c r="I752" s="37"/>
      <c r="J752" s="37"/>
      <c r="K752" s="37"/>
    </row>
    <row r="753" spans="5:11" ht="43.5" customHeight="1" x14ac:dyDescent="0.25">
      <c r="E753" s="15"/>
      <c r="I753" s="37"/>
      <c r="J753" s="37"/>
      <c r="K753" s="37"/>
    </row>
    <row r="754" spans="5:11" ht="43.5" customHeight="1" x14ac:dyDescent="0.25">
      <c r="E754" s="15"/>
      <c r="I754" s="37"/>
      <c r="J754" s="37"/>
      <c r="K754" s="37"/>
    </row>
    <row r="755" spans="5:11" ht="43.5" customHeight="1" x14ac:dyDescent="0.25">
      <c r="E755" s="15"/>
      <c r="I755" s="37"/>
      <c r="J755" s="37"/>
      <c r="K755" s="37"/>
    </row>
    <row r="756" spans="5:11" ht="43.5" customHeight="1" x14ac:dyDescent="0.25">
      <c r="E756" s="15"/>
      <c r="I756" s="37"/>
      <c r="J756" s="37"/>
      <c r="K756" s="37"/>
    </row>
    <row r="757" spans="5:11" ht="43.5" customHeight="1" x14ac:dyDescent="0.25">
      <c r="E757" s="15"/>
      <c r="I757" s="37"/>
      <c r="J757" s="37"/>
      <c r="K757" s="37"/>
    </row>
    <row r="758" spans="5:11" ht="43.5" customHeight="1" x14ac:dyDescent="0.25">
      <c r="E758" s="15"/>
      <c r="I758" s="37"/>
      <c r="J758" s="37"/>
      <c r="K758" s="37"/>
    </row>
    <row r="759" spans="5:11" ht="43.5" customHeight="1" x14ac:dyDescent="0.25">
      <c r="E759" s="15"/>
      <c r="I759" s="37"/>
      <c r="J759" s="37"/>
      <c r="K759" s="37"/>
    </row>
    <row r="760" spans="5:11" ht="43.5" customHeight="1" x14ac:dyDescent="0.25">
      <c r="E760" s="15"/>
      <c r="I760" s="37"/>
      <c r="J760" s="37"/>
      <c r="K760" s="37"/>
    </row>
    <row r="761" spans="5:11" ht="43.5" customHeight="1" x14ac:dyDescent="0.25">
      <c r="E761" s="15"/>
      <c r="I761" s="37"/>
      <c r="J761" s="37"/>
      <c r="K761" s="37"/>
    </row>
    <row r="762" spans="5:11" ht="43.5" customHeight="1" x14ac:dyDescent="0.25">
      <c r="E762" s="15"/>
      <c r="I762" s="37"/>
      <c r="J762" s="37"/>
      <c r="K762" s="37"/>
    </row>
    <row r="763" spans="5:11" ht="43.5" customHeight="1" x14ac:dyDescent="0.25">
      <c r="E763" s="15"/>
      <c r="I763" s="37"/>
      <c r="J763" s="37"/>
      <c r="K763" s="37"/>
    </row>
    <row r="764" spans="5:11" ht="43.5" customHeight="1" x14ac:dyDescent="0.25">
      <c r="E764" s="15"/>
      <c r="I764" s="37"/>
      <c r="J764" s="37"/>
      <c r="K764" s="37"/>
    </row>
    <row r="765" spans="5:11" ht="43.5" customHeight="1" x14ac:dyDescent="0.25">
      <c r="E765" s="15"/>
      <c r="I765" s="37"/>
      <c r="J765" s="37"/>
      <c r="K765" s="37"/>
    </row>
    <row r="766" spans="5:11" ht="43.5" customHeight="1" x14ac:dyDescent="0.25">
      <c r="E766" s="15"/>
      <c r="I766" s="37"/>
      <c r="J766" s="37"/>
      <c r="K766" s="37"/>
    </row>
    <row r="767" spans="5:11" ht="43.5" customHeight="1" x14ac:dyDescent="0.25">
      <c r="E767" s="15"/>
      <c r="I767" s="37"/>
      <c r="J767" s="37"/>
      <c r="K767" s="37"/>
    </row>
    <row r="768" spans="5:11" ht="43.5" customHeight="1" x14ac:dyDescent="0.25">
      <c r="E768" s="15"/>
      <c r="I768" s="37"/>
      <c r="J768" s="37"/>
      <c r="K768" s="37"/>
    </row>
    <row r="769" spans="5:11" ht="43.5" customHeight="1" x14ac:dyDescent="0.25">
      <c r="E769" s="15"/>
      <c r="I769" s="37"/>
      <c r="J769" s="37"/>
      <c r="K769" s="37"/>
    </row>
    <row r="770" spans="5:11" ht="43.5" customHeight="1" x14ac:dyDescent="0.25">
      <c r="E770" s="15"/>
      <c r="I770" s="37"/>
      <c r="J770" s="37"/>
      <c r="K770" s="37"/>
    </row>
    <row r="771" spans="5:11" ht="43.5" customHeight="1" x14ac:dyDescent="0.25">
      <c r="E771" s="15"/>
      <c r="I771" s="37"/>
      <c r="J771" s="37"/>
      <c r="K771" s="37"/>
    </row>
    <row r="772" spans="5:11" ht="43.5" customHeight="1" x14ac:dyDescent="0.25">
      <c r="E772" s="15"/>
      <c r="I772" s="37"/>
      <c r="J772" s="37"/>
      <c r="K772" s="37"/>
    </row>
    <row r="773" spans="5:11" ht="43.5" customHeight="1" x14ac:dyDescent="0.25">
      <c r="E773" s="15"/>
      <c r="I773" s="37"/>
      <c r="J773" s="37"/>
      <c r="K773" s="37"/>
    </row>
    <row r="774" spans="5:11" ht="43.5" customHeight="1" x14ac:dyDescent="0.25">
      <c r="E774" s="15"/>
      <c r="I774" s="37"/>
      <c r="J774" s="37"/>
      <c r="K774" s="37"/>
    </row>
    <row r="775" spans="5:11" ht="43.5" customHeight="1" x14ac:dyDescent="0.25">
      <c r="E775" s="15"/>
      <c r="I775" s="37"/>
      <c r="J775" s="37"/>
      <c r="K775" s="37"/>
    </row>
    <row r="776" spans="5:11" ht="43.5" customHeight="1" x14ac:dyDescent="0.25">
      <c r="E776" s="15"/>
      <c r="I776" s="37"/>
      <c r="J776" s="37"/>
      <c r="K776" s="37"/>
    </row>
    <row r="777" spans="5:11" ht="43.5" customHeight="1" x14ac:dyDescent="0.25">
      <c r="E777" s="15"/>
      <c r="I777" s="37"/>
      <c r="J777" s="37"/>
      <c r="K777" s="37"/>
    </row>
    <row r="778" spans="5:11" ht="43.5" customHeight="1" x14ac:dyDescent="0.25">
      <c r="E778" s="15"/>
      <c r="I778" s="37"/>
      <c r="J778" s="37"/>
      <c r="K778" s="37"/>
    </row>
    <row r="779" spans="5:11" ht="43.5" customHeight="1" x14ac:dyDescent="0.25">
      <c r="E779" s="15"/>
      <c r="I779" s="37"/>
      <c r="J779" s="37"/>
      <c r="K779" s="37"/>
    </row>
    <row r="780" spans="5:11" ht="43.5" customHeight="1" x14ac:dyDescent="0.25">
      <c r="E780" s="15"/>
      <c r="I780" s="37"/>
      <c r="J780" s="37"/>
      <c r="K780" s="37"/>
    </row>
    <row r="781" spans="5:11" ht="43.5" customHeight="1" x14ac:dyDescent="0.25">
      <c r="E781" s="15"/>
      <c r="I781" s="37"/>
      <c r="J781" s="37"/>
      <c r="K781" s="37"/>
    </row>
    <row r="782" spans="5:11" ht="43.5" customHeight="1" x14ac:dyDescent="0.25">
      <c r="E782" s="15"/>
      <c r="I782" s="37"/>
      <c r="J782" s="37"/>
      <c r="K782" s="37"/>
    </row>
    <row r="783" spans="5:11" ht="43.5" customHeight="1" x14ac:dyDescent="0.25">
      <c r="E783" s="15"/>
      <c r="I783" s="37"/>
      <c r="J783" s="37"/>
      <c r="K783" s="37"/>
    </row>
    <row r="784" spans="5:11" ht="43.5" customHeight="1" x14ac:dyDescent="0.25">
      <c r="E784" s="15"/>
      <c r="I784" s="37"/>
      <c r="J784" s="37"/>
      <c r="K784" s="37"/>
    </row>
    <row r="785" spans="5:11" ht="43.5" customHeight="1" x14ac:dyDescent="0.25">
      <c r="E785" s="15"/>
      <c r="I785" s="37"/>
      <c r="J785" s="37"/>
      <c r="K785" s="37"/>
    </row>
    <row r="786" spans="5:11" ht="43.5" customHeight="1" x14ac:dyDescent="0.25">
      <c r="E786" s="15"/>
      <c r="I786" s="37"/>
      <c r="J786" s="37"/>
      <c r="K786" s="37"/>
    </row>
    <row r="787" spans="5:11" ht="43.5" customHeight="1" x14ac:dyDescent="0.25">
      <c r="E787" s="15"/>
      <c r="I787" s="37"/>
      <c r="J787" s="37"/>
      <c r="K787" s="37"/>
    </row>
    <row r="788" spans="5:11" ht="43.5" customHeight="1" x14ac:dyDescent="0.25">
      <c r="E788" s="15"/>
      <c r="I788" s="37"/>
      <c r="J788" s="37"/>
      <c r="K788" s="37"/>
    </row>
    <row r="789" spans="5:11" ht="43.5" customHeight="1" x14ac:dyDescent="0.25">
      <c r="E789" s="15"/>
      <c r="I789" s="37"/>
      <c r="J789" s="37"/>
      <c r="K789" s="37"/>
    </row>
    <row r="790" spans="5:11" ht="43.5" customHeight="1" x14ac:dyDescent="0.25">
      <c r="E790" s="15"/>
      <c r="I790" s="37"/>
      <c r="J790" s="37"/>
      <c r="K790" s="37"/>
    </row>
    <row r="791" spans="5:11" ht="43.5" customHeight="1" x14ac:dyDescent="0.25">
      <c r="E791" s="15"/>
      <c r="I791" s="37"/>
      <c r="J791" s="37"/>
      <c r="K791" s="37"/>
    </row>
    <row r="792" spans="5:11" ht="43.5" customHeight="1" x14ac:dyDescent="0.25">
      <c r="E792" s="15"/>
      <c r="I792" s="37"/>
      <c r="J792" s="37"/>
      <c r="K792" s="37"/>
    </row>
    <row r="793" spans="5:11" ht="43.5" customHeight="1" x14ac:dyDescent="0.25">
      <c r="E793" s="15"/>
      <c r="I793" s="37"/>
      <c r="J793" s="37"/>
      <c r="K793" s="37"/>
    </row>
    <row r="794" spans="5:11" ht="43.5" customHeight="1" x14ac:dyDescent="0.25">
      <c r="E794" s="15"/>
      <c r="I794" s="37"/>
      <c r="J794" s="37"/>
      <c r="K794" s="37"/>
    </row>
    <row r="795" spans="5:11" ht="43.5" customHeight="1" x14ac:dyDescent="0.25">
      <c r="E795" s="15"/>
      <c r="I795" s="37"/>
      <c r="J795" s="37"/>
      <c r="K795" s="37"/>
    </row>
    <row r="796" spans="5:11" ht="43.5" customHeight="1" x14ac:dyDescent="0.25">
      <c r="E796" s="15"/>
      <c r="I796" s="37"/>
      <c r="J796" s="37"/>
      <c r="K796" s="37"/>
    </row>
    <row r="797" spans="5:11" ht="43.5" customHeight="1" x14ac:dyDescent="0.25">
      <c r="E797" s="15"/>
      <c r="I797" s="37"/>
      <c r="J797" s="37"/>
      <c r="K797" s="37"/>
    </row>
    <row r="798" spans="5:11" ht="43.5" customHeight="1" x14ac:dyDescent="0.25">
      <c r="E798" s="15"/>
      <c r="I798" s="37"/>
      <c r="J798" s="37"/>
      <c r="K798" s="37"/>
    </row>
    <row r="799" spans="5:11" ht="43.5" customHeight="1" x14ac:dyDescent="0.25">
      <c r="E799" s="15"/>
      <c r="I799" s="37"/>
      <c r="J799" s="37"/>
      <c r="K799" s="37"/>
    </row>
    <row r="800" spans="5:11" ht="43.5" customHeight="1" x14ac:dyDescent="0.25">
      <c r="E800" s="15"/>
      <c r="I800" s="37"/>
      <c r="J800" s="37"/>
      <c r="K800" s="37"/>
    </row>
    <row r="801" spans="5:11" ht="43.5" customHeight="1" x14ac:dyDescent="0.25">
      <c r="E801" s="15"/>
      <c r="I801" s="37"/>
      <c r="J801" s="37"/>
      <c r="K801" s="37"/>
    </row>
    <row r="802" spans="5:11" ht="43.5" customHeight="1" x14ac:dyDescent="0.25">
      <c r="E802" s="15"/>
      <c r="I802" s="37"/>
      <c r="J802" s="37"/>
      <c r="K802" s="37"/>
    </row>
    <row r="803" spans="5:11" ht="43.5" customHeight="1" x14ac:dyDescent="0.25">
      <c r="E803" s="15"/>
      <c r="I803" s="37"/>
      <c r="J803" s="37"/>
      <c r="K803" s="37"/>
    </row>
    <row r="804" spans="5:11" ht="43.5" customHeight="1" x14ac:dyDescent="0.25">
      <c r="E804" s="15"/>
      <c r="I804" s="37"/>
      <c r="J804" s="37"/>
      <c r="K804" s="37"/>
    </row>
    <row r="805" spans="5:11" ht="43.5" customHeight="1" x14ac:dyDescent="0.25">
      <c r="E805" s="15"/>
      <c r="I805" s="37"/>
      <c r="J805" s="37"/>
      <c r="K805" s="37"/>
    </row>
    <row r="806" spans="5:11" ht="43.5" customHeight="1" x14ac:dyDescent="0.25">
      <c r="E806" s="15"/>
      <c r="I806" s="37"/>
      <c r="J806" s="37"/>
      <c r="K806" s="37"/>
    </row>
    <row r="807" spans="5:11" ht="43.5" customHeight="1" x14ac:dyDescent="0.25">
      <c r="E807" s="15"/>
      <c r="I807" s="37"/>
      <c r="J807" s="37"/>
      <c r="K807" s="37"/>
    </row>
    <row r="808" spans="5:11" ht="43.5" customHeight="1" x14ac:dyDescent="0.25">
      <c r="E808" s="15"/>
      <c r="I808" s="37"/>
      <c r="J808" s="37"/>
      <c r="K808" s="37"/>
    </row>
    <row r="809" spans="5:11" ht="43.5" customHeight="1" x14ac:dyDescent="0.25">
      <c r="E809" s="15"/>
      <c r="I809" s="37"/>
      <c r="J809" s="37"/>
      <c r="K809" s="37"/>
    </row>
    <row r="810" spans="5:11" ht="43.5" customHeight="1" x14ac:dyDescent="0.25">
      <c r="E810" s="15"/>
      <c r="I810" s="37"/>
      <c r="J810" s="37"/>
      <c r="K810" s="37"/>
    </row>
    <row r="811" spans="5:11" ht="43.5" customHeight="1" x14ac:dyDescent="0.25">
      <c r="E811" s="15"/>
      <c r="I811" s="37"/>
      <c r="J811" s="37"/>
      <c r="K811" s="37"/>
    </row>
    <row r="812" spans="5:11" ht="43.5" customHeight="1" x14ac:dyDescent="0.25">
      <c r="E812" s="15"/>
      <c r="I812" s="37"/>
      <c r="J812" s="37"/>
      <c r="K812" s="37"/>
    </row>
    <row r="813" spans="5:11" ht="43.5" customHeight="1" x14ac:dyDescent="0.25">
      <c r="E813" s="15"/>
      <c r="I813" s="37"/>
      <c r="J813" s="37"/>
      <c r="K813" s="37"/>
    </row>
    <row r="814" spans="5:11" ht="43.5" customHeight="1" x14ac:dyDescent="0.25">
      <c r="E814" s="15"/>
      <c r="I814" s="37"/>
      <c r="J814" s="37"/>
      <c r="K814" s="37"/>
    </row>
    <row r="815" spans="5:11" ht="43.5" customHeight="1" x14ac:dyDescent="0.25">
      <c r="E815" s="15"/>
      <c r="I815" s="37"/>
      <c r="J815" s="37"/>
      <c r="K815" s="37"/>
    </row>
    <row r="816" spans="5:11" ht="43.5" customHeight="1" x14ac:dyDescent="0.25">
      <c r="E816" s="15"/>
      <c r="I816" s="37"/>
      <c r="J816" s="37"/>
      <c r="K816" s="37"/>
    </row>
    <row r="817" spans="5:11" ht="43.5" customHeight="1" x14ac:dyDescent="0.25">
      <c r="E817" s="15"/>
      <c r="I817" s="37"/>
      <c r="J817" s="37"/>
      <c r="K817" s="37"/>
    </row>
    <row r="818" spans="5:11" ht="43.5" customHeight="1" x14ac:dyDescent="0.25">
      <c r="E818" s="15"/>
      <c r="I818" s="37"/>
      <c r="J818" s="37"/>
      <c r="K818" s="37"/>
    </row>
    <row r="819" spans="5:11" ht="43.5" customHeight="1" x14ac:dyDescent="0.25">
      <c r="E819" s="15"/>
      <c r="I819" s="37"/>
      <c r="J819" s="37"/>
      <c r="K819" s="37"/>
    </row>
    <row r="820" spans="5:11" ht="43.5" customHeight="1" x14ac:dyDescent="0.25">
      <c r="E820" s="15"/>
      <c r="I820" s="37"/>
      <c r="J820" s="37"/>
      <c r="K820" s="37"/>
    </row>
    <row r="821" spans="5:11" ht="43.5" customHeight="1" x14ac:dyDescent="0.25">
      <c r="E821" s="15"/>
      <c r="I821" s="37"/>
      <c r="J821" s="37"/>
      <c r="K821" s="37"/>
    </row>
    <row r="822" spans="5:11" ht="43.5" customHeight="1" x14ac:dyDescent="0.25">
      <c r="E822" s="15"/>
      <c r="I822" s="37"/>
      <c r="J822" s="37"/>
      <c r="K822" s="37"/>
    </row>
    <row r="823" spans="5:11" ht="43.5" customHeight="1" x14ac:dyDescent="0.25">
      <c r="E823" s="15"/>
      <c r="I823" s="37"/>
      <c r="J823" s="37"/>
      <c r="K823" s="37"/>
    </row>
    <row r="824" spans="5:11" ht="43.5" customHeight="1" x14ac:dyDescent="0.25">
      <c r="E824" s="15"/>
      <c r="I824" s="37"/>
      <c r="J824" s="37"/>
      <c r="K824" s="37"/>
    </row>
    <row r="825" spans="5:11" ht="43.5" customHeight="1" x14ac:dyDescent="0.25">
      <c r="E825" s="15"/>
      <c r="I825" s="37"/>
      <c r="J825" s="37"/>
      <c r="K825" s="37"/>
    </row>
    <row r="826" spans="5:11" ht="43.5" customHeight="1" x14ac:dyDescent="0.25">
      <c r="E826" s="15"/>
      <c r="I826" s="37"/>
      <c r="J826" s="37"/>
      <c r="K826" s="37"/>
    </row>
    <row r="827" spans="5:11" ht="43.5" customHeight="1" x14ac:dyDescent="0.25">
      <c r="E827" s="15"/>
      <c r="I827" s="37"/>
      <c r="J827" s="37"/>
      <c r="K827" s="37"/>
    </row>
    <row r="828" spans="5:11" ht="43.5" customHeight="1" x14ac:dyDescent="0.25">
      <c r="E828" s="15"/>
      <c r="I828" s="37"/>
      <c r="J828" s="37"/>
      <c r="K828" s="37"/>
    </row>
    <row r="829" spans="5:11" ht="43.5" customHeight="1" x14ac:dyDescent="0.25">
      <c r="E829" s="15"/>
      <c r="I829" s="37"/>
      <c r="J829" s="37"/>
      <c r="K829" s="37"/>
    </row>
    <row r="830" spans="5:11" ht="43.5" customHeight="1" x14ac:dyDescent="0.25">
      <c r="E830" s="15"/>
      <c r="I830" s="37"/>
      <c r="J830" s="37"/>
      <c r="K830" s="37"/>
    </row>
    <row r="831" spans="5:11" ht="43.5" customHeight="1" x14ac:dyDescent="0.25">
      <c r="E831" s="15"/>
      <c r="I831" s="37"/>
      <c r="J831" s="37"/>
      <c r="K831" s="37"/>
    </row>
    <row r="832" spans="5:11" ht="43.5" customHeight="1" x14ac:dyDescent="0.25">
      <c r="E832" s="15"/>
      <c r="I832" s="37"/>
      <c r="J832" s="37"/>
      <c r="K832" s="37"/>
    </row>
    <row r="833" spans="5:11" ht="43.5" customHeight="1" x14ac:dyDescent="0.25">
      <c r="E833" s="15"/>
      <c r="I833" s="37"/>
      <c r="J833" s="37"/>
      <c r="K833" s="37"/>
    </row>
    <row r="834" spans="5:11" ht="43.5" customHeight="1" x14ac:dyDescent="0.25">
      <c r="E834" s="15"/>
      <c r="I834" s="37"/>
      <c r="J834" s="37"/>
      <c r="K834" s="37"/>
    </row>
    <row r="835" spans="5:11" ht="43.5" customHeight="1" x14ac:dyDescent="0.25">
      <c r="E835" s="15"/>
      <c r="I835" s="37"/>
      <c r="J835" s="37"/>
      <c r="K835" s="37"/>
    </row>
    <row r="836" spans="5:11" ht="43.5" customHeight="1" x14ac:dyDescent="0.25">
      <c r="E836" s="15"/>
      <c r="I836" s="37"/>
      <c r="J836" s="37"/>
      <c r="K836" s="37"/>
    </row>
    <row r="837" spans="5:11" ht="43.5" customHeight="1" x14ac:dyDescent="0.25">
      <c r="E837" s="15"/>
      <c r="I837" s="37"/>
      <c r="J837" s="37"/>
      <c r="K837" s="37"/>
    </row>
    <row r="838" spans="5:11" ht="43.5" customHeight="1" x14ac:dyDescent="0.25">
      <c r="E838" s="15"/>
      <c r="I838" s="37"/>
      <c r="J838" s="37"/>
      <c r="K838" s="37"/>
    </row>
    <row r="839" spans="5:11" ht="43.5" customHeight="1" x14ac:dyDescent="0.25">
      <c r="E839" s="15"/>
      <c r="I839" s="37"/>
      <c r="J839" s="37"/>
      <c r="K839" s="37"/>
    </row>
    <row r="840" spans="5:11" ht="43.5" customHeight="1" x14ac:dyDescent="0.25">
      <c r="E840" s="15"/>
      <c r="I840" s="37"/>
      <c r="J840" s="37"/>
      <c r="K840" s="37"/>
    </row>
    <row r="841" spans="5:11" ht="43.5" customHeight="1" x14ac:dyDescent="0.25">
      <c r="E841" s="15"/>
      <c r="I841" s="37"/>
      <c r="J841" s="37"/>
      <c r="K841" s="37"/>
    </row>
    <row r="842" spans="5:11" ht="43.5" customHeight="1" x14ac:dyDescent="0.25">
      <c r="E842" s="15"/>
      <c r="I842" s="37"/>
      <c r="J842" s="37"/>
      <c r="K842" s="37"/>
    </row>
    <row r="843" spans="5:11" ht="43.5" customHeight="1" x14ac:dyDescent="0.25">
      <c r="E843" s="15"/>
      <c r="I843" s="37"/>
      <c r="J843" s="37"/>
      <c r="K843" s="37"/>
    </row>
    <row r="844" spans="5:11" ht="43.5" customHeight="1" x14ac:dyDescent="0.25">
      <c r="E844" s="15"/>
      <c r="I844" s="37"/>
      <c r="J844" s="37"/>
      <c r="K844" s="37"/>
    </row>
    <row r="845" spans="5:11" ht="43.5" customHeight="1" x14ac:dyDescent="0.25">
      <c r="E845" s="15"/>
      <c r="I845" s="37"/>
      <c r="J845" s="37"/>
      <c r="K845" s="37"/>
    </row>
    <row r="846" spans="5:11" ht="43.5" customHeight="1" x14ac:dyDescent="0.25">
      <c r="E846" s="15"/>
      <c r="I846" s="37"/>
      <c r="J846" s="37"/>
      <c r="K846" s="37"/>
    </row>
    <row r="847" spans="5:11" ht="43.5" customHeight="1" x14ac:dyDescent="0.25">
      <c r="E847" s="15"/>
      <c r="I847" s="37"/>
      <c r="J847" s="37"/>
      <c r="K847" s="37"/>
    </row>
    <row r="848" spans="5:11" ht="43.5" customHeight="1" x14ac:dyDescent="0.25">
      <c r="E848" s="15"/>
      <c r="I848" s="37"/>
      <c r="J848" s="37"/>
      <c r="K848" s="37"/>
    </row>
    <row r="849" spans="5:11" ht="43.5" customHeight="1" x14ac:dyDescent="0.25">
      <c r="E849" s="15"/>
      <c r="I849" s="37"/>
      <c r="J849" s="37"/>
      <c r="K849" s="37"/>
    </row>
    <row r="850" spans="5:11" ht="43.5" customHeight="1" x14ac:dyDescent="0.25">
      <c r="E850" s="15"/>
      <c r="I850" s="37"/>
      <c r="J850" s="37"/>
      <c r="K850" s="37"/>
    </row>
    <row r="851" spans="5:11" ht="43.5" customHeight="1" x14ac:dyDescent="0.25">
      <c r="E851" s="15"/>
      <c r="I851" s="37"/>
      <c r="J851" s="37"/>
      <c r="K851" s="37"/>
    </row>
    <row r="852" spans="5:11" ht="43.5" customHeight="1" x14ac:dyDescent="0.25">
      <c r="E852" s="15"/>
      <c r="I852" s="37"/>
      <c r="J852" s="37"/>
      <c r="K852" s="37"/>
    </row>
    <row r="853" spans="5:11" ht="43.5" customHeight="1" x14ac:dyDescent="0.25">
      <c r="E853" s="15"/>
      <c r="I853" s="37"/>
      <c r="J853" s="37"/>
      <c r="K853" s="37"/>
    </row>
    <row r="854" spans="5:11" ht="43.5" customHeight="1" x14ac:dyDescent="0.25">
      <c r="E854" s="15"/>
      <c r="I854" s="37"/>
      <c r="J854" s="37"/>
      <c r="K854" s="37"/>
    </row>
    <row r="855" spans="5:11" ht="43.5" customHeight="1" x14ac:dyDescent="0.25">
      <c r="E855" s="15"/>
      <c r="I855" s="37"/>
      <c r="J855" s="37"/>
      <c r="K855" s="37"/>
    </row>
    <row r="856" spans="5:11" ht="43.5" customHeight="1" x14ac:dyDescent="0.25">
      <c r="E856" s="15"/>
      <c r="I856" s="37"/>
      <c r="J856" s="37"/>
      <c r="K856" s="37"/>
    </row>
    <row r="857" spans="5:11" ht="43.5" customHeight="1" x14ac:dyDescent="0.25">
      <c r="E857" s="15"/>
      <c r="I857" s="37"/>
      <c r="J857" s="37"/>
      <c r="K857" s="37"/>
    </row>
    <row r="858" spans="5:11" ht="43.5" customHeight="1" x14ac:dyDescent="0.25">
      <c r="E858" s="15"/>
      <c r="I858" s="37"/>
      <c r="J858" s="37"/>
      <c r="K858" s="37"/>
    </row>
    <row r="859" spans="5:11" ht="43.5" customHeight="1" x14ac:dyDescent="0.25">
      <c r="E859" s="15"/>
      <c r="I859" s="37"/>
      <c r="J859" s="37"/>
      <c r="K859" s="37"/>
    </row>
    <row r="860" spans="5:11" ht="43.5" customHeight="1" x14ac:dyDescent="0.25">
      <c r="E860" s="15"/>
      <c r="I860" s="37"/>
      <c r="J860" s="37"/>
      <c r="K860" s="37"/>
    </row>
    <row r="861" spans="5:11" ht="43.5" customHeight="1" x14ac:dyDescent="0.25">
      <c r="E861" s="15"/>
      <c r="I861" s="37"/>
      <c r="J861" s="37"/>
      <c r="K861" s="37"/>
    </row>
    <row r="862" spans="5:11" ht="43.5" customHeight="1" x14ac:dyDescent="0.25">
      <c r="E862" s="15"/>
      <c r="I862" s="37"/>
      <c r="J862" s="37"/>
      <c r="K862" s="37"/>
    </row>
    <row r="863" spans="5:11" ht="43.5" customHeight="1" x14ac:dyDescent="0.25">
      <c r="E863" s="15"/>
      <c r="I863" s="37"/>
      <c r="J863" s="37"/>
      <c r="K863" s="37"/>
    </row>
    <row r="864" spans="5:11" ht="43.5" customHeight="1" x14ac:dyDescent="0.25">
      <c r="E864" s="15"/>
      <c r="I864" s="37"/>
      <c r="J864" s="37"/>
      <c r="K864" s="37"/>
    </row>
    <row r="865" spans="5:11" ht="43.5" customHeight="1" x14ac:dyDescent="0.25">
      <c r="E865" s="15"/>
      <c r="I865" s="37"/>
      <c r="J865" s="37"/>
      <c r="K865" s="37"/>
    </row>
    <row r="866" spans="5:11" ht="43.5" customHeight="1" x14ac:dyDescent="0.25">
      <c r="E866" s="15"/>
      <c r="I866" s="37"/>
      <c r="J866" s="37"/>
      <c r="K866" s="37"/>
    </row>
    <row r="867" spans="5:11" ht="43.5" customHeight="1" x14ac:dyDescent="0.25">
      <c r="E867" s="15"/>
      <c r="I867" s="37"/>
      <c r="J867" s="37"/>
      <c r="K867" s="37"/>
    </row>
    <row r="868" spans="5:11" ht="43.5" customHeight="1" x14ac:dyDescent="0.25">
      <c r="E868" s="15"/>
      <c r="I868" s="37"/>
      <c r="J868" s="37"/>
      <c r="K868" s="37"/>
    </row>
    <row r="869" spans="5:11" ht="43.5" customHeight="1" x14ac:dyDescent="0.25">
      <c r="E869" s="15"/>
      <c r="I869" s="37"/>
      <c r="J869" s="37"/>
      <c r="K869" s="37"/>
    </row>
    <row r="870" spans="5:11" ht="43.5" customHeight="1" x14ac:dyDescent="0.25">
      <c r="E870" s="15"/>
      <c r="I870" s="37"/>
      <c r="J870" s="37"/>
      <c r="K870" s="37"/>
    </row>
    <row r="871" spans="5:11" ht="43.5" customHeight="1" x14ac:dyDescent="0.25">
      <c r="E871" s="15"/>
      <c r="I871" s="37"/>
      <c r="J871" s="37"/>
      <c r="K871" s="37"/>
    </row>
    <row r="872" spans="5:11" ht="43.5" customHeight="1" x14ac:dyDescent="0.25">
      <c r="E872" s="15"/>
      <c r="I872" s="37"/>
      <c r="J872" s="37"/>
      <c r="K872" s="37"/>
    </row>
    <row r="873" spans="5:11" ht="43.5" customHeight="1" x14ac:dyDescent="0.25">
      <c r="E873" s="15"/>
      <c r="I873" s="37"/>
      <c r="J873" s="37"/>
      <c r="K873" s="37"/>
    </row>
    <row r="874" spans="5:11" ht="43.5" customHeight="1" x14ac:dyDescent="0.25">
      <c r="E874" s="15"/>
      <c r="I874" s="37"/>
      <c r="J874" s="37"/>
      <c r="K874" s="37"/>
    </row>
    <row r="875" spans="5:11" ht="43.5" customHeight="1" x14ac:dyDescent="0.25">
      <c r="E875" s="15"/>
      <c r="I875" s="37"/>
      <c r="J875" s="37"/>
      <c r="K875" s="37"/>
    </row>
    <row r="876" spans="5:11" ht="43.5" customHeight="1" x14ac:dyDescent="0.25">
      <c r="E876" s="15"/>
      <c r="I876" s="37"/>
      <c r="J876" s="37"/>
      <c r="K876" s="37"/>
    </row>
    <row r="877" spans="5:11" ht="43.5" customHeight="1" x14ac:dyDescent="0.25">
      <c r="E877" s="15"/>
      <c r="I877" s="37"/>
      <c r="J877" s="37"/>
      <c r="K877" s="37"/>
    </row>
    <row r="878" spans="5:11" ht="43.5" customHeight="1" x14ac:dyDescent="0.25">
      <c r="E878" s="15"/>
      <c r="I878" s="37"/>
      <c r="J878" s="37"/>
      <c r="K878" s="37"/>
    </row>
    <row r="879" spans="5:11" ht="43.5" customHeight="1" x14ac:dyDescent="0.25">
      <c r="E879" s="15"/>
      <c r="I879" s="37"/>
      <c r="J879" s="37"/>
      <c r="K879" s="37"/>
    </row>
    <row r="880" spans="5:11" ht="43.5" customHeight="1" x14ac:dyDescent="0.25">
      <c r="E880" s="15"/>
      <c r="I880" s="37"/>
      <c r="J880" s="37"/>
      <c r="K880" s="37"/>
    </row>
    <row r="881" spans="5:11" ht="43.5" customHeight="1" x14ac:dyDescent="0.25">
      <c r="E881" s="15"/>
      <c r="I881" s="37"/>
      <c r="J881" s="37"/>
      <c r="K881" s="37"/>
    </row>
    <row r="882" spans="5:11" ht="43.5" customHeight="1" x14ac:dyDescent="0.25">
      <c r="E882" s="15"/>
      <c r="I882" s="37"/>
      <c r="J882" s="37"/>
      <c r="K882" s="37"/>
    </row>
    <row r="883" spans="5:11" ht="43.5" customHeight="1" x14ac:dyDescent="0.25">
      <c r="E883" s="15"/>
      <c r="I883" s="37"/>
      <c r="J883" s="37"/>
      <c r="K883" s="37"/>
    </row>
    <row r="884" spans="5:11" ht="43.5" customHeight="1" x14ac:dyDescent="0.25">
      <c r="E884" s="15"/>
      <c r="I884" s="37"/>
      <c r="J884" s="37"/>
      <c r="K884" s="37"/>
    </row>
    <row r="885" spans="5:11" ht="43.5" customHeight="1" x14ac:dyDescent="0.25">
      <c r="E885" s="15"/>
      <c r="I885" s="37"/>
      <c r="J885" s="37"/>
      <c r="K885" s="37"/>
    </row>
    <row r="886" spans="5:11" ht="43.5" customHeight="1" x14ac:dyDescent="0.25">
      <c r="E886" s="15"/>
      <c r="I886" s="37"/>
      <c r="J886" s="37"/>
      <c r="K886" s="37"/>
    </row>
    <row r="887" spans="5:11" ht="43.5" customHeight="1" x14ac:dyDescent="0.25">
      <c r="E887" s="15"/>
      <c r="I887" s="37"/>
      <c r="J887" s="37"/>
      <c r="K887" s="37"/>
    </row>
    <row r="888" spans="5:11" ht="43.5" customHeight="1" x14ac:dyDescent="0.25">
      <c r="E888" s="15"/>
      <c r="I888" s="37"/>
      <c r="J888" s="37"/>
      <c r="K888" s="37"/>
    </row>
    <row r="889" spans="5:11" ht="43.5" customHeight="1" x14ac:dyDescent="0.25">
      <c r="E889" s="15"/>
      <c r="I889" s="37"/>
      <c r="J889" s="37"/>
      <c r="K889" s="37"/>
    </row>
    <row r="890" spans="5:11" ht="43.5" customHeight="1" x14ac:dyDescent="0.25">
      <c r="E890" s="15"/>
      <c r="I890" s="37"/>
      <c r="J890" s="37"/>
      <c r="K890" s="37"/>
    </row>
    <row r="891" spans="5:11" ht="43.5" customHeight="1" x14ac:dyDescent="0.25">
      <c r="E891" s="15"/>
      <c r="I891" s="37"/>
      <c r="J891" s="37"/>
      <c r="K891" s="37"/>
    </row>
    <row r="892" spans="5:11" ht="43.5" customHeight="1" x14ac:dyDescent="0.25">
      <c r="E892" s="15"/>
      <c r="I892" s="37"/>
      <c r="J892" s="37"/>
      <c r="K892" s="37"/>
    </row>
    <row r="893" spans="5:11" ht="43.5" customHeight="1" x14ac:dyDescent="0.25">
      <c r="E893" s="15"/>
      <c r="I893" s="37"/>
      <c r="J893" s="37"/>
      <c r="K893" s="37"/>
    </row>
    <row r="894" spans="5:11" ht="43.5" customHeight="1" x14ac:dyDescent="0.25">
      <c r="E894" s="15"/>
      <c r="I894" s="37"/>
      <c r="J894" s="37"/>
      <c r="K894" s="37"/>
    </row>
    <row r="895" spans="5:11" ht="43.5" customHeight="1" x14ac:dyDescent="0.25">
      <c r="E895" s="15"/>
      <c r="I895" s="37"/>
      <c r="J895" s="37"/>
      <c r="K895" s="37"/>
    </row>
    <row r="896" spans="5:11" ht="43.5" customHeight="1" x14ac:dyDescent="0.25">
      <c r="E896" s="15"/>
      <c r="I896" s="37"/>
      <c r="J896" s="37"/>
      <c r="K896" s="37"/>
    </row>
    <row r="897" spans="5:11" ht="43.5" customHeight="1" x14ac:dyDescent="0.25">
      <c r="E897" s="15"/>
      <c r="I897" s="37"/>
      <c r="J897" s="37"/>
      <c r="K897" s="37"/>
    </row>
    <row r="898" spans="5:11" ht="43.5" customHeight="1" x14ac:dyDescent="0.25">
      <c r="E898" s="15"/>
      <c r="I898" s="37"/>
      <c r="J898" s="37"/>
      <c r="K898" s="37"/>
    </row>
    <row r="899" spans="5:11" ht="43.5" customHeight="1" x14ac:dyDescent="0.25">
      <c r="E899" s="15"/>
      <c r="I899" s="37"/>
      <c r="J899" s="37"/>
      <c r="K899" s="37"/>
    </row>
    <row r="900" spans="5:11" ht="43.5" customHeight="1" x14ac:dyDescent="0.25">
      <c r="E900" s="15"/>
      <c r="I900" s="37"/>
      <c r="J900" s="37"/>
      <c r="K900" s="37"/>
    </row>
    <row r="901" spans="5:11" ht="43.5" customHeight="1" x14ac:dyDescent="0.25">
      <c r="E901" s="15"/>
      <c r="I901" s="37"/>
      <c r="J901" s="37"/>
      <c r="K901" s="37"/>
    </row>
    <row r="902" spans="5:11" ht="43.5" customHeight="1" x14ac:dyDescent="0.25">
      <c r="E902" s="15"/>
      <c r="I902" s="37"/>
      <c r="J902" s="37"/>
      <c r="K902" s="37"/>
    </row>
    <row r="903" spans="5:11" ht="43.5" customHeight="1" x14ac:dyDescent="0.25">
      <c r="E903" s="15"/>
      <c r="I903" s="37"/>
      <c r="J903" s="37"/>
      <c r="K903" s="37"/>
    </row>
    <row r="904" spans="5:11" ht="43.5" customHeight="1" x14ac:dyDescent="0.25">
      <c r="E904" s="15"/>
      <c r="I904" s="37"/>
      <c r="J904" s="37"/>
      <c r="K904" s="37"/>
    </row>
    <row r="905" spans="5:11" ht="43.5" customHeight="1" x14ac:dyDescent="0.25">
      <c r="E905" s="15"/>
      <c r="I905" s="37"/>
      <c r="J905" s="37"/>
      <c r="K905" s="37"/>
    </row>
    <row r="906" spans="5:11" ht="43.5" customHeight="1" x14ac:dyDescent="0.25">
      <c r="E906" s="15"/>
      <c r="I906" s="37"/>
      <c r="J906" s="37"/>
      <c r="K906" s="37"/>
    </row>
    <row r="907" spans="5:11" ht="43.5" customHeight="1" x14ac:dyDescent="0.25">
      <c r="E907" s="15"/>
      <c r="I907" s="37"/>
      <c r="J907" s="37"/>
      <c r="K907" s="37"/>
    </row>
    <row r="908" spans="5:11" ht="43.5" customHeight="1" x14ac:dyDescent="0.25">
      <c r="E908" s="15"/>
      <c r="I908" s="37"/>
      <c r="J908" s="37"/>
      <c r="K908" s="37"/>
    </row>
    <row r="909" spans="5:11" ht="43.5" customHeight="1" x14ac:dyDescent="0.25">
      <c r="E909" s="15"/>
      <c r="I909" s="37"/>
      <c r="J909" s="37"/>
      <c r="K909" s="37"/>
    </row>
    <row r="910" spans="5:11" ht="43.5" customHeight="1" x14ac:dyDescent="0.25">
      <c r="E910" s="15"/>
      <c r="I910" s="37"/>
      <c r="J910" s="37"/>
      <c r="K910" s="37"/>
    </row>
    <row r="911" spans="5:11" ht="43.5" customHeight="1" x14ac:dyDescent="0.25">
      <c r="E911" s="15"/>
      <c r="I911" s="37"/>
      <c r="J911" s="37"/>
      <c r="K911" s="37"/>
    </row>
    <row r="912" spans="5:11" ht="43.5" customHeight="1" x14ac:dyDescent="0.25">
      <c r="E912" s="15"/>
      <c r="I912" s="37"/>
      <c r="J912" s="37"/>
      <c r="K912" s="37"/>
    </row>
    <row r="913" spans="5:11" ht="43.5" customHeight="1" x14ac:dyDescent="0.25">
      <c r="E913" s="15"/>
      <c r="I913" s="37"/>
      <c r="J913" s="37"/>
      <c r="K913" s="37"/>
    </row>
    <row r="914" spans="5:11" ht="43.5" customHeight="1" x14ac:dyDescent="0.25">
      <c r="E914" s="15"/>
      <c r="I914" s="37"/>
      <c r="J914" s="37"/>
      <c r="K914" s="37"/>
    </row>
    <row r="915" spans="5:11" ht="43.5" customHeight="1" x14ac:dyDescent="0.25">
      <c r="E915" s="15"/>
      <c r="I915" s="37"/>
      <c r="J915" s="37"/>
      <c r="K915" s="37"/>
    </row>
    <row r="916" spans="5:11" ht="43.5" customHeight="1" x14ac:dyDescent="0.25">
      <c r="E916" s="15"/>
      <c r="I916" s="37"/>
      <c r="J916" s="37"/>
      <c r="K916" s="37"/>
    </row>
    <row r="917" spans="5:11" ht="43.5" customHeight="1" x14ac:dyDescent="0.25">
      <c r="E917" s="15"/>
      <c r="I917" s="37"/>
      <c r="J917" s="37"/>
      <c r="K917" s="37"/>
    </row>
    <row r="918" spans="5:11" ht="43.5" customHeight="1" x14ac:dyDescent="0.25">
      <c r="E918" s="15"/>
      <c r="I918" s="37"/>
      <c r="J918" s="37"/>
      <c r="K918" s="37"/>
    </row>
    <row r="919" spans="5:11" ht="43.5" customHeight="1" x14ac:dyDescent="0.25">
      <c r="E919" s="15"/>
      <c r="I919" s="37"/>
      <c r="J919" s="37"/>
      <c r="K919" s="37"/>
    </row>
    <row r="920" spans="5:11" ht="43.5" customHeight="1" x14ac:dyDescent="0.25">
      <c r="E920" s="15"/>
      <c r="I920" s="37"/>
      <c r="J920" s="37"/>
      <c r="K920" s="37"/>
    </row>
    <row r="921" spans="5:11" ht="43.5" customHeight="1" x14ac:dyDescent="0.25">
      <c r="E921" s="15"/>
      <c r="I921" s="37"/>
      <c r="J921" s="37"/>
      <c r="K921" s="37"/>
    </row>
    <row r="922" spans="5:11" ht="43.5" customHeight="1" x14ac:dyDescent="0.25">
      <c r="E922" s="15"/>
      <c r="I922" s="37"/>
      <c r="J922" s="37"/>
      <c r="K922" s="37"/>
    </row>
    <row r="923" spans="5:11" ht="43.5" customHeight="1" x14ac:dyDescent="0.25">
      <c r="E923" s="15"/>
      <c r="I923" s="37"/>
      <c r="J923" s="37"/>
      <c r="K923" s="37"/>
    </row>
    <row r="924" spans="5:11" ht="43.5" customHeight="1" x14ac:dyDescent="0.25">
      <c r="E924" s="15"/>
      <c r="I924" s="37"/>
      <c r="J924" s="37"/>
      <c r="K924" s="37"/>
    </row>
    <row r="925" spans="5:11" ht="43.5" customHeight="1" x14ac:dyDescent="0.25">
      <c r="E925" s="15"/>
      <c r="I925" s="37"/>
      <c r="J925" s="37"/>
      <c r="K925" s="37"/>
    </row>
    <row r="926" spans="5:11" ht="43.5" customHeight="1" x14ac:dyDescent="0.25">
      <c r="E926" s="15"/>
      <c r="I926" s="37"/>
      <c r="J926" s="37"/>
      <c r="K926" s="37"/>
    </row>
    <row r="927" spans="5:11" ht="43.5" customHeight="1" x14ac:dyDescent="0.25">
      <c r="E927" s="15"/>
      <c r="I927" s="37"/>
      <c r="J927" s="37"/>
      <c r="K927" s="37"/>
    </row>
    <row r="928" spans="5:11" ht="43.5" customHeight="1" x14ac:dyDescent="0.25">
      <c r="E928" s="15"/>
      <c r="I928" s="37"/>
      <c r="J928" s="37"/>
      <c r="K928" s="37"/>
    </row>
    <row r="929" spans="5:11" ht="43.5" customHeight="1" x14ac:dyDescent="0.25">
      <c r="E929" s="15"/>
      <c r="I929" s="37"/>
      <c r="J929" s="37"/>
      <c r="K929" s="37"/>
    </row>
    <row r="930" spans="5:11" ht="43.5" customHeight="1" x14ac:dyDescent="0.25">
      <c r="E930" s="15"/>
      <c r="I930" s="37"/>
      <c r="J930" s="37"/>
      <c r="K930" s="37"/>
    </row>
    <row r="931" spans="5:11" ht="43.5" customHeight="1" x14ac:dyDescent="0.25">
      <c r="E931" s="15"/>
      <c r="I931" s="37"/>
      <c r="J931" s="37"/>
      <c r="K931" s="37"/>
    </row>
    <row r="932" spans="5:11" ht="43.5" customHeight="1" x14ac:dyDescent="0.25">
      <c r="E932" s="15"/>
      <c r="I932" s="37"/>
      <c r="J932" s="37"/>
      <c r="K932" s="37"/>
    </row>
    <row r="933" spans="5:11" ht="43.5" customHeight="1" x14ac:dyDescent="0.25">
      <c r="E933" s="15"/>
      <c r="I933" s="37"/>
      <c r="J933" s="37"/>
      <c r="K933" s="37"/>
    </row>
    <row r="934" spans="5:11" ht="43.5" customHeight="1" x14ac:dyDescent="0.25">
      <c r="E934" s="15"/>
      <c r="I934" s="37"/>
      <c r="J934" s="37"/>
      <c r="K934" s="37"/>
    </row>
    <row r="935" spans="5:11" ht="43.5" customHeight="1" x14ac:dyDescent="0.25">
      <c r="E935" s="15"/>
      <c r="I935" s="37"/>
      <c r="J935" s="37"/>
      <c r="K935" s="37"/>
    </row>
    <row r="936" spans="5:11" ht="43.5" customHeight="1" x14ac:dyDescent="0.25">
      <c r="E936" s="15"/>
      <c r="I936" s="37"/>
      <c r="J936" s="37"/>
      <c r="K936" s="37"/>
    </row>
    <row r="937" spans="5:11" ht="43.5" customHeight="1" x14ac:dyDescent="0.25">
      <c r="E937" s="15"/>
      <c r="I937" s="37"/>
      <c r="J937" s="37"/>
      <c r="K937" s="37"/>
    </row>
    <row r="938" spans="5:11" ht="43.5" customHeight="1" x14ac:dyDescent="0.25">
      <c r="E938" s="15"/>
      <c r="I938" s="37"/>
      <c r="J938" s="37"/>
      <c r="K938" s="37"/>
    </row>
    <row r="939" spans="5:11" ht="43.5" customHeight="1" x14ac:dyDescent="0.25">
      <c r="E939" s="15"/>
      <c r="I939" s="37"/>
      <c r="J939" s="37"/>
      <c r="K939" s="37"/>
    </row>
    <row r="940" spans="5:11" ht="43.5" customHeight="1" x14ac:dyDescent="0.25">
      <c r="E940" s="15"/>
      <c r="I940" s="37"/>
      <c r="J940" s="37"/>
      <c r="K940" s="37"/>
    </row>
    <row r="941" spans="5:11" ht="43.5" customHeight="1" x14ac:dyDescent="0.25">
      <c r="E941" s="15"/>
      <c r="I941" s="37"/>
      <c r="J941" s="37"/>
      <c r="K941" s="37"/>
    </row>
    <row r="942" spans="5:11" ht="43.5" customHeight="1" x14ac:dyDescent="0.25">
      <c r="E942" s="15"/>
      <c r="I942" s="37"/>
      <c r="J942" s="37"/>
      <c r="K942" s="37"/>
    </row>
    <row r="943" spans="5:11" ht="43.5" customHeight="1" x14ac:dyDescent="0.25">
      <c r="E943" s="15"/>
      <c r="I943" s="37"/>
      <c r="J943" s="37"/>
      <c r="K943" s="37"/>
    </row>
    <row r="944" spans="5:11" ht="43.5" customHeight="1" x14ac:dyDescent="0.25">
      <c r="E944" s="15"/>
      <c r="I944" s="37"/>
      <c r="J944" s="37"/>
      <c r="K944" s="37"/>
    </row>
    <row r="945" spans="5:11" ht="43.5" customHeight="1" x14ac:dyDescent="0.25">
      <c r="E945" s="15"/>
      <c r="I945" s="37"/>
      <c r="J945" s="37"/>
      <c r="K945" s="37"/>
    </row>
    <row r="946" spans="5:11" ht="43.5" customHeight="1" x14ac:dyDescent="0.25">
      <c r="E946" s="15"/>
      <c r="I946" s="37"/>
      <c r="J946" s="37"/>
      <c r="K946" s="37"/>
    </row>
    <row r="947" spans="5:11" ht="43.5" customHeight="1" x14ac:dyDescent="0.25">
      <c r="E947" s="15"/>
      <c r="I947" s="37"/>
      <c r="J947" s="37"/>
      <c r="K947" s="37"/>
    </row>
    <row r="948" spans="5:11" ht="43.5" customHeight="1" x14ac:dyDescent="0.25">
      <c r="E948" s="15"/>
      <c r="I948" s="37"/>
      <c r="J948" s="37"/>
      <c r="K948" s="37"/>
    </row>
    <row r="949" spans="5:11" ht="43.5" customHeight="1" x14ac:dyDescent="0.25">
      <c r="E949" s="15"/>
      <c r="I949" s="37"/>
      <c r="J949" s="37"/>
      <c r="K949" s="37"/>
    </row>
    <row r="950" spans="5:11" ht="43.5" customHeight="1" x14ac:dyDescent="0.25">
      <c r="E950" s="15"/>
      <c r="I950" s="37"/>
      <c r="J950" s="37"/>
      <c r="K950" s="37"/>
    </row>
    <row r="951" spans="5:11" ht="43.5" customHeight="1" x14ac:dyDescent="0.25">
      <c r="E951" s="15"/>
      <c r="I951" s="37"/>
      <c r="J951" s="37"/>
      <c r="K951" s="37"/>
    </row>
    <row r="952" spans="5:11" ht="43.5" customHeight="1" x14ac:dyDescent="0.25">
      <c r="E952" s="15"/>
      <c r="I952" s="37"/>
      <c r="J952" s="37"/>
      <c r="K952" s="37"/>
    </row>
    <row r="953" spans="5:11" ht="43.5" customHeight="1" x14ac:dyDescent="0.25">
      <c r="E953" s="15"/>
      <c r="I953" s="37"/>
      <c r="J953" s="37"/>
      <c r="K953" s="37"/>
    </row>
    <row r="954" spans="5:11" ht="43.5" customHeight="1" x14ac:dyDescent="0.25">
      <c r="E954" s="15"/>
      <c r="I954" s="37"/>
      <c r="J954" s="37"/>
      <c r="K954" s="37"/>
    </row>
    <row r="955" spans="5:11" ht="43.5" customHeight="1" x14ac:dyDescent="0.25">
      <c r="E955" s="15"/>
      <c r="I955" s="37"/>
      <c r="J955" s="37"/>
      <c r="K955" s="37"/>
    </row>
    <row r="956" spans="5:11" ht="43.5" customHeight="1" x14ac:dyDescent="0.25">
      <c r="E956" s="15"/>
      <c r="I956" s="37"/>
      <c r="J956" s="37"/>
      <c r="K956" s="37"/>
    </row>
    <row r="957" spans="5:11" ht="43.5" customHeight="1" x14ac:dyDescent="0.25">
      <c r="E957" s="15"/>
      <c r="I957" s="37"/>
      <c r="J957" s="37"/>
      <c r="K957" s="37"/>
    </row>
    <row r="958" spans="5:11" ht="43.5" customHeight="1" x14ac:dyDescent="0.25">
      <c r="E958" s="15"/>
      <c r="I958" s="37"/>
      <c r="J958" s="37"/>
      <c r="K958" s="37"/>
    </row>
    <row r="959" spans="5:11" ht="43.5" customHeight="1" x14ac:dyDescent="0.25">
      <c r="E959" s="15"/>
      <c r="I959" s="37"/>
      <c r="J959" s="37"/>
      <c r="K959" s="37"/>
    </row>
    <row r="960" spans="5:11" ht="43.5" customHeight="1" x14ac:dyDescent="0.25">
      <c r="E960" s="15"/>
      <c r="I960" s="37"/>
      <c r="J960" s="37"/>
      <c r="K960" s="37"/>
    </row>
    <row r="961" spans="5:11" ht="43.5" customHeight="1" x14ac:dyDescent="0.25">
      <c r="E961" s="15"/>
      <c r="I961" s="37"/>
      <c r="J961" s="37"/>
      <c r="K961" s="37"/>
    </row>
    <row r="962" spans="5:11" ht="43.5" customHeight="1" x14ac:dyDescent="0.25">
      <c r="E962" s="15"/>
      <c r="I962" s="37"/>
      <c r="J962" s="37"/>
      <c r="K962" s="37"/>
    </row>
    <row r="963" spans="5:11" ht="43.5" customHeight="1" x14ac:dyDescent="0.25">
      <c r="E963" s="15"/>
      <c r="I963" s="37"/>
      <c r="J963" s="37"/>
      <c r="K963" s="37"/>
    </row>
    <row r="964" spans="5:11" ht="43.5" customHeight="1" x14ac:dyDescent="0.25">
      <c r="E964" s="15"/>
      <c r="I964" s="37"/>
      <c r="J964" s="37"/>
      <c r="K964" s="37"/>
    </row>
    <row r="965" spans="5:11" ht="43.5" customHeight="1" x14ac:dyDescent="0.25">
      <c r="E965" s="15"/>
      <c r="I965" s="37"/>
      <c r="J965" s="37"/>
      <c r="K965" s="37"/>
    </row>
    <row r="966" spans="5:11" ht="43.5" customHeight="1" x14ac:dyDescent="0.25">
      <c r="E966" s="15"/>
      <c r="I966" s="37"/>
      <c r="J966" s="37"/>
      <c r="K966" s="37"/>
    </row>
    <row r="967" spans="5:11" ht="43.5" customHeight="1" x14ac:dyDescent="0.25">
      <c r="E967" s="15"/>
      <c r="I967" s="37"/>
      <c r="J967" s="37"/>
      <c r="K967" s="37"/>
    </row>
    <row r="968" spans="5:11" ht="43.5" customHeight="1" x14ac:dyDescent="0.25">
      <c r="E968" s="15"/>
      <c r="I968" s="37"/>
      <c r="J968" s="37"/>
      <c r="K968" s="37"/>
    </row>
    <row r="969" spans="5:11" ht="43.5" customHeight="1" x14ac:dyDescent="0.25">
      <c r="E969" s="15"/>
      <c r="I969" s="37"/>
      <c r="J969" s="37"/>
      <c r="K969" s="37"/>
    </row>
    <row r="970" spans="5:11" ht="43.5" customHeight="1" x14ac:dyDescent="0.25">
      <c r="E970" s="15"/>
      <c r="I970" s="37"/>
      <c r="J970" s="37"/>
      <c r="K970" s="37"/>
    </row>
    <row r="971" spans="5:11" ht="43.5" customHeight="1" x14ac:dyDescent="0.25">
      <c r="E971" s="15"/>
      <c r="I971" s="37"/>
      <c r="J971" s="37"/>
      <c r="K971" s="37"/>
    </row>
    <row r="972" spans="5:11" ht="43.5" customHeight="1" x14ac:dyDescent="0.25">
      <c r="E972" s="15"/>
      <c r="I972" s="37"/>
      <c r="J972" s="37"/>
      <c r="K972" s="37"/>
    </row>
    <row r="973" spans="5:11" ht="43.5" customHeight="1" x14ac:dyDescent="0.25">
      <c r="E973" s="15"/>
      <c r="I973" s="37"/>
      <c r="J973" s="37"/>
      <c r="K973" s="37"/>
    </row>
    <row r="974" spans="5:11" ht="43.5" customHeight="1" x14ac:dyDescent="0.25">
      <c r="E974" s="15"/>
      <c r="I974" s="37"/>
      <c r="J974" s="37"/>
      <c r="K974" s="37"/>
    </row>
    <row r="975" spans="5:11" ht="43.5" customHeight="1" x14ac:dyDescent="0.25">
      <c r="E975" s="15"/>
      <c r="I975" s="37"/>
      <c r="J975" s="37"/>
      <c r="K975" s="37"/>
    </row>
    <row r="976" spans="5:11" ht="43.5" customHeight="1" x14ac:dyDescent="0.25">
      <c r="E976" s="15"/>
      <c r="I976" s="37"/>
      <c r="J976" s="37"/>
      <c r="K976" s="37"/>
    </row>
    <row r="977" spans="5:11" ht="43.5" customHeight="1" x14ac:dyDescent="0.25">
      <c r="E977" s="15"/>
      <c r="I977" s="37"/>
      <c r="J977" s="37"/>
      <c r="K977" s="37"/>
    </row>
    <row r="978" spans="5:11" ht="43.5" customHeight="1" x14ac:dyDescent="0.25">
      <c r="E978" s="15"/>
      <c r="I978" s="37"/>
      <c r="J978" s="37"/>
      <c r="K978" s="37"/>
    </row>
    <row r="979" spans="5:11" ht="43.5" customHeight="1" x14ac:dyDescent="0.25">
      <c r="E979" s="15"/>
      <c r="I979" s="37"/>
      <c r="J979" s="37"/>
      <c r="K979" s="37"/>
    </row>
    <row r="980" spans="5:11" ht="43.5" customHeight="1" x14ac:dyDescent="0.25">
      <c r="E980" s="15"/>
      <c r="I980" s="37"/>
      <c r="J980" s="37"/>
      <c r="K980" s="37"/>
    </row>
    <row r="981" spans="5:11" ht="43.5" customHeight="1" x14ac:dyDescent="0.25">
      <c r="E981" s="15"/>
      <c r="I981" s="37"/>
      <c r="J981" s="37"/>
      <c r="K981" s="37"/>
    </row>
    <row r="982" spans="5:11" ht="43.5" customHeight="1" x14ac:dyDescent="0.25">
      <c r="E982" s="15"/>
      <c r="I982" s="37"/>
      <c r="J982" s="37"/>
      <c r="K982" s="37"/>
    </row>
    <row r="983" spans="5:11" ht="43.5" customHeight="1" x14ac:dyDescent="0.25">
      <c r="E983" s="15"/>
      <c r="I983" s="37"/>
      <c r="J983" s="37"/>
      <c r="K983" s="37"/>
    </row>
    <row r="984" spans="5:11" ht="43.5" customHeight="1" x14ac:dyDescent="0.25">
      <c r="E984" s="15"/>
      <c r="I984" s="37"/>
      <c r="J984" s="37"/>
      <c r="K984" s="37"/>
    </row>
    <row r="985" spans="5:11" ht="43.5" customHeight="1" x14ac:dyDescent="0.25">
      <c r="E985" s="15"/>
      <c r="I985" s="37"/>
      <c r="J985" s="37"/>
      <c r="K985" s="37"/>
    </row>
    <row r="986" spans="5:11" ht="43.5" customHeight="1" x14ac:dyDescent="0.25">
      <c r="E986" s="15"/>
      <c r="I986" s="37"/>
      <c r="J986" s="37"/>
      <c r="K986" s="37"/>
    </row>
    <row r="987" spans="5:11" ht="43.5" customHeight="1" x14ac:dyDescent="0.25">
      <c r="E987" s="15"/>
      <c r="I987" s="37"/>
      <c r="J987" s="37"/>
      <c r="K987" s="37"/>
    </row>
    <row r="988" spans="5:11" ht="43.5" customHeight="1" x14ac:dyDescent="0.25">
      <c r="E988" s="15"/>
      <c r="I988" s="37"/>
      <c r="J988" s="37"/>
      <c r="K988" s="37"/>
    </row>
    <row r="989" spans="5:11" ht="43.5" customHeight="1" x14ac:dyDescent="0.25">
      <c r="E989" s="15"/>
      <c r="I989" s="37"/>
      <c r="J989" s="37"/>
      <c r="K989" s="37"/>
    </row>
    <row r="990" spans="5:11" ht="43.5" customHeight="1" x14ac:dyDescent="0.25">
      <c r="E990" s="15"/>
      <c r="I990" s="37"/>
      <c r="J990" s="37"/>
      <c r="K990" s="37"/>
    </row>
    <row r="991" spans="5:11" ht="43.5" customHeight="1" x14ac:dyDescent="0.25">
      <c r="E991" s="15"/>
      <c r="I991" s="37"/>
      <c r="J991" s="37"/>
      <c r="K991" s="37"/>
    </row>
    <row r="992" spans="5:11" ht="43.5" customHeight="1" x14ac:dyDescent="0.25">
      <c r="E992" s="15"/>
      <c r="I992" s="37"/>
      <c r="J992" s="37"/>
      <c r="K992" s="37"/>
    </row>
    <row r="993" spans="5:11" ht="43.5" customHeight="1" x14ac:dyDescent="0.25">
      <c r="E993" s="15"/>
      <c r="I993" s="37"/>
      <c r="J993" s="37"/>
      <c r="K993" s="37"/>
    </row>
    <row r="994" spans="5:11" ht="43.5" customHeight="1" x14ac:dyDescent="0.25">
      <c r="E994" s="15"/>
      <c r="I994" s="37"/>
      <c r="J994" s="37"/>
      <c r="K994" s="37"/>
    </row>
    <row r="995" spans="5:11" ht="43.5" customHeight="1" x14ac:dyDescent="0.25">
      <c r="E995" s="15"/>
      <c r="I995" s="37"/>
      <c r="J995" s="37"/>
      <c r="K995" s="37"/>
    </row>
    <row r="996" spans="5:11" ht="43.5" customHeight="1" x14ac:dyDescent="0.25">
      <c r="E996" s="15"/>
      <c r="I996" s="37"/>
      <c r="J996" s="37"/>
      <c r="K996" s="37"/>
    </row>
    <row r="997" spans="5:11" ht="43.5" customHeight="1" x14ac:dyDescent="0.25">
      <c r="E997" s="15"/>
      <c r="I997" s="37"/>
      <c r="J997" s="37"/>
      <c r="K997" s="37"/>
    </row>
    <row r="998" spans="5:11" ht="43.5" customHeight="1" x14ac:dyDescent="0.25">
      <c r="E998" s="15"/>
      <c r="I998" s="37"/>
      <c r="J998" s="37"/>
      <c r="K998" s="37"/>
    </row>
    <row r="999" spans="5:11" ht="43.5" customHeight="1" x14ac:dyDescent="0.25">
      <c r="E999" s="15"/>
      <c r="I999" s="37"/>
      <c r="J999" s="37"/>
      <c r="K999" s="37"/>
    </row>
    <row r="1000" spans="5:11" ht="43.5" customHeight="1" x14ac:dyDescent="0.25">
      <c r="E1000" s="15"/>
      <c r="I1000" s="37"/>
      <c r="J1000" s="37"/>
      <c r="K1000" s="37"/>
    </row>
    <row r="1001" spans="5:11" ht="43.5" customHeight="1" x14ac:dyDescent="0.25">
      <c r="E1001" s="15"/>
      <c r="I1001" s="37"/>
      <c r="J1001" s="37"/>
      <c r="K1001" s="37"/>
    </row>
    <row r="1002" spans="5:11" ht="43.5" customHeight="1" x14ac:dyDescent="0.25">
      <c r="E1002" s="15"/>
      <c r="I1002" s="37"/>
      <c r="J1002" s="37"/>
      <c r="K1002" s="37"/>
    </row>
    <row r="1003" spans="5:11" ht="43.5" customHeight="1" x14ac:dyDescent="0.25">
      <c r="E1003" s="15"/>
      <c r="I1003" s="37"/>
      <c r="J1003" s="37"/>
      <c r="K1003" s="37"/>
    </row>
    <row r="1004" spans="5:11" ht="43.5" customHeight="1" x14ac:dyDescent="0.25">
      <c r="E1004" s="15"/>
      <c r="I1004" s="37"/>
      <c r="J1004" s="37"/>
      <c r="K1004" s="37"/>
    </row>
    <row r="1005" spans="5:11" ht="43.5" customHeight="1" x14ac:dyDescent="0.25">
      <c r="E1005" s="15"/>
      <c r="I1005" s="37"/>
      <c r="J1005" s="37"/>
      <c r="K1005" s="37"/>
    </row>
    <row r="1006" spans="5:11" ht="43.5" customHeight="1" x14ac:dyDescent="0.25">
      <c r="E1006" s="15"/>
      <c r="I1006" s="37"/>
      <c r="J1006" s="37"/>
      <c r="K1006" s="37"/>
    </row>
    <row r="1007" spans="5:11" ht="43.5" customHeight="1" x14ac:dyDescent="0.25">
      <c r="E1007" s="15"/>
      <c r="I1007" s="37"/>
      <c r="J1007" s="37"/>
      <c r="K1007" s="37"/>
    </row>
    <row r="1008" spans="5:11" ht="43.5" customHeight="1" x14ac:dyDescent="0.25">
      <c r="E1008" s="15"/>
      <c r="I1008" s="37"/>
      <c r="J1008" s="37"/>
      <c r="K1008" s="37"/>
    </row>
    <row r="1009" spans="5:11" ht="43.5" customHeight="1" x14ac:dyDescent="0.25">
      <c r="E1009" s="15"/>
      <c r="I1009" s="37"/>
      <c r="J1009" s="37"/>
      <c r="K1009" s="37"/>
    </row>
    <row r="1010" spans="5:11" ht="43.5" customHeight="1" x14ac:dyDescent="0.25">
      <c r="E1010" s="15"/>
      <c r="I1010" s="37"/>
      <c r="J1010" s="37"/>
      <c r="K1010" s="37"/>
    </row>
    <row r="1011" spans="5:11" ht="43.5" customHeight="1" x14ac:dyDescent="0.25">
      <c r="E1011" s="15"/>
      <c r="I1011" s="37"/>
      <c r="J1011" s="37"/>
      <c r="K1011" s="37"/>
    </row>
    <row r="1012" spans="5:11" ht="43.5" customHeight="1" x14ac:dyDescent="0.25">
      <c r="E1012" s="15"/>
      <c r="I1012" s="37"/>
      <c r="J1012" s="37"/>
      <c r="K1012" s="37"/>
    </row>
    <row r="1013" spans="5:11" ht="43.5" customHeight="1" x14ac:dyDescent="0.25">
      <c r="E1013" s="15"/>
      <c r="I1013" s="37"/>
      <c r="J1013" s="37"/>
      <c r="K1013" s="37"/>
    </row>
    <row r="1014" spans="5:11" ht="43.5" customHeight="1" x14ac:dyDescent="0.25">
      <c r="E1014" s="15"/>
      <c r="I1014" s="37"/>
      <c r="J1014" s="37"/>
      <c r="K1014" s="37"/>
    </row>
    <row r="1015" spans="5:11" ht="43.5" customHeight="1" x14ac:dyDescent="0.25">
      <c r="E1015" s="15"/>
      <c r="I1015" s="37"/>
      <c r="J1015" s="37"/>
      <c r="K1015" s="37"/>
    </row>
    <row r="1016" spans="5:11" ht="43.5" customHeight="1" x14ac:dyDescent="0.25">
      <c r="E1016" s="15"/>
      <c r="I1016" s="37"/>
      <c r="J1016" s="37"/>
      <c r="K1016" s="37"/>
    </row>
    <row r="1017" spans="5:11" ht="43.5" customHeight="1" x14ac:dyDescent="0.25">
      <c r="E1017" s="15"/>
      <c r="I1017" s="37"/>
      <c r="J1017" s="37"/>
      <c r="K1017" s="37"/>
    </row>
    <row r="1018" spans="5:11" ht="43.5" customHeight="1" x14ac:dyDescent="0.25">
      <c r="E1018" s="15"/>
      <c r="I1018" s="37"/>
      <c r="J1018" s="37"/>
      <c r="K1018" s="37"/>
    </row>
    <row r="1019" spans="5:11" ht="43.5" customHeight="1" x14ac:dyDescent="0.25">
      <c r="E1019" s="15"/>
      <c r="I1019" s="37"/>
      <c r="J1019" s="37"/>
      <c r="K1019" s="37"/>
    </row>
    <row r="1020" spans="5:11" ht="43.5" customHeight="1" x14ac:dyDescent="0.25">
      <c r="E1020" s="15"/>
      <c r="I1020" s="37"/>
      <c r="J1020" s="37"/>
      <c r="K1020" s="37"/>
    </row>
    <row r="1021" spans="5:11" ht="43.5" customHeight="1" x14ac:dyDescent="0.25">
      <c r="E1021" s="15"/>
      <c r="I1021" s="37"/>
      <c r="J1021" s="37"/>
      <c r="K1021" s="37"/>
    </row>
    <row r="1022" spans="5:11" ht="43.5" customHeight="1" x14ac:dyDescent="0.25">
      <c r="E1022" s="15"/>
      <c r="I1022" s="37"/>
      <c r="J1022" s="37"/>
      <c r="K1022" s="37"/>
    </row>
    <row r="1023" spans="5:11" ht="43.5" customHeight="1" x14ac:dyDescent="0.25">
      <c r="E1023" s="15"/>
      <c r="I1023" s="37"/>
      <c r="J1023" s="37"/>
      <c r="K1023" s="37"/>
    </row>
    <row r="1024" spans="5:11" ht="43.5" customHeight="1" x14ac:dyDescent="0.25">
      <c r="E1024" s="15"/>
      <c r="I1024" s="37"/>
      <c r="J1024" s="37"/>
      <c r="K1024" s="37"/>
    </row>
    <row r="1025" spans="5:11" ht="43.5" customHeight="1" x14ac:dyDescent="0.25">
      <c r="E1025" s="15"/>
      <c r="I1025" s="37"/>
      <c r="J1025" s="37"/>
      <c r="K1025" s="37"/>
    </row>
    <row r="1026" spans="5:11" ht="43.5" customHeight="1" x14ac:dyDescent="0.25">
      <c r="E1026" s="15"/>
      <c r="I1026" s="37"/>
      <c r="J1026" s="37"/>
      <c r="K1026" s="37"/>
    </row>
    <row r="1027" spans="5:11" ht="43.5" customHeight="1" x14ac:dyDescent="0.25">
      <c r="E1027" s="15"/>
      <c r="I1027" s="37"/>
      <c r="J1027" s="37"/>
      <c r="K1027" s="37"/>
    </row>
    <row r="1028" spans="5:11" ht="43.5" customHeight="1" x14ac:dyDescent="0.25">
      <c r="E1028" s="15"/>
      <c r="I1028" s="37"/>
      <c r="J1028" s="37"/>
      <c r="K1028" s="37"/>
    </row>
    <row r="1029" spans="5:11" ht="43.5" customHeight="1" x14ac:dyDescent="0.25">
      <c r="E1029" s="15"/>
      <c r="I1029" s="37"/>
      <c r="J1029" s="37"/>
      <c r="K1029" s="37"/>
    </row>
    <row r="1030" spans="5:11" ht="43.5" customHeight="1" x14ac:dyDescent="0.25">
      <c r="E1030" s="15"/>
      <c r="I1030" s="37"/>
      <c r="J1030" s="37"/>
      <c r="K1030" s="37"/>
    </row>
    <row r="1031" spans="5:11" ht="43.5" customHeight="1" x14ac:dyDescent="0.25">
      <c r="E1031" s="15"/>
      <c r="I1031" s="37"/>
      <c r="J1031" s="37"/>
      <c r="K1031" s="37"/>
    </row>
    <row r="1032" spans="5:11" ht="43.5" customHeight="1" x14ac:dyDescent="0.25">
      <c r="E1032" s="15"/>
      <c r="I1032" s="37"/>
      <c r="J1032" s="37"/>
      <c r="K1032" s="37"/>
    </row>
    <row r="1033" spans="5:11" ht="43.5" customHeight="1" x14ac:dyDescent="0.25">
      <c r="E1033" s="15"/>
      <c r="I1033" s="37"/>
      <c r="J1033" s="37"/>
      <c r="K1033" s="37"/>
    </row>
    <row r="1034" spans="5:11" ht="43.5" customHeight="1" x14ac:dyDescent="0.25">
      <c r="E1034" s="15"/>
      <c r="I1034" s="37"/>
      <c r="J1034" s="37"/>
      <c r="K1034" s="37"/>
    </row>
    <row r="1035" spans="5:11" ht="43.5" customHeight="1" x14ac:dyDescent="0.25">
      <c r="E1035" s="15"/>
      <c r="I1035" s="37"/>
      <c r="J1035" s="37"/>
      <c r="K1035" s="37"/>
    </row>
    <row r="1036" spans="5:11" ht="43.5" customHeight="1" x14ac:dyDescent="0.25">
      <c r="E1036" s="15"/>
      <c r="I1036" s="37"/>
      <c r="J1036" s="37"/>
      <c r="K1036" s="37"/>
    </row>
    <row r="1037" spans="5:11" ht="43.5" customHeight="1" x14ac:dyDescent="0.25">
      <c r="E1037" s="15"/>
      <c r="I1037" s="37"/>
      <c r="J1037" s="37"/>
      <c r="K1037" s="37"/>
    </row>
    <row r="1038" spans="5:11" ht="43.5" customHeight="1" x14ac:dyDescent="0.25">
      <c r="E1038" s="15"/>
      <c r="I1038" s="37"/>
      <c r="J1038" s="37"/>
      <c r="K1038" s="37"/>
    </row>
    <row r="1039" spans="5:11" ht="43.5" customHeight="1" x14ac:dyDescent="0.25">
      <c r="E1039" s="15"/>
      <c r="I1039" s="37"/>
      <c r="J1039" s="37"/>
      <c r="K1039" s="37"/>
    </row>
    <row r="1040" spans="5:11" ht="43.5" customHeight="1" x14ac:dyDescent="0.25">
      <c r="E1040" s="15"/>
      <c r="I1040" s="37"/>
      <c r="J1040" s="37"/>
      <c r="K1040" s="37"/>
    </row>
    <row r="1041" spans="5:11" ht="43.5" customHeight="1" x14ac:dyDescent="0.25">
      <c r="E1041" s="15"/>
      <c r="I1041" s="37"/>
      <c r="J1041" s="37"/>
      <c r="K1041" s="37"/>
    </row>
    <row r="1042" spans="5:11" ht="43.5" customHeight="1" x14ac:dyDescent="0.25">
      <c r="E1042" s="15"/>
      <c r="I1042" s="37"/>
      <c r="J1042" s="37"/>
      <c r="K1042" s="37"/>
    </row>
    <row r="1043" spans="5:11" ht="43.5" customHeight="1" x14ac:dyDescent="0.25">
      <c r="E1043" s="15"/>
      <c r="I1043" s="37"/>
      <c r="J1043" s="37"/>
      <c r="K1043" s="37"/>
    </row>
    <row r="1044" spans="5:11" ht="43.5" customHeight="1" x14ac:dyDescent="0.25">
      <c r="E1044" s="15"/>
      <c r="I1044" s="37"/>
      <c r="J1044" s="37"/>
      <c r="K1044" s="37"/>
    </row>
    <row r="1045" spans="5:11" ht="43.5" customHeight="1" x14ac:dyDescent="0.25">
      <c r="E1045" s="15"/>
      <c r="I1045" s="37"/>
      <c r="J1045" s="37"/>
      <c r="K1045" s="37"/>
    </row>
    <row r="1046" spans="5:11" ht="43.5" customHeight="1" x14ac:dyDescent="0.25">
      <c r="E1046" s="15"/>
      <c r="I1046" s="37"/>
      <c r="J1046" s="37"/>
      <c r="K1046" s="37"/>
    </row>
    <row r="1047" spans="5:11" ht="43.5" customHeight="1" x14ac:dyDescent="0.25">
      <c r="E1047" s="15"/>
      <c r="I1047" s="37"/>
      <c r="J1047" s="37"/>
      <c r="K1047" s="37"/>
    </row>
    <row r="1048" spans="5:11" ht="43.5" customHeight="1" x14ac:dyDescent="0.25">
      <c r="E1048" s="15"/>
      <c r="I1048" s="37"/>
      <c r="J1048" s="37"/>
      <c r="K1048" s="37"/>
    </row>
    <row r="1049" spans="5:11" ht="43.5" customHeight="1" x14ac:dyDescent="0.25">
      <c r="E1049" s="15"/>
      <c r="I1049" s="37"/>
      <c r="J1049" s="37"/>
      <c r="K1049" s="37"/>
    </row>
    <row r="1050" spans="5:11" ht="43.5" customHeight="1" x14ac:dyDescent="0.25">
      <c r="E1050" s="15"/>
      <c r="I1050" s="37"/>
      <c r="J1050" s="37"/>
      <c r="K1050" s="37"/>
    </row>
    <row r="1051" spans="5:11" ht="43.5" customHeight="1" x14ac:dyDescent="0.25">
      <c r="E1051" s="15"/>
      <c r="I1051" s="37"/>
      <c r="J1051" s="37"/>
      <c r="K1051" s="37"/>
    </row>
    <row r="1052" spans="5:11" ht="43.5" customHeight="1" x14ac:dyDescent="0.25">
      <c r="E1052" s="15"/>
      <c r="I1052" s="37"/>
      <c r="J1052" s="37"/>
      <c r="K1052" s="37"/>
    </row>
    <row r="1053" spans="5:11" ht="43.5" customHeight="1" x14ac:dyDescent="0.25">
      <c r="E1053" s="15"/>
      <c r="I1053" s="37"/>
      <c r="J1053" s="37"/>
      <c r="K1053" s="37"/>
    </row>
    <row r="1054" spans="5:11" ht="43.5" customHeight="1" x14ac:dyDescent="0.25">
      <c r="E1054" s="15"/>
      <c r="I1054" s="37"/>
      <c r="J1054" s="37"/>
      <c r="K1054" s="37"/>
    </row>
    <row r="1055" spans="5:11" ht="43.5" customHeight="1" x14ac:dyDescent="0.25">
      <c r="E1055" s="15"/>
      <c r="I1055" s="37"/>
      <c r="J1055" s="37"/>
      <c r="K1055" s="37"/>
    </row>
    <row r="1056" spans="5:11" ht="43.5" customHeight="1" x14ac:dyDescent="0.25">
      <c r="E1056" s="15"/>
      <c r="I1056" s="37"/>
      <c r="J1056" s="37"/>
      <c r="K1056" s="37"/>
    </row>
    <row r="1057" spans="5:11" ht="43.5" customHeight="1" x14ac:dyDescent="0.25">
      <c r="E1057" s="15"/>
      <c r="I1057" s="37"/>
      <c r="J1057" s="37"/>
      <c r="K1057" s="37"/>
    </row>
    <row r="1058" spans="5:11" ht="43.5" customHeight="1" x14ac:dyDescent="0.25">
      <c r="E1058" s="15"/>
      <c r="I1058" s="37"/>
      <c r="J1058" s="37"/>
      <c r="K1058" s="37"/>
    </row>
    <row r="1059" spans="5:11" ht="43.5" customHeight="1" x14ac:dyDescent="0.25">
      <c r="E1059" s="15"/>
      <c r="I1059" s="37"/>
      <c r="J1059" s="37"/>
      <c r="K1059" s="37"/>
    </row>
    <row r="1060" spans="5:11" ht="43.5" customHeight="1" x14ac:dyDescent="0.25">
      <c r="E1060" s="15"/>
      <c r="I1060" s="37"/>
      <c r="J1060" s="37"/>
      <c r="K1060" s="37"/>
    </row>
    <row r="1061" spans="5:11" ht="43.5" customHeight="1" x14ac:dyDescent="0.25">
      <c r="E1061" s="15"/>
      <c r="I1061" s="37"/>
      <c r="J1061" s="37"/>
      <c r="K1061" s="37"/>
    </row>
    <row r="1062" spans="5:11" ht="43.5" customHeight="1" x14ac:dyDescent="0.25">
      <c r="E1062" s="15"/>
      <c r="I1062" s="37"/>
      <c r="J1062" s="37"/>
      <c r="K1062" s="37"/>
    </row>
    <row r="1063" spans="5:11" ht="43.5" customHeight="1" x14ac:dyDescent="0.25">
      <c r="E1063" s="15"/>
      <c r="I1063" s="37"/>
      <c r="J1063" s="37"/>
      <c r="K1063" s="37"/>
    </row>
    <row r="1064" spans="5:11" ht="43.5" customHeight="1" x14ac:dyDescent="0.25">
      <c r="E1064" s="15"/>
      <c r="I1064" s="37"/>
      <c r="J1064" s="37"/>
      <c r="K1064" s="37"/>
    </row>
    <row r="1065" spans="5:11" ht="43.5" customHeight="1" x14ac:dyDescent="0.25">
      <c r="E1065" s="15"/>
      <c r="I1065" s="37"/>
      <c r="J1065" s="37"/>
      <c r="K1065" s="37"/>
    </row>
    <row r="1066" spans="5:11" ht="43.5" customHeight="1" x14ac:dyDescent="0.25">
      <c r="E1066" s="15"/>
      <c r="I1066" s="37"/>
      <c r="J1066" s="37"/>
      <c r="K1066" s="37"/>
    </row>
    <row r="1067" spans="5:11" ht="43.5" customHeight="1" x14ac:dyDescent="0.25">
      <c r="E1067" s="15"/>
      <c r="I1067" s="37"/>
      <c r="J1067" s="37"/>
      <c r="K1067" s="37"/>
    </row>
    <row r="1068" spans="5:11" ht="43.5" customHeight="1" x14ac:dyDescent="0.25">
      <c r="E1068" s="15"/>
      <c r="I1068" s="37"/>
      <c r="J1068" s="37"/>
      <c r="K1068" s="37"/>
    </row>
    <row r="1069" spans="5:11" ht="43.5" customHeight="1" x14ac:dyDescent="0.25">
      <c r="E1069" s="15"/>
      <c r="I1069" s="37"/>
      <c r="J1069" s="37"/>
      <c r="K1069" s="37"/>
    </row>
    <row r="1070" spans="5:11" ht="43.5" customHeight="1" x14ac:dyDescent="0.25">
      <c r="E1070" s="15"/>
      <c r="I1070" s="37"/>
      <c r="J1070" s="37"/>
      <c r="K1070" s="37"/>
    </row>
    <row r="1071" spans="5:11" ht="43.5" customHeight="1" x14ac:dyDescent="0.25">
      <c r="E1071" s="15"/>
      <c r="I1071" s="37"/>
      <c r="J1071" s="37"/>
      <c r="K1071" s="37"/>
    </row>
    <row r="1072" spans="5:11" ht="43.5" customHeight="1" x14ac:dyDescent="0.25">
      <c r="E1072" s="15"/>
      <c r="I1072" s="37"/>
      <c r="J1072" s="37"/>
      <c r="K1072" s="37"/>
    </row>
    <row r="1073" spans="5:11" ht="43.5" customHeight="1" x14ac:dyDescent="0.25">
      <c r="E1073" s="15"/>
      <c r="I1073" s="37"/>
      <c r="J1073" s="37"/>
      <c r="K1073" s="37"/>
    </row>
    <row r="1074" spans="5:11" ht="43.5" customHeight="1" x14ac:dyDescent="0.25">
      <c r="E1074" s="15"/>
      <c r="I1074" s="37"/>
      <c r="J1074" s="37"/>
      <c r="K1074" s="37"/>
    </row>
    <row r="1075" spans="5:11" ht="43.5" customHeight="1" x14ac:dyDescent="0.25">
      <c r="E1075" s="15"/>
      <c r="I1075" s="37"/>
      <c r="J1075" s="37"/>
      <c r="K1075" s="37"/>
    </row>
    <row r="1076" spans="5:11" ht="43.5" customHeight="1" x14ac:dyDescent="0.25">
      <c r="E1076" s="15"/>
      <c r="I1076" s="37"/>
      <c r="J1076" s="37"/>
      <c r="K1076" s="37"/>
    </row>
    <row r="1077" spans="5:11" ht="43.5" customHeight="1" x14ac:dyDescent="0.25">
      <c r="E1077" s="15"/>
      <c r="I1077" s="37"/>
      <c r="J1077" s="37"/>
      <c r="K1077" s="37"/>
    </row>
    <row r="1078" spans="5:11" ht="43.5" customHeight="1" x14ac:dyDescent="0.25">
      <c r="E1078" s="15"/>
      <c r="I1078" s="37"/>
      <c r="J1078" s="37"/>
      <c r="K1078" s="37"/>
    </row>
    <row r="1079" spans="5:11" ht="43.5" customHeight="1" x14ac:dyDescent="0.25">
      <c r="E1079" s="15"/>
      <c r="I1079" s="37"/>
      <c r="J1079" s="37"/>
      <c r="K1079" s="37"/>
    </row>
    <row r="1080" spans="5:11" ht="43.5" customHeight="1" x14ac:dyDescent="0.25">
      <c r="E1080" s="15"/>
      <c r="I1080" s="37"/>
      <c r="J1080" s="37"/>
      <c r="K1080" s="37"/>
    </row>
    <row r="1081" spans="5:11" ht="43.5" customHeight="1" x14ac:dyDescent="0.25">
      <c r="E1081" s="15"/>
      <c r="I1081" s="37"/>
      <c r="J1081" s="37"/>
      <c r="K1081" s="37"/>
    </row>
    <row r="1082" spans="5:11" ht="43.5" customHeight="1" x14ac:dyDescent="0.25">
      <c r="E1082" s="15"/>
      <c r="I1082" s="37"/>
      <c r="J1082" s="37"/>
      <c r="K1082" s="37"/>
    </row>
    <row r="1083" spans="5:11" ht="43.5" customHeight="1" x14ac:dyDescent="0.25">
      <c r="E1083" s="15"/>
      <c r="I1083" s="37"/>
      <c r="J1083" s="37"/>
      <c r="K1083" s="37"/>
    </row>
    <row r="1084" spans="5:11" ht="43.5" customHeight="1" x14ac:dyDescent="0.25">
      <c r="E1084" s="15"/>
      <c r="I1084" s="37"/>
      <c r="J1084" s="37"/>
      <c r="K1084" s="37"/>
    </row>
    <row r="1085" spans="5:11" ht="43.5" customHeight="1" x14ac:dyDescent="0.25">
      <c r="E1085" s="15"/>
      <c r="I1085" s="37"/>
      <c r="J1085" s="37"/>
      <c r="K1085" s="37"/>
    </row>
    <row r="1086" spans="5:11" ht="43.5" customHeight="1" x14ac:dyDescent="0.25">
      <c r="E1086" s="15"/>
      <c r="I1086" s="37"/>
      <c r="J1086" s="37"/>
      <c r="K1086" s="37"/>
    </row>
    <row r="1087" spans="5:11" ht="43.5" customHeight="1" x14ac:dyDescent="0.25">
      <c r="E1087" s="15"/>
      <c r="I1087" s="37"/>
      <c r="J1087" s="37"/>
      <c r="K1087" s="37"/>
    </row>
    <row r="1088" spans="5:11" ht="43.5" customHeight="1" x14ac:dyDescent="0.25">
      <c r="E1088" s="15"/>
      <c r="I1088" s="37"/>
      <c r="J1088" s="37"/>
      <c r="K1088" s="37"/>
    </row>
    <row r="1089" spans="5:11" ht="43.5" customHeight="1" x14ac:dyDescent="0.25">
      <c r="E1089" s="15"/>
      <c r="I1089" s="37"/>
      <c r="J1089" s="37"/>
      <c r="K1089" s="37"/>
    </row>
    <row r="1090" spans="5:11" ht="43.5" customHeight="1" x14ac:dyDescent="0.25">
      <c r="E1090" s="15"/>
      <c r="I1090" s="37"/>
      <c r="J1090" s="37"/>
      <c r="K1090" s="37"/>
    </row>
    <row r="1091" spans="5:11" ht="43.5" customHeight="1" x14ac:dyDescent="0.25">
      <c r="E1091" s="15"/>
      <c r="I1091" s="37"/>
      <c r="J1091" s="37"/>
      <c r="K1091" s="37"/>
    </row>
    <row r="1092" spans="5:11" ht="43.5" customHeight="1" x14ac:dyDescent="0.25">
      <c r="E1092" s="15"/>
      <c r="I1092" s="37"/>
      <c r="J1092" s="37"/>
      <c r="K1092" s="37"/>
    </row>
    <row r="1093" spans="5:11" ht="43.5" customHeight="1" x14ac:dyDescent="0.25">
      <c r="E1093" s="15"/>
      <c r="I1093" s="37"/>
      <c r="J1093" s="37"/>
      <c r="K1093" s="37"/>
    </row>
    <row r="1094" spans="5:11" ht="43.5" customHeight="1" x14ac:dyDescent="0.25">
      <c r="E1094" s="15"/>
      <c r="I1094" s="37"/>
      <c r="J1094" s="37"/>
      <c r="K1094" s="37"/>
    </row>
    <row r="1095" spans="5:11" ht="43.5" customHeight="1" x14ac:dyDescent="0.25">
      <c r="E1095" s="15"/>
      <c r="I1095" s="37"/>
      <c r="J1095" s="37"/>
      <c r="K1095" s="37"/>
    </row>
    <row r="1096" spans="5:11" ht="43.5" customHeight="1" x14ac:dyDescent="0.25">
      <c r="E1096" s="15"/>
      <c r="I1096" s="37"/>
      <c r="J1096" s="37"/>
      <c r="K1096" s="37"/>
    </row>
    <row r="1097" spans="5:11" ht="43.5" customHeight="1" x14ac:dyDescent="0.25">
      <c r="E1097" s="15"/>
      <c r="I1097" s="37"/>
      <c r="J1097" s="37"/>
      <c r="K1097" s="37"/>
    </row>
    <row r="1098" spans="5:11" ht="43.5" customHeight="1" x14ac:dyDescent="0.25">
      <c r="E1098" s="15"/>
      <c r="I1098" s="37"/>
      <c r="J1098" s="37"/>
      <c r="K1098" s="37"/>
    </row>
    <row r="1099" spans="5:11" ht="43.5" customHeight="1" x14ac:dyDescent="0.25">
      <c r="E1099" s="15"/>
      <c r="I1099" s="37"/>
      <c r="J1099" s="37"/>
      <c r="K1099" s="37"/>
    </row>
    <row r="1100" spans="5:11" ht="43.5" customHeight="1" x14ac:dyDescent="0.25">
      <c r="E1100" s="15"/>
      <c r="I1100" s="37"/>
      <c r="J1100" s="37"/>
      <c r="K1100" s="37"/>
    </row>
    <row r="1101" spans="5:11" ht="43.5" customHeight="1" x14ac:dyDescent="0.25">
      <c r="E1101" s="15"/>
      <c r="I1101" s="37"/>
      <c r="J1101" s="37"/>
      <c r="K1101" s="37"/>
    </row>
    <row r="1102" spans="5:11" ht="43.5" customHeight="1" x14ac:dyDescent="0.25">
      <c r="E1102" s="15"/>
      <c r="I1102" s="37"/>
      <c r="J1102" s="37"/>
      <c r="K1102" s="37"/>
    </row>
    <row r="1103" spans="5:11" ht="43.5" customHeight="1" x14ac:dyDescent="0.25">
      <c r="E1103" s="15"/>
      <c r="I1103" s="37"/>
      <c r="J1103" s="37"/>
      <c r="K1103" s="37"/>
    </row>
    <row r="1104" spans="5:11" ht="43.5" customHeight="1" x14ac:dyDescent="0.25">
      <c r="E1104" s="15"/>
      <c r="I1104" s="37"/>
      <c r="J1104" s="37"/>
      <c r="K1104" s="37"/>
    </row>
    <row r="1105" spans="5:11" ht="43.5" customHeight="1" x14ac:dyDescent="0.25">
      <c r="E1105" s="15"/>
      <c r="I1105" s="37"/>
      <c r="J1105" s="37"/>
      <c r="K1105" s="37"/>
    </row>
    <row r="1106" spans="5:11" ht="43.5" customHeight="1" x14ac:dyDescent="0.25">
      <c r="E1106" s="15"/>
      <c r="I1106" s="37"/>
      <c r="J1106" s="37"/>
      <c r="K1106" s="37"/>
    </row>
    <row r="1107" spans="5:11" ht="43.5" customHeight="1" x14ac:dyDescent="0.25">
      <c r="E1107" s="15"/>
      <c r="I1107" s="37"/>
      <c r="J1107" s="37"/>
      <c r="K1107" s="37"/>
    </row>
    <row r="1108" spans="5:11" ht="43.5" customHeight="1" x14ac:dyDescent="0.25">
      <c r="E1108" s="15"/>
      <c r="I1108" s="37"/>
      <c r="J1108" s="37"/>
      <c r="K1108" s="37"/>
    </row>
    <row r="1109" spans="5:11" ht="43.5" customHeight="1" x14ac:dyDescent="0.25">
      <c r="E1109" s="15"/>
      <c r="I1109" s="37"/>
      <c r="J1109" s="37"/>
      <c r="K1109" s="37"/>
    </row>
    <row r="1110" spans="5:11" ht="43.5" customHeight="1" x14ac:dyDescent="0.25">
      <c r="E1110" s="15"/>
      <c r="I1110" s="37"/>
      <c r="J1110" s="37"/>
      <c r="K1110" s="37"/>
    </row>
    <row r="1111" spans="5:11" ht="43.5" customHeight="1" x14ac:dyDescent="0.25">
      <c r="E1111" s="15"/>
      <c r="I1111" s="37"/>
      <c r="J1111" s="37"/>
      <c r="K1111" s="37"/>
    </row>
    <row r="1112" spans="5:11" ht="43.5" customHeight="1" x14ac:dyDescent="0.25">
      <c r="E1112" s="15"/>
      <c r="I1112" s="37"/>
      <c r="J1112" s="37"/>
      <c r="K1112" s="37"/>
    </row>
    <row r="1113" spans="5:11" ht="43.5" customHeight="1" x14ac:dyDescent="0.25">
      <c r="E1113" s="15"/>
      <c r="I1113" s="37"/>
      <c r="J1113" s="37"/>
      <c r="K1113" s="37"/>
    </row>
    <row r="1114" spans="5:11" ht="43.5" customHeight="1" x14ac:dyDescent="0.25">
      <c r="E1114" s="15"/>
      <c r="I1114" s="37"/>
      <c r="J1114" s="37"/>
      <c r="K1114" s="37"/>
    </row>
    <row r="1115" spans="5:11" ht="43.5" customHeight="1" x14ac:dyDescent="0.25">
      <c r="E1115" s="15"/>
      <c r="I1115" s="37"/>
      <c r="J1115" s="37"/>
      <c r="K1115" s="37"/>
    </row>
    <row r="1116" spans="5:11" ht="43.5" customHeight="1" x14ac:dyDescent="0.25">
      <c r="E1116" s="15"/>
      <c r="I1116" s="37"/>
      <c r="J1116" s="37"/>
      <c r="K1116" s="37"/>
    </row>
    <row r="1117" spans="5:11" ht="43.5" customHeight="1" x14ac:dyDescent="0.25">
      <c r="E1117" s="15"/>
      <c r="I1117" s="37"/>
      <c r="J1117" s="37"/>
      <c r="K1117" s="37"/>
    </row>
    <row r="1118" spans="5:11" ht="43.5" customHeight="1" x14ac:dyDescent="0.25">
      <c r="E1118" s="15"/>
      <c r="I1118" s="37"/>
      <c r="J1118" s="37"/>
      <c r="K1118" s="37"/>
    </row>
    <row r="1119" spans="5:11" ht="43.5" customHeight="1" x14ac:dyDescent="0.25">
      <c r="E1119" s="15"/>
      <c r="I1119" s="37"/>
      <c r="J1119" s="37"/>
      <c r="K1119" s="37"/>
    </row>
    <row r="1120" spans="5:11" ht="43.5" customHeight="1" x14ac:dyDescent="0.25">
      <c r="E1120" s="15"/>
      <c r="I1120" s="37"/>
      <c r="J1120" s="37"/>
      <c r="K1120" s="37"/>
    </row>
    <row r="1121" spans="5:11" ht="43.5" customHeight="1" x14ac:dyDescent="0.25">
      <c r="E1121" s="15"/>
      <c r="I1121" s="37"/>
      <c r="J1121" s="37"/>
      <c r="K1121" s="37"/>
    </row>
    <row r="1122" spans="5:11" ht="43.5" customHeight="1" x14ac:dyDescent="0.25">
      <c r="E1122" s="15"/>
      <c r="I1122" s="37"/>
      <c r="J1122" s="37"/>
      <c r="K1122" s="37"/>
    </row>
    <row r="1123" spans="5:11" ht="43.5" customHeight="1" x14ac:dyDescent="0.25">
      <c r="E1123" s="15"/>
      <c r="I1123" s="37"/>
      <c r="J1123" s="37"/>
      <c r="K1123" s="37"/>
    </row>
    <row r="1124" spans="5:11" ht="43.5" customHeight="1" x14ac:dyDescent="0.25">
      <c r="E1124" s="15"/>
      <c r="I1124" s="37"/>
      <c r="J1124" s="37"/>
      <c r="K1124" s="37"/>
    </row>
    <row r="1125" spans="5:11" ht="43.5" customHeight="1" x14ac:dyDescent="0.25">
      <c r="E1125" s="15"/>
      <c r="I1125" s="37"/>
      <c r="J1125" s="37"/>
      <c r="K1125" s="37"/>
    </row>
    <row r="1126" spans="5:11" ht="43.5" customHeight="1" x14ac:dyDescent="0.25">
      <c r="E1126" s="15"/>
      <c r="I1126" s="37"/>
      <c r="J1126" s="37"/>
      <c r="K1126" s="37"/>
    </row>
    <row r="1127" spans="5:11" ht="43.5" customHeight="1" x14ac:dyDescent="0.25">
      <c r="E1127" s="15"/>
      <c r="I1127" s="37"/>
      <c r="J1127" s="37"/>
      <c r="K1127" s="37"/>
    </row>
    <row r="1128" spans="5:11" ht="43.5" customHeight="1" x14ac:dyDescent="0.25">
      <c r="E1128" s="15"/>
      <c r="I1128" s="37"/>
      <c r="J1128" s="37"/>
      <c r="K1128" s="37"/>
    </row>
    <row r="1129" spans="5:11" ht="43.5" customHeight="1" x14ac:dyDescent="0.25">
      <c r="E1129" s="15"/>
      <c r="I1129" s="37"/>
      <c r="J1129" s="37"/>
      <c r="K1129" s="37"/>
    </row>
    <row r="1130" spans="5:11" ht="43.5" customHeight="1" x14ac:dyDescent="0.25">
      <c r="E1130" s="15"/>
      <c r="I1130" s="37"/>
      <c r="J1130" s="37"/>
      <c r="K1130" s="37"/>
    </row>
    <row r="1131" spans="5:11" ht="43.5" customHeight="1" x14ac:dyDescent="0.25">
      <c r="E1131" s="15"/>
      <c r="I1131" s="37"/>
      <c r="J1131" s="37"/>
      <c r="K1131" s="37"/>
    </row>
    <row r="1132" spans="5:11" ht="43.5" customHeight="1" x14ac:dyDescent="0.25">
      <c r="E1132" s="15"/>
      <c r="I1132" s="37"/>
      <c r="J1132" s="37"/>
      <c r="K1132" s="37"/>
    </row>
    <row r="1133" spans="5:11" ht="43.5" customHeight="1" x14ac:dyDescent="0.25">
      <c r="E1133" s="15"/>
      <c r="I1133" s="37"/>
      <c r="J1133" s="37"/>
      <c r="K1133" s="37"/>
    </row>
    <row r="1134" spans="5:11" ht="43.5" customHeight="1" x14ac:dyDescent="0.25">
      <c r="E1134" s="15"/>
      <c r="I1134" s="37"/>
      <c r="J1134" s="37"/>
      <c r="K1134" s="37"/>
    </row>
    <row r="1135" spans="5:11" ht="43.5" customHeight="1" x14ac:dyDescent="0.25">
      <c r="E1135" s="15"/>
      <c r="I1135" s="37"/>
      <c r="J1135" s="37"/>
      <c r="K1135" s="37"/>
    </row>
    <row r="1136" spans="5:11" ht="43.5" customHeight="1" x14ac:dyDescent="0.25">
      <c r="E1136" s="15"/>
      <c r="I1136" s="37"/>
      <c r="J1136" s="37"/>
      <c r="K1136" s="37"/>
    </row>
    <row r="1137" spans="5:11" ht="43.5" customHeight="1" x14ac:dyDescent="0.25">
      <c r="E1137" s="15"/>
      <c r="I1137" s="37"/>
      <c r="J1137" s="37"/>
      <c r="K1137" s="37"/>
    </row>
    <row r="1138" spans="5:11" ht="43.5" customHeight="1" x14ac:dyDescent="0.25">
      <c r="E1138" s="15"/>
      <c r="I1138" s="37"/>
      <c r="J1138" s="37"/>
      <c r="K1138" s="37"/>
    </row>
    <row r="1139" spans="5:11" ht="43.5" customHeight="1" x14ac:dyDescent="0.25">
      <c r="E1139" s="15"/>
      <c r="I1139" s="37"/>
      <c r="J1139" s="37"/>
      <c r="K1139" s="37"/>
    </row>
    <row r="1140" spans="5:11" ht="43.5" customHeight="1" x14ac:dyDescent="0.25">
      <c r="E1140" s="15"/>
      <c r="I1140" s="37"/>
      <c r="J1140" s="37"/>
      <c r="K1140" s="37"/>
    </row>
    <row r="1141" spans="5:11" ht="43.5" customHeight="1" x14ac:dyDescent="0.25">
      <c r="E1141" s="15"/>
      <c r="I1141" s="37"/>
      <c r="J1141" s="37"/>
      <c r="K1141" s="37"/>
    </row>
    <row r="1142" spans="5:11" ht="43.5" customHeight="1" x14ac:dyDescent="0.25">
      <c r="E1142" s="15"/>
      <c r="I1142" s="37"/>
      <c r="J1142" s="37"/>
      <c r="K1142" s="37"/>
    </row>
    <row r="1143" spans="5:11" ht="43.5" customHeight="1" x14ac:dyDescent="0.25">
      <c r="E1143" s="15"/>
      <c r="I1143" s="37"/>
      <c r="J1143" s="37"/>
      <c r="K1143" s="37"/>
    </row>
    <row r="1144" spans="5:11" ht="43.5" customHeight="1" x14ac:dyDescent="0.25">
      <c r="E1144" s="15"/>
      <c r="I1144" s="37"/>
      <c r="J1144" s="37"/>
      <c r="K1144" s="37"/>
    </row>
    <row r="1145" spans="5:11" ht="43.5" customHeight="1" x14ac:dyDescent="0.25">
      <c r="E1145" s="15"/>
      <c r="I1145" s="37"/>
      <c r="J1145" s="37"/>
      <c r="K1145" s="37"/>
    </row>
    <row r="1146" spans="5:11" ht="43.5" customHeight="1" x14ac:dyDescent="0.25">
      <c r="E1146" s="15"/>
      <c r="I1146" s="37"/>
      <c r="J1146" s="37"/>
      <c r="K1146" s="37"/>
    </row>
    <row r="1147" spans="5:11" ht="43.5" customHeight="1" x14ac:dyDescent="0.25">
      <c r="E1147" s="15"/>
      <c r="I1147" s="37"/>
      <c r="J1147" s="37"/>
      <c r="K1147" s="37"/>
    </row>
    <row r="1148" spans="5:11" ht="43.5" customHeight="1" x14ac:dyDescent="0.25">
      <c r="E1148" s="15"/>
      <c r="I1148" s="37"/>
      <c r="J1148" s="37"/>
      <c r="K1148" s="37"/>
    </row>
    <row r="1149" spans="5:11" ht="43.5" customHeight="1" x14ac:dyDescent="0.25">
      <c r="E1149" s="15"/>
      <c r="I1149" s="37"/>
      <c r="J1149" s="37"/>
      <c r="K1149" s="37"/>
    </row>
    <row r="1150" spans="5:11" ht="43.5" customHeight="1" x14ac:dyDescent="0.25">
      <c r="E1150" s="15"/>
      <c r="I1150" s="37"/>
      <c r="J1150" s="37"/>
      <c r="K1150" s="37"/>
    </row>
    <row r="1151" spans="5:11" ht="43.5" customHeight="1" x14ac:dyDescent="0.25">
      <c r="E1151" s="15"/>
      <c r="I1151" s="37"/>
      <c r="J1151" s="37"/>
      <c r="K1151" s="37"/>
    </row>
    <row r="1152" spans="5:11" ht="43.5" customHeight="1" x14ac:dyDescent="0.25">
      <c r="E1152" s="15"/>
      <c r="I1152" s="37"/>
      <c r="J1152" s="37"/>
      <c r="K1152" s="37"/>
    </row>
    <row r="1153" spans="5:11" ht="43.5" customHeight="1" x14ac:dyDescent="0.25">
      <c r="E1153" s="15"/>
      <c r="I1153" s="37"/>
      <c r="J1153" s="37"/>
      <c r="K1153" s="37"/>
    </row>
    <row r="1154" spans="5:11" ht="43.5" customHeight="1" x14ac:dyDescent="0.25">
      <c r="E1154" s="15"/>
      <c r="I1154" s="37"/>
      <c r="J1154" s="37"/>
      <c r="K1154" s="37"/>
    </row>
    <row r="1155" spans="5:11" ht="43.5" customHeight="1" x14ac:dyDescent="0.25">
      <c r="E1155" s="15"/>
      <c r="I1155" s="37"/>
      <c r="J1155" s="37"/>
      <c r="K1155" s="37"/>
    </row>
    <row r="1156" spans="5:11" ht="43.5" customHeight="1" x14ac:dyDescent="0.25">
      <c r="E1156" s="15"/>
      <c r="I1156" s="37"/>
      <c r="J1156" s="37"/>
      <c r="K1156" s="37"/>
    </row>
    <row r="1157" spans="5:11" ht="43.5" customHeight="1" x14ac:dyDescent="0.25">
      <c r="E1157" s="15"/>
      <c r="I1157" s="37"/>
      <c r="J1157" s="37"/>
      <c r="K1157" s="37"/>
    </row>
    <row r="1158" spans="5:11" ht="43.5" customHeight="1" x14ac:dyDescent="0.25">
      <c r="E1158" s="15"/>
      <c r="I1158" s="37"/>
      <c r="J1158" s="37"/>
      <c r="K1158" s="37"/>
    </row>
    <row r="1159" spans="5:11" ht="43.5" customHeight="1" x14ac:dyDescent="0.25">
      <c r="E1159" s="15"/>
      <c r="I1159" s="37"/>
      <c r="J1159" s="37"/>
      <c r="K1159" s="37"/>
    </row>
    <row r="1160" spans="5:11" ht="43.5" customHeight="1" x14ac:dyDescent="0.25">
      <c r="E1160" s="15"/>
      <c r="I1160" s="37"/>
      <c r="J1160" s="37"/>
      <c r="K1160" s="37"/>
    </row>
    <row r="1161" spans="5:11" ht="43.5" customHeight="1" x14ac:dyDescent="0.25">
      <c r="E1161" s="15"/>
      <c r="I1161" s="37"/>
      <c r="J1161" s="37"/>
      <c r="K1161" s="37"/>
    </row>
    <row r="1162" spans="5:11" ht="43.5" customHeight="1" x14ac:dyDescent="0.25">
      <c r="E1162" s="15"/>
      <c r="I1162" s="37"/>
      <c r="J1162" s="37"/>
      <c r="K1162" s="37"/>
    </row>
    <row r="1163" spans="5:11" ht="43.5" customHeight="1" x14ac:dyDescent="0.25">
      <c r="E1163" s="15"/>
      <c r="I1163" s="37"/>
      <c r="J1163" s="37"/>
      <c r="K1163" s="37"/>
    </row>
    <row r="1164" spans="5:11" ht="43.5" customHeight="1" x14ac:dyDescent="0.25">
      <c r="E1164" s="15"/>
      <c r="I1164" s="37"/>
      <c r="J1164" s="37"/>
      <c r="K1164" s="37"/>
    </row>
    <row r="1165" spans="5:11" ht="43.5" customHeight="1" x14ac:dyDescent="0.25">
      <c r="E1165" s="15"/>
      <c r="I1165" s="37"/>
      <c r="J1165" s="37"/>
      <c r="K1165" s="37"/>
    </row>
    <row r="1166" spans="5:11" ht="43.5" customHeight="1" x14ac:dyDescent="0.25">
      <c r="E1166" s="15"/>
      <c r="I1166" s="37"/>
      <c r="J1166" s="37"/>
      <c r="K1166" s="37"/>
    </row>
    <row r="1167" spans="5:11" ht="43.5" customHeight="1" x14ac:dyDescent="0.25">
      <c r="E1167" s="15"/>
      <c r="I1167" s="37"/>
      <c r="J1167" s="37"/>
      <c r="K1167" s="37"/>
    </row>
    <row r="1168" spans="5:11" ht="43.5" customHeight="1" x14ac:dyDescent="0.25">
      <c r="E1168" s="15"/>
      <c r="I1168" s="37"/>
      <c r="J1168" s="37"/>
      <c r="K1168" s="37"/>
    </row>
    <row r="1169" spans="5:11" ht="43.5" customHeight="1" x14ac:dyDescent="0.25">
      <c r="E1169" s="15"/>
      <c r="I1169" s="37"/>
      <c r="J1169" s="37"/>
      <c r="K1169" s="37"/>
    </row>
    <row r="1170" spans="5:11" ht="43.5" customHeight="1" x14ac:dyDescent="0.25">
      <c r="E1170" s="15"/>
      <c r="I1170" s="37"/>
      <c r="J1170" s="37"/>
      <c r="K1170" s="37"/>
    </row>
    <row r="1171" spans="5:11" ht="43.5" customHeight="1" x14ac:dyDescent="0.25">
      <c r="E1171" s="15"/>
      <c r="I1171" s="37"/>
      <c r="J1171" s="37"/>
      <c r="K1171" s="37"/>
    </row>
    <row r="1172" spans="5:11" ht="43.5" customHeight="1" x14ac:dyDescent="0.25">
      <c r="E1172" s="15"/>
      <c r="I1172" s="37"/>
      <c r="J1172" s="37"/>
      <c r="K1172" s="37"/>
    </row>
    <row r="1173" spans="5:11" ht="43.5" customHeight="1" x14ac:dyDescent="0.25">
      <c r="E1173" s="15"/>
      <c r="I1173" s="37"/>
      <c r="J1173" s="37"/>
      <c r="K1173" s="37"/>
    </row>
    <row r="1174" spans="5:11" ht="43.5" customHeight="1" x14ac:dyDescent="0.25">
      <c r="E1174" s="15"/>
      <c r="I1174" s="37"/>
      <c r="J1174" s="37"/>
      <c r="K1174" s="37"/>
    </row>
    <row r="1175" spans="5:11" ht="43.5" customHeight="1" x14ac:dyDescent="0.25">
      <c r="E1175" s="15"/>
      <c r="I1175" s="37"/>
      <c r="J1175" s="37"/>
      <c r="K1175" s="37"/>
    </row>
    <row r="1176" spans="5:11" ht="43.5" customHeight="1" x14ac:dyDescent="0.25">
      <c r="E1176" s="15"/>
      <c r="I1176" s="37"/>
      <c r="J1176" s="37"/>
      <c r="K1176" s="37"/>
    </row>
    <row r="1177" spans="5:11" ht="43.5" customHeight="1" x14ac:dyDescent="0.25">
      <c r="E1177" s="15"/>
      <c r="I1177" s="37"/>
      <c r="J1177" s="37"/>
      <c r="K1177" s="37"/>
    </row>
    <row r="1178" spans="5:11" ht="43.5" customHeight="1" x14ac:dyDescent="0.25">
      <c r="E1178" s="15"/>
      <c r="I1178" s="37"/>
      <c r="J1178" s="37"/>
      <c r="K1178" s="37"/>
    </row>
    <row r="1179" spans="5:11" ht="43.5" customHeight="1" x14ac:dyDescent="0.25">
      <c r="E1179" s="15"/>
      <c r="I1179" s="37"/>
      <c r="J1179" s="37"/>
      <c r="K1179" s="37"/>
    </row>
    <row r="1180" spans="5:11" ht="43.5" customHeight="1" x14ac:dyDescent="0.25">
      <c r="E1180" s="15"/>
      <c r="I1180" s="37"/>
      <c r="J1180" s="37"/>
      <c r="K1180" s="37"/>
    </row>
    <row r="1181" spans="5:11" ht="43.5" customHeight="1" x14ac:dyDescent="0.25">
      <c r="E1181" s="15"/>
      <c r="I1181" s="37"/>
      <c r="J1181" s="37"/>
      <c r="K1181" s="37"/>
    </row>
    <row r="1182" spans="5:11" ht="43.5" customHeight="1" x14ac:dyDescent="0.25">
      <c r="E1182" s="15"/>
      <c r="I1182" s="37"/>
      <c r="J1182" s="37"/>
      <c r="K1182" s="37"/>
    </row>
    <row r="1183" spans="5:11" ht="43.5" customHeight="1" x14ac:dyDescent="0.25">
      <c r="E1183" s="15"/>
      <c r="I1183" s="37"/>
      <c r="J1183" s="37"/>
      <c r="K1183" s="37"/>
    </row>
    <row r="1184" spans="5:11" ht="43.5" customHeight="1" x14ac:dyDescent="0.25">
      <c r="E1184" s="15"/>
      <c r="I1184" s="37"/>
      <c r="J1184" s="37"/>
      <c r="K1184" s="37"/>
    </row>
    <row r="1185" spans="5:11" ht="43.5" customHeight="1" x14ac:dyDescent="0.25">
      <c r="E1185" s="15"/>
      <c r="I1185" s="37"/>
      <c r="J1185" s="37"/>
      <c r="K1185" s="37"/>
    </row>
    <row r="1186" spans="5:11" ht="43.5" customHeight="1" x14ac:dyDescent="0.25">
      <c r="E1186" s="15"/>
      <c r="I1186" s="37"/>
      <c r="J1186" s="37"/>
      <c r="K1186" s="37"/>
    </row>
    <row r="1187" spans="5:11" ht="43.5" customHeight="1" x14ac:dyDescent="0.25">
      <c r="E1187" s="15"/>
      <c r="I1187" s="37"/>
      <c r="J1187" s="37"/>
      <c r="K1187" s="37"/>
    </row>
    <row r="1188" spans="5:11" ht="43.5" customHeight="1" x14ac:dyDescent="0.25">
      <c r="E1188" s="15"/>
      <c r="I1188" s="37"/>
      <c r="J1188" s="37"/>
      <c r="K1188" s="37"/>
    </row>
    <row r="1189" spans="5:11" ht="43.5" customHeight="1" x14ac:dyDescent="0.25">
      <c r="E1189" s="15"/>
      <c r="I1189" s="37"/>
      <c r="J1189" s="37"/>
      <c r="K1189" s="37"/>
    </row>
    <row r="1190" spans="5:11" ht="43.5" customHeight="1" x14ac:dyDescent="0.25">
      <c r="E1190" s="15"/>
      <c r="I1190" s="37"/>
      <c r="J1190" s="37"/>
      <c r="K1190" s="37"/>
    </row>
    <row r="1191" spans="5:11" ht="43.5" customHeight="1" x14ac:dyDescent="0.25">
      <c r="E1191" s="15"/>
      <c r="I1191" s="37"/>
      <c r="J1191" s="37"/>
      <c r="K1191" s="37"/>
    </row>
    <row r="1192" spans="5:11" ht="43.5" customHeight="1" x14ac:dyDescent="0.25">
      <c r="E1192" s="15"/>
      <c r="I1192" s="37"/>
      <c r="J1192" s="37"/>
      <c r="K1192" s="37"/>
    </row>
    <row r="1193" spans="5:11" ht="43.5" customHeight="1" x14ac:dyDescent="0.25">
      <c r="E1193" s="15"/>
      <c r="I1193" s="37"/>
      <c r="J1193" s="37"/>
      <c r="K1193" s="37"/>
    </row>
    <row r="1194" spans="5:11" ht="43.5" customHeight="1" x14ac:dyDescent="0.25">
      <c r="E1194" s="15"/>
      <c r="I1194" s="37"/>
      <c r="J1194" s="37"/>
      <c r="K1194" s="37"/>
    </row>
    <row r="1195" spans="5:11" ht="43.5" customHeight="1" x14ac:dyDescent="0.25">
      <c r="E1195" s="15"/>
      <c r="I1195" s="37"/>
      <c r="J1195" s="37"/>
      <c r="K1195" s="37"/>
    </row>
    <row r="1196" spans="5:11" ht="43.5" customHeight="1" x14ac:dyDescent="0.25">
      <c r="E1196" s="15"/>
      <c r="I1196" s="37"/>
      <c r="J1196" s="37"/>
      <c r="K1196" s="37"/>
    </row>
    <row r="1197" spans="5:11" ht="43.5" customHeight="1" x14ac:dyDescent="0.25">
      <c r="E1197" s="15"/>
      <c r="I1197" s="37"/>
      <c r="J1197" s="37"/>
      <c r="K1197" s="37"/>
    </row>
    <row r="1198" spans="5:11" ht="43.5" customHeight="1" x14ac:dyDescent="0.25">
      <c r="E1198" s="15"/>
      <c r="I1198" s="37"/>
      <c r="J1198" s="37"/>
      <c r="K1198" s="37"/>
    </row>
    <row r="1199" spans="5:11" ht="43.5" customHeight="1" x14ac:dyDescent="0.25">
      <c r="E1199" s="15"/>
      <c r="I1199" s="37"/>
      <c r="J1199" s="37"/>
      <c r="K1199" s="37"/>
    </row>
    <row r="1200" spans="5:11" ht="43.5" customHeight="1" x14ac:dyDescent="0.25">
      <c r="E1200" s="15"/>
      <c r="I1200" s="37"/>
      <c r="J1200" s="37"/>
      <c r="K1200" s="37"/>
    </row>
    <row r="1201" spans="5:11" ht="43.5" customHeight="1" x14ac:dyDescent="0.25">
      <c r="E1201" s="15"/>
      <c r="I1201" s="37"/>
      <c r="J1201" s="37"/>
      <c r="K1201" s="37"/>
    </row>
    <row r="1202" spans="5:11" ht="43.5" customHeight="1" x14ac:dyDescent="0.25">
      <c r="E1202" s="15"/>
      <c r="I1202" s="37"/>
      <c r="J1202" s="37"/>
      <c r="K1202" s="37"/>
    </row>
    <row r="1203" spans="5:11" ht="43.5" customHeight="1" x14ac:dyDescent="0.25">
      <c r="E1203" s="15"/>
      <c r="I1203" s="37"/>
      <c r="J1203" s="37"/>
      <c r="K1203" s="37"/>
    </row>
    <row r="1204" spans="5:11" ht="43.5" customHeight="1" x14ac:dyDescent="0.25">
      <c r="E1204" s="15"/>
      <c r="I1204" s="37"/>
      <c r="J1204" s="37"/>
      <c r="K1204" s="37"/>
    </row>
    <row r="1205" spans="5:11" ht="43.5" customHeight="1" x14ac:dyDescent="0.25">
      <c r="E1205" s="15"/>
      <c r="I1205" s="37"/>
      <c r="J1205" s="37"/>
      <c r="K1205" s="37"/>
    </row>
    <row r="1206" spans="5:11" ht="43.5" customHeight="1" x14ac:dyDescent="0.25">
      <c r="E1206" s="15"/>
      <c r="I1206" s="37"/>
      <c r="J1206" s="37"/>
      <c r="K1206" s="37"/>
    </row>
    <row r="1207" spans="5:11" ht="43.5" customHeight="1" x14ac:dyDescent="0.25">
      <c r="E1207" s="15"/>
      <c r="I1207" s="37"/>
      <c r="J1207" s="37"/>
      <c r="K1207" s="37"/>
    </row>
    <row r="1208" spans="5:11" ht="43.5" customHeight="1" x14ac:dyDescent="0.25">
      <c r="E1208" s="15"/>
      <c r="I1208" s="37"/>
      <c r="J1208" s="37"/>
      <c r="K1208" s="37"/>
    </row>
    <row r="1209" spans="5:11" ht="43.5" customHeight="1" x14ac:dyDescent="0.25">
      <c r="E1209" s="15"/>
      <c r="I1209" s="37"/>
      <c r="J1209" s="37"/>
      <c r="K1209" s="37"/>
    </row>
    <row r="1210" spans="5:11" ht="43.5" customHeight="1" x14ac:dyDescent="0.25">
      <c r="E1210" s="15"/>
      <c r="I1210" s="37"/>
      <c r="J1210" s="37"/>
      <c r="K1210" s="37"/>
    </row>
    <row r="1211" spans="5:11" ht="43.5" customHeight="1" x14ac:dyDescent="0.25">
      <c r="E1211" s="15"/>
      <c r="I1211" s="37"/>
      <c r="J1211" s="37"/>
      <c r="K1211" s="37"/>
    </row>
    <row r="1212" spans="5:11" ht="43.5" customHeight="1" x14ac:dyDescent="0.25">
      <c r="E1212" s="15"/>
      <c r="I1212" s="37"/>
      <c r="J1212" s="37"/>
      <c r="K1212" s="37"/>
    </row>
    <row r="1213" spans="5:11" ht="43.5" customHeight="1" x14ac:dyDescent="0.25">
      <c r="E1213" s="15"/>
      <c r="I1213" s="37"/>
      <c r="J1213" s="37"/>
      <c r="K1213" s="37"/>
    </row>
    <row r="1214" spans="5:11" ht="43.5" customHeight="1" x14ac:dyDescent="0.25">
      <c r="E1214" s="15"/>
      <c r="I1214" s="37"/>
      <c r="J1214" s="37"/>
      <c r="K1214" s="37"/>
    </row>
    <row r="1215" spans="5:11" ht="43.5" customHeight="1" x14ac:dyDescent="0.25">
      <c r="E1215" s="15"/>
      <c r="I1215" s="37"/>
      <c r="J1215" s="37"/>
      <c r="K1215" s="37"/>
    </row>
    <row r="1216" spans="5:11" ht="43.5" customHeight="1" x14ac:dyDescent="0.25">
      <c r="E1216" s="15"/>
      <c r="I1216" s="37"/>
      <c r="J1216" s="37"/>
      <c r="K1216" s="37"/>
    </row>
    <row r="1217" spans="5:11" ht="43.5" customHeight="1" x14ac:dyDescent="0.25">
      <c r="E1217" s="15"/>
      <c r="I1217" s="37"/>
      <c r="J1217" s="37"/>
      <c r="K1217" s="37"/>
    </row>
    <row r="1218" spans="5:11" ht="43.5" customHeight="1" x14ac:dyDescent="0.25">
      <c r="E1218" s="15"/>
      <c r="I1218" s="37"/>
      <c r="J1218" s="37"/>
      <c r="K1218" s="37"/>
    </row>
    <row r="1219" spans="5:11" ht="43.5" customHeight="1" x14ac:dyDescent="0.25">
      <c r="E1219" s="15"/>
      <c r="I1219" s="37"/>
      <c r="J1219" s="37"/>
      <c r="K1219" s="37"/>
    </row>
    <row r="1220" spans="5:11" ht="43.5" customHeight="1" x14ac:dyDescent="0.25">
      <c r="E1220" s="15"/>
      <c r="I1220" s="37"/>
      <c r="J1220" s="37"/>
      <c r="K1220" s="37"/>
    </row>
    <row r="1221" spans="5:11" ht="43.5" customHeight="1" x14ac:dyDescent="0.25">
      <c r="E1221" s="15"/>
      <c r="I1221" s="37"/>
      <c r="J1221" s="37"/>
      <c r="K1221" s="37"/>
    </row>
    <row r="1222" spans="5:11" ht="43.5" customHeight="1" x14ac:dyDescent="0.25">
      <c r="E1222" s="15"/>
      <c r="I1222" s="37"/>
      <c r="J1222" s="37"/>
      <c r="K1222" s="37"/>
    </row>
    <row r="1223" spans="5:11" ht="43.5" customHeight="1" x14ac:dyDescent="0.25">
      <c r="E1223" s="15"/>
      <c r="I1223" s="37"/>
      <c r="J1223" s="37"/>
      <c r="K1223" s="37"/>
    </row>
    <row r="1224" spans="5:11" ht="43.5" customHeight="1" x14ac:dyDescent="0.25">
      <c r="E1224" s="15"/>
      <c r="I1224" s="37"/>
      <c r="J1224" s="37"/>
      <c r="K1224" s="37"/>
    </row>
    <row r="1225" spans="5:11" ht="43.5" customHeight="1" x14ac:dyDescent="0.25">
      <c r="E1225" s="15"/>
      <c r="I1225" s="37"/>
      <c r="J1225" s="37"/>
      <c r="K1225" s="37"/>
    </row>
    <row r="1226" spans="5:11" ht="43.5" customHeight="1" x14ac:dyDescent="0.25">
      <c r="E1226" s="15"/>
      <c r="I1226" s="37"/>
      <c r="J1226" s="37"/>
      <c r="K1226" s="37"/>
    </row>
    <row r="1227" spans="5:11" ht="43.5" customHeight="1" x14ac:dyDescent="0.25">
      <c r="E1227" s="15"/>
      <c r="I1227" s="37"/>
      <c r="J1227" s="37"/>
      <c r="K1227" s="37"/>
    </row>
    <row r="1228" spans="5:11" ht="43.5" customHeight="1" x14ac:dyDescent="0.25">
      <c r="E1228" s="15"/>
      <c r="I1228" s="37"/>
      <c r="J1228" s="37"/>
      <c r="K1228" s="37"/>
    </row>
    <row r="1229" spans="5:11" ht="43.5" customHeight="1" x14ac:dyDescent="0.25">
      <c r="E1229" s="15"/>
      <c r="I1229" s="37"/>
      <c r="J1229" s="37"/>
      <c r="K1229" s="37"/>
    </row>
    <row r="1230" spans="5:11" ht="43.5" customHeight="1" x14ac:dyDescent="0.25">
      <c r="E1230" s="15"/>
      <c r="I1230" s="37"/>
      <c r="J1230" s="37"/>
      <c r="K1230" s="37"/>
    </row>
    <row r="1231" spans="5:11" ht="43.5" customHeight="1" x14ac:dyDescent="0.25">
      <c r="E1231" s="15"/>
      <c r="I1231" s="37"/>
      <c r="J1231" s="37"/>
      <c r="K1231" s="37"/>
    </row>
    <row r="1232" spans="5:11" ht="43.5" customHeight="1" x14ac:dyDescent="0.25">
      <c r="E1232" s="15"/>
      <c r="I1232" s="37"/>
      <c r="J1232" s="37"/>
      <c r="K1232" s="37"/>
    </row>
    <row r="1233" spans="5:11" ht="43.5" customHeight="1" x14ac:dyDescent="0.25">
      <c r="E1233" s="15"/>
      <c r="I1233" s="37"/>
      <c r="J1233" s="37"/>
      <c r="K1233" s="37"/>
    </row>
    <row r="1234" spans="5:11" ht="43.5" customHeight="1" x14ac:dyDescent="0.25">
      <c r="E1234" s="15"/>
      <c r="I1234" s="37"/>
      <c r="J1234" s="37"/>
      <c r="K1234" s="37"/>
    </row>
    <row r="1235" spans="5:11" ht="43.5" customHeight="1" x14ac:dyDescent="0.25">
      <c r="E1235" s="15"/>
      <c r="I1235" s="37"/>
      <c r="J1235" s="37"/>
      <c r="K1235" s="37"/>
    </row>
    <row r="1236" spans="5:11" ht="43.5" customHeight="1" x14ac:dyDescent="0.25">
      <c r="E1236" s="15"/>
      <c r="I1236" s="37"/>
      <c r="J1236" s="37"/>
      <c r="K1236" s="37"/>
    </row>
    <row r="1237" spans="5:11" ht="43.5" customHeight="1" x14ac:dyDescent="0.25">
      <c r="E1237" s="15"/>
      <c r="I1237" s="37"/>
      <c r="J1237" s="37"/>
      <c r="K1237" s="37"/>
    </row>
    <row r="1238" spans="5:11" ht="43.5" customHeight="1" x14ac:dyDescent="0.25">
      <c r="E1238" s="15"/>
      <c r="I1238" s="37"/>
      <c r="J1238" s="37"/>
      <c r="K1238" s="37"/>
    </row>
    <row r="1239" spans="5:11" ht="43.5" customHeight="1" x14ac:dyDescent="0.25">
      <c r="E1239" s="15"/>
      <c r="I1239" s="37"/>
      <c r="J1239" s="37"/>
      <c r="K1239" s="37"/>
    </row>
    <row r="1240" spans="5:11" ht="43.5" customHeight="1" x14ac:dyDescent="0.25">
      <c r="E1240" s="15"/>
      <c r="I1240" s="37"/>
      <c r="J1240" s="37"/>
      <c r="K1240" s="37"/>
    </row>
    <row r="1241" spans="5:11" ht="43.5" customHeight="1" x14ac:dyDescent="0.25">
      <c r="E1241" s="15"/>
      <c r="I1241" s="37"/>
      <c r="J1241" s="37"/>
      <c r="K1241" s="37"/>
    </row>
    <row r="1242" spans="5:11" ht="43.5" customHeight="1" x14ac:dyDescent="0.25">
      <c r="E1242" s="15"/>
      <c r="I1242" s="37"/>
      <c r="J1242" s="37"/>
      <c r="K1242" s="37"/>
    </row>
    <row r="1243" spans="5:11" ht="43.5" customHeight="1" x14ac:dyDescent="0.25">
      <c r="E1243" s="15"/>
      <c r="I1243" s="37"/>
      <c r="J1243" s="37"/>
      <c r="K1243" s="37"/>
    </row>
    <row r="1244" spans="5:11" ht="43.5" customHeight="1" x14ac:dyDescent="0.25">
      <c r="E1244" s="15"/>
      <c r="I1244" s="37"/>
      <c r="J1244" s="37"/>
      <c r="K1244" s="37"/>
    </row>
    <row r="1245" spans="5:11" ht="43.5" customHeight="1" x14ac:dyDescent="0.25">
      <c r="E1245" s="15"/>
      <c r="I1245" s="37"/>
      <c r="J1245" s="37"/>
      <c r="K1245" s="37"/>
    </row>
    <row r="1246" spans="5:11" ht="43.5" customHeight="1" x14ac:dyDescent="0.25">
      <c r="E1246" s="15"/>
      <c r="I1246" s="37"/>
      <c r="J1246" s="37"/>
      <c r="K1246" s="37"/>
    </row>
    <row r="1247" spans="5:11" ht="43.5" customHeight="1" x14ac:dyDescent="0.25">
      <c r="E1247" s="15"/>
      <c r="I1247" s="37"/>
      <c r="J1247" s="37"/>
      <c r="K1247" s="37"/>
    </row>
    <row r="1248" spans="5:11" ht="43.5" customHeight="1" x14ac:dyDescent="0.25">
      <c r="E1248" s="15"/>
      <c r="I1248" s="37"/>
      <c r="J1248" s="37"/>
      <c r="K1248" s="37"/>
    </row>
    <row r="1249" spans="5:11" ht="43.5" customHeight="1" x14ac:dyDescent="0.25">
      <c r="E1249" s="15"/>
      <c r="I1249" s="37"/>
      <c r="J1249" s="37"/>
      <c r="K1249" s="37"/>
    </row>
    <row r="1250" spans="5:11" ht="43.5" customHeight="1" x14ac:dyDescent="0.25">
      <c r="E1250" s="15"/>
      <c r="I1250" s="37"/>
      <c r="J1250" s="37"/>
      <c r="K1250" s="37"/>
    </row>
    <row r="1251" spans="5:11" ht="43.5" customHeight="1" x14ac:dyDescent="0.25">
      <c r="E1251" s="15"/>
      <c r="I1251" s="37"/>
      <c r="J1251" s="37"/>
      <c r="K1251" s="37"/>
    </row>
    <row r="1252" spans="5:11" ht="43.5" customHeight="1" x14ac:dyDescent="0.25">
      <c r="E1252" s="15"/>
      <c r="I1252" s="37"/>
      <c r="J1252" s="37"/>
      <c r="K1252" s="37"/>
    </row>
    <row r="1253" spans="5:11" ht="43.5" customHeight="1" x14ac:dyDescent="0.25">
      <c r="E1253" s="15"/>
      <c r="I1253" s="37"/>
      <c r="J1253" s="37"/>
      <c r="K1253" s="37"/>
    </row>
    <row r="1254" spans="5:11" ht="43.5" customHeight="1" x14ac:dyDescent="0.25">
      <c r="E1254" s="15"/>
      <c r="I1254" s="37"/>
      <c r="J1254" s="37"/>
      <c r="K1254" s="37"/>
    </row>
    <row r="1255" spans="5:11" ht="43.5" customHeight="1" x14ac:dyDescent="0.25">
      <c r="E1255" s="15"/>
      <c r="I1255" s="37"/>
      <c r="J1255" s="37"/>
      <c r="K1255" s="37"/>
    </row>
    <row r="1256" spans="5:11" ht="43.5" customHeight="1" x14ac:dyDescent="0.25">
      <c r="E1256" s="15"/>
      <c r="I1256" s="37"/>
      <c r="J1256" s="37"/>
      <c r="K1256" s="37"/>
    </row>
    <row r="1257" spans="5:11" ht="43.5" customHeight="1" x14ac:dyDescent="0.25">
      <c r="E1257" s="15"/>
      <c r="I1257" s="37"/>
      <c r="J1257" s="37"/>
      <c r="K1257" s="37"/>
    </row>
    <row r="1258" spans="5:11" ht="43.5" customHeight="1" x14ac:dyDescent="0.25">
      <c r="E1258" s="15"/>
      <c r="I1258" s="37"/>
      <c r="J1258" s="37"/>
      <c r="K1258" s="37"/>
    </row>
    <row r="1259" spans="5:11" ht="43.5" customHeight="1" x14ac:dyDescent="0.25">
      <c r="E1259" s="15"/>
      <c r="I1259" s="37"/>
      <c r="J1259" s="37"/>
      <c r="K1259" s="37"/>
    </row>
    <row r="1260" spans="5:11" ht="43.5" customHeight="1" x14ac:dyDescent="0.25">
      <c r="E1260" s="15"/>
      <c r="I1260" s="37"/>
      <c r="J1260" s="37"/>
      <c r="K1260" s="37"/>
    </row>
    <row r="1261" spans="5:11" ht="43.5" customHeight="1" x14ac:dyDescent="0.25">
      <c r="E1261" s="15"/>
      <c r="I1261" s="37"/>
      <c r="J1261" s="37"/>
      <c r="K1261" s="37"/>
    </row>
    <row r="1262" spans="5:11" ht="43.5" customHeight="1" x14ac:dyDescent="0.25">
      <c r="E1262" s="15"/>
      <c r="I1262" s="37"/>
      <c r="J1262" s="37"/>
      <c r="K1262" s="37"/>
    </row>
    <row r="1263" spans="5:11" ht="43.5" customHeight="1" x14ac:dyDescent="0.25">
      <c r="E1263" s="15"/>
      <c r="I1263" s="37"/>
      <c r="J1263" s="37"/>
      <c r="K1263" s="37"/>
    </row>
    <row r="1264" spans="5:11" ht="43.5" customHeight="1" x14ac:dyDescent="0.25">
      <c r="E1264" s="15"/>
      <c r="I1264" s="37"/>
      <c r="J1264" s="37"/>
      <c r="K1264" s="37"/>
    </row>
    <row r="1265" spans="5:11" ht="43.5" customHeight="1" x14ac:dyDescent="0.25">
      <c r="E1265" s="15"/>
      <c r="I1265" s="37"/>
      <c r="J1265" s="37"/>
      <c r="K1265" s="37"/>
    </row>
    <row r="1266" spans="5:11" ht="43.5" customHeight="1" x14ac:dyDescent="0.25">
      <c r="E1266" s="15"/>
      <c r="I1266" s="37"/>
      <c r="J1266" s="37"/>
      <c r="K1266" s="37"/>
    </row>
    <row r="1267" spans="5:11" ht="43.5" customHeight="1" x14ac:dyDescent="0.25">
      <c r="E1267" s="15"/>
      <c r="I1267" s="37"/>
      <c r="J1267" s="37"/>
      <c r="K1267" s="37"/>
    </row>
    <row r="1268" spans="5:11" ht="43.5" customHeight="1" x14ac:dyDescent="0.25">
      <c r="E1268" s="15"/>
      <c r="I1268" s="37"/>
      <c r="J1268" s="37"/>
      <c r="K1268" s="37"/>
    </row>
    <row r="1269" spans="5:11" ht="43.5" customHeight="1" x14ac:dyDescent="0.25">
      <c r="E1269" s="15"/>
      <c r="I1269" s="37"/>
      <c r="J1269" s="37"/>
      <c r="K1269" s="37"/>
    </row>
    <row r="1270" spans="5:11" ht="43.5" customHeight="1" x14ac:dyDescent="0.25">
      <c r="E1270" s="15"/>
      <c r="I1270" s="37"/>
      <c r="J1270" s="37"/>
      <c r="K1270" s="37"/>
    </row>
    <row r="1271" spans="5:11" ht="43.5" customHeight="1" x14ac:dyDescent="0.25">
      <c r="E1271" s="15"/>
      <c r="I1271" s="37"/>
      <c r="J1271" s="37"/>
      <c r="K1271" s="37"/>
    </row>
    <row r="1272" spans="5:11" ht="43.5" customHeight="1" x14ac:dyDescent="0.25">
      <c r="E1272" s="15"/>
      <c r="I1272" s="37"/>
      <c r="J1272" s="37"/>
      <c r="K1272" s="37"/>
    </row>
    <row r="1273" spans="5:11" ht="43.5" customHeight="1" x14ac:dyDescent="0.25">
      <c r="E1273" s="15"/>
      <c r="I1273" s="37"/>
      <c r="J1273" s="37"/>
      <c r="K1273" s="37"/>
    </row>
    <row r="1274" spans="5:11" ht="43.5" customHeight="1" x14ac:dyDescent="0.25">
      <c r="E1274" s="15"/>
      <c r="I1274" s="37"/>
      <c r="J1274" s="37"/>
      <c r="K1274" s="37"/>
    </row>
    <row r="1275" spans="5:11" ht="43.5" customHeight="1" x14ac:dyDescent="0.25">
      <c r="E1275" s="15"/>
      <c r="I1275" s="37"/>
      <c r="J1275" s="37"/>
      <c r="K1275" s="37"/>
    </row>
    <row r="1276" spans="5:11" ht="43.5" customHeight="1" x14ac:dyDescent="0.25">
      <c r="E1276" s="15"/>
      <c r="I1276" s="37"/>
      <c r="J1276" s="37"/>
      <c r="K1276" s="37"/>
    </row>
    <row r="1277" spans="5:11" ht="43.5" customHeight="1" x14ac:dyDescent="0.25">
      <c r="E1277" s="15"/>
      <c r="I1277" s="37"/>
      <c r="J1277" s="37"/>
      <c r="K1277" s="37"/>
    </row>
    <row r="1278" spans="5:11" ht="43.5" customHeight="1" x14ac:dyDescent="0.25">
      <c r="E1278" s="15"/>
      <c r="I1278" s="37"/>
      <c r="J1278" s="37"/>
      <c r="K1278" s="37"/>
    </row>
    <row r="1279" spans="5:11" ht="43.5" customHeight="1" x14ac:dyDescent="0.25">
      <c r="E1279" s="15"/>
      <c r="I1279" s="37"/>
      <c r="J1279" s="37"/>
      <c r="K1279" s="37"/>
    </row>
    <row r="1280" spans="5:11" ht="43.5" customHeight="1" x14ac:dyDescent="0.25">
      <c r="E1280" s="15"/>
      <c r="I1280" s="37"/>
      <c r="J1280" s="37"/>
      <c r="K1280" s="37"/>
    </row>
    <row r="1281" spans="5:11" ht="43.5" customHeight="1" x14ac:dyDescent="0.25">
      <c r="E1281" s="15"/>
      <c r="I1281" s="37"/>
      <c r="J1281" s="37"/>
      <c r="K1281" s="37"/>
    </row>
    <row r="1282" spans="5:11" ht="43.5" customHeight="1" x14ac:dyDescent="0.25">
      <c r="E1282" s="15"/>
      <c r="I1282" s="37"/>
      <c r="J1282" s="37"/>
      <c r="K1282" s="37"/>
    </row>
    <row r="1283" spans="5:11" ht="43.5" customHeight="1" x14ac:dyDescent="0.25">
      <c r="E1283" s="15"/>
      <c r="I1283" s="37"/>
      <c r="J1283" s="37"/>
      <c r="K1283" s="37"/>
    </row>
    <row r="1284" spans="5:11" ht="43.5" customHeight="1" x14ac:dyDescent="0.25">
      <c r="E1284" s="15"/>
      <c r="I1284" s="37"/>
      <c r="J1284" s="37"/>
      <c r="K1284" s="37"/>
    </row>
    <row r="1285" spans="5:11" ht="43.5" customHeight="1" x14ac:dyDescent="0.25">
      <c r="E1285" s="15"/>
      <c r="I1285" s="37"/>
      <c r="J1285" s="37"/>
      <c r="K1285" s="37"/>
    </row>
    <row r="1286" spans="5:11" ht="43.5" customHeight="1" x14ac:dyDescent="0.25">
      <c r="E1286" s="15"/>
      <c r="I1286" s="37"/>
      <c r="J1286" s="37"/>
      <c r="K1286" s="37"/>
    </row>
    <row r="1287" spans="5:11" ht="43.5" customHeight="1" x14ac:dyDescent="0.25">
      <c r="E1287" s="15"/>
      <c r="I1287" s="37"/>
      <c r="J1287" s="37"/>
      <c r="K1287" s="37"/>
    </row>
    <row r="1288" spans="5:11" ht="43.5" customHeight="1" x14ac:dyDescent="0.25">
      <c r="E1288" s="15"/>
      <c r="I1288" s="37"/>
      <c r="J1288" s="37"/>
      <c r="K1288" s="37"/>
    </row>
    <row r="1289" spans="5:11" ht="43.5" customHeight="1" x14ac:dyDescent="0.25">
      <c r="E1289" s="15"/>
      <c r="I1289" s="37"/>
      <c r="J1289" s="37"/>
      <c r="K1289" s="37"/>
    </row>
    <row r="1290" spans="5:11" ht="43.5" customHeight="1" x14ac:dyDescent="0.25">
      <c r="E1290" s="15"/>
      <c r="I1290" s="37"/>
      <c r="J1290" s="37"/>
      <c r="K1290" s="37"/>
    </row>
    <row r="1291" spans="5:11" ht="43.5" customHeight="1" x14ac:dyDescent="0.25">
      <c r="E1291" s="15"/>
      <c r="I1291" s="37"/>
      <c r="J1291" s="37"/>
      <c r="K1291" s="37"/>
    </row>
    <row r="1292" spans="5:11" ht="43.5" customHeight="1" x14ac:dyDescent="0.25">
      <c r="E1292" s="15"/>
      <c r="I1292" s="37"/>
      <c r="J1292" s="37"/>
      <c r="K1292" s="37"/>
    </row>
    <row r="1293" spans="5:11" ht="43.5" customHeight="1" x14ac:dyDescent="0.25">
      <c r="E1293" s="15"/>
      <c r="I1293" s="37"/>
      <c r="J1293" s="37"/>
      <c r="K1293" s="37"/>
    </row>
    <row r="1294" spans="5:11" ht="43.5" customHeight="1" x14ac:dyDescent="0.25">
      <c r="E1294" s="15"/>
      <c r="I1294" s="37"/>
      <c r="J1294" s="37"/>
      <c r="K1294" s="37"/>
    </row>
    <row r="1295" spans="5:11" ht="43.5" customHeight="1" x14ac:dyDescent="0.25">
      <c r="E1295" s="15"/>
      <c r="I1295" s="37"/>
      <c r="J1295" s="37"/>
      <c r="K1295" s="37"/>
    </row>
    <row r="1296" spans="5:11" ht="43.5" customHeight="1" x14ac:dyDescent="0.25">
      <c r="E1296" s="15"/>
      <c r="I1296" s="37"/>
      <c r="J1296" s="37"/>
      <c r="K1296" s="37"/>
    </row>
    <row r="1297" spans="5:11" ht="43.5" customHeight="1" x14ac:dyDescent="0.25">
      <c r="E1297" s="15"/>
      <c r="I1297" s="37"/>
      <c r="J1297" s="37"/>
      <c r="K1297" s="37"/>
    </row>
    <row r="1298" spans="5:11" ht="43.5" customHeight="1" x14ac:dyDescent="0.25">
      <c r="E1298" s="15"/>
      <c r="I1298" s="37"/>
      <c r="J1298" s="37"/>
      <c r="K1298" s="37"/>
    </row>
    <row r="1299" spans="5:11" ht="43.5" customHeight="1" x14ac:dyDescent="0.25">
      <c r="E1299" s="15"/>
      <c r="I1299" s="37"/>
      <c r="J1299" s="37"/>
      <c r="K1299" s="37"/>
    </row>
    <row r="1300" spans="5:11" ht="43.5" customHeight="1" x14ac:dyDescent="0.25">
      <c r="E1300" s="15"/>
      <c r="I1300" s="37"/>
      <c r="J1300" s="37"/>
      <c r="K1300" s="37"/>
    </row>
    <row r="1301" spans="5:11" ht="43.5" customHeight="1" x14ac:dyDescent="0.25">
      <c r="E1301" s="15"/>
      <c r="I1301" s="37"/>
      <c r="J1301" s="37"/>
      <c r="K1301" s="37"/>
    </row>
    <row r="1302" spans="5:11" ht="43.5" customHeight="1" x14ac:dyDescent="0.25">
      <c r="E1302" s="15"/>
      <c r="I1302" s="37"/>
      <c r="J1302" s="37"/>
      <c r="K1302" s="37"/>
    </row>
    <row r="1303" spans="5:11" ht="43.5" customHeight="1" x14ac:dyDescent="0.25">
      <c r="E1303" s="15"/>
      <c r="I1303" s="37"/>
      <c r="J1303" s="37"/>
      <c r="K1303" s="37"/>
    </row>
    <row r="1304" spans="5:11" ht="43.5" customHeight="1" x14ac:dyDescent="0.25">
      <c r="E1304" s="15"/>
      <c r="I1304" s="37"/>
      <c r="J1304" s="37"/>
      <c r="K1304" s="37"/>
    </row>
    <row r="1305" spans="5:11" ht="43.5" customHeight="1" x14ac:dyDescent="0.25">
      <c r="E1305" s="15"/>
      <c r="I1305" s="37"/>
      <c r="J1305" s="37"/>
      <c r="K1305" s="37"/>
    </row>
    <row r="1306" spans="5:11" ht="43.5" customHeight="1" x14ac:dyDescent="0.25">
      <c r="E1306" s="15"/>
      <c r="I1306" s="37"/>
      <c r="J1306" s="37"/>
      <c r="K1306" s="37"/>
    </row>
    <row r="1307" spans="5:11" ht="43.5" customHeight="1" x14ac:dyDescent="0.25">
      <c r="E1307" s="15"/>
      <c r="I1307" s="37"/>
      <c r="J1307" s="37"/>
      <c r="K1307" s="37"/>
    </row>
    <row r="1308" spans="5:11" ht="43.5" customHeight="1" x14ac:dyDescent="0.25">
      <c r="E1308" s="15"/>
      <c r="I1308" s="37"/>
      <c r="J1308" s="37"/>
      <c r="K1308" s="37"/>
    </row>
    <row r="1309" spans="5:11" ht="43.5" customHeight="1" x14ac:dyDescent="0.25">
      <c r="E1309" s="15"/>
      <c r="I1309" s="37"/>
      <c r="J1309" s="37"/>
      <c r="K1309" s="37"/>
    </row>
    <row r="1310" spans="5:11" ht="43.5" customHeight="1" x14ac:dyDescent="0.25">
      <c r="E1310" s="15"/>
      <c r="I1310" s="37"/>
      <c r="J1310" s="37"/>
      <c r="K1310" s="37"/>
    </row>
    <row r="1311" spans="5:11" ht="43.5" customHeight="1" x14ac:dyDescent="0.25">
      <c r="E1311" s="15"/>
      <c r="I1311" s="37"/>
      <c r="J1311" s="37"/>
      <c r="K1311" s="37"/>
    </row>
    <row r="1312" spans="5:11" ht="43.5" customHeight="1" x14ac:dyDescent="0.25">
      <c r="E1312" s="15"/>
      <c r="I1312" s="37"/>
      <c r="J1312" s="37"/>
      <c r="K1312" s="37"/>
    </row>
    <row r="1313" spans="5:11" ht="43.5" customHeight="1" x14ac:dyDescent="0.25">
      <c r="E1313" s="15"/>
      <c r="I1313" s="37"/>
      <c r="J1313" s="37"/>
      <c r="K1313" s="37"/>
    </row>
    <row r="1314" spans="5:11" ht="43.5" customHeight="1" x14ac:dyDescent="0.25">
      <c r="E1314" s="15"/>
      <c r="I1314" s="37"/>
      <c r="J1314" s="37"/>
      <c r="K1314" s="37"/>
    </row>
    <row r="1315" spans="5:11" ht="43.5" customHeight="1" x14ac:dyDescent="0.25">
      <c r="E1315" s="15"/>
      <c r="I1315" s="37"/>
      <c r="J1315" s="37"/>
      <c r="K1315" s="37"/>
    </row>
    <row r="1316" spans="5:11" ht="43.5" customHeight="1" x14ac:dyDescent="0.25">
      <c r="E1316" s="15"/>
      <c r="I1316" s="37"/>
      <c r="J1316" s="37"/>
      <c r="K1316" s="37"/>
    </row>
    <row r="1317" spans="5:11" ht="43.5" customHeight="1" x14ac:dyDescent="0.25">
      <c r="E1317" s="15"/>
      <c r="I1317" s="37"/>
      <c r="J1317" s="37"/>
      <c r="K1317" s="37"/>
    </row>
    <row r="1318" spans="5:11" ht="43.5" customHeight="1" x14ac:dyDescent="0.25">
      <c r="E1318" s="15"/>
      <c r="I1318" s="37"/>
      <c r="J1318" s="37"/>
      <c r="K1318" s="37"/>
    </row>
    <row r="1319" spans="5:11" ht="43.5" customHeight="1" x14ac:dyDescent="0.25">
      <c r="E1319" s="15"/>
      <c r="I1319" s="37"/>
      <c r="J1319" s="37"/>
      <c r="K1319" s="37"/>
    </row>
    <row r="1320" spans="5:11" ht="43.5" customHeight="1" x14ac:dyDescent="0.25">
      <c r="E1320" s="15"/>
      <c r="I1320" s="37"/>
      <c r="J1320" s="37"/>
      <c r="K1320" s="37"/>
    </row>
    <row r="1321" spans="5:11" ht="43.5" customHeight="1" x14ac:dyDescent="0.25">
      <c r="E1321" s="15"/>
      <c r="I1321" s="37"/>
      <c r="J1321" s="37"/>
      <c r="K1321" s="37"/>
    </row>
    <row r="1322" spans="5:11" ht="43.5" customHeight="1" x14ac:dyDescent="0.25">
      <c r="E1322" s="15"/>
      <c r="I1322" s="37"/>
      <c r="J1322" s="37"/>
      <c r="K1322" s="37"/>
    </row>
    <row r="1323" spans="5:11" ht="43.5" customHeight="1" x14ac:dyDescent="0.25">
      <c r="E1323" s="15"/>
      <c r="I1323" s="37"/>
      <c r="J1323" s="37"/>
      <c r="K1323" s="37"/>
    </row>
    <row r="1324" spans="5:11" ht="43.5" customHeight="1" x14ac:dyDescent="0.25">
      <c r="E1324" s="15"/>
      <c r="I1324" s="37"/>
      <c r="J1324" s="37"/>
      <c r="K1324" s="37"/>
    </row>
    <row r="1325" spans="5:11" ht="43.5" customHeight="1" x14ac:dyDescent="0.25">
      <c r="E1325" s="15"/>
      <c r="I1325" s="37"/>
      <c r="J1325" s="37"/>
      <c r="K1325" s="37"/>
    </row>
    <row r="1326" spans="5:11" ht="43.5" customHeight="1" x14ac:dyDescent="0.25">
      <c r="E1326" s="15"/>
      <c r="I1326" s="37"/>
      <c r="J1326" s="37"/>
      <c r="K1326" s="37"/>
    </row>
    <row r="1327" spans="5:11" ht="43.5" customHeight="1" x14ac:dyDescent="0.25">
      <c r="E1327" s="15"/>
      <c r="I1327" s="37"/>
      <c r="J1327" s="37"/>
      <c r="K1327" s="37"/>
    </row>
    <row r="1328" spans="5:11" ht="43.5" customHeight="1" x14ac:dyDescent="0.25">
      <c r="E1328" s="15"/>
      <c r="I1328" s="37"/>
      <c r="J1328" s="37"/>
      <c r="K1328" s="37"/>
    </row>
    <row r="1329" spans="5:11" ht="43.5" customHeight="1" x14ac:dyDescent="0.25">
      <c r="E1329" s="15"/>
      <c r="I1329" s="37"/>
      <c r="J1329" s="37"/>
      <c r="K1329" s="37"/>
    </row>
    <row r="1330" spans="5:11" ht="43.5" customHeight="1" x14ac:dyDescent="0.25">
      <c r="E1330" s="15"/>
      <c r="I1330" s="37"/>
      <c r="J1330" s="37"/>
      <c r="K1330" s="37"/>
    </row>
    <row r="1331" spans="5:11" ht="43.5" customHeight="1" x14ac:dyDescent="0.25">
      <c r="E1331" s="15"/>
      <c r="I1331" s="37"/>
      <c r="J1331" s="37"/>
      <c r="K1331" s="37"/>
    </row>
    <row r="1332" spans="5:11" ht="43.5" customHeight="1" x14ac:dyDescent="0.25">
      <c r="E1332" s="15"/>
      <c r="I1332" s="37"/>
      <c r="J1332" s="37"/>
      <c r="K1332" s="37"/>
    </row>
    <row r="1333" spans="5:11" ht="43.5" customHeight="1" x14ac:dyDescent="0.25">
      <c r="E1333" s="15"/>
      <c r="I1333" s="37"/>
      <c r="J1333" s="37"/>
      <c r="K1333" s="37"/>
    </row>
    <row r="1334" spans="5:11" ht="43.5" customHeight="1" x14ac:dyDescent="0.25">
      <c r="E1334" s="15"/>
      <c r="I1334" s="37"/>
      <c r="J1334" s="37"/>
      <c r="K1334" s="37"/>
    </row>
    <row r="1335" spans="5:11" ht="43.5" customHeight="1" x14ac:dyDescent="0.25">
      <c r="E1335" s="15"/>
      <c r="I1335" s="37"/>
      <c r="J1335" s="37"/>
      <c r="K1335" s="37"/>
    </row>
    <row r="1336" spans="5:11" ht="43.5" customHeight="1" x14ac:dyDescent="0.25">
      <c r="E1336" s="15"/>
      <c r="I1336" s="37"/>
      <c r="J1336" s="37"/>
      <c r="K1336" s="37"/>
    </row>
    <row r="1337" spans="5:11" ht="43.5" customHeight="1" x14ac:dyDescent="0.25">
      <c r="E1337" s="15"/>
      <c r="I1337" s="37"/>
      <c r="J1337" s="37"/>
      <c r="K1337" s="37"/>
    </row>
    <row r="1338" spans="5:11" ht="43.5" customHeight="1" x14ac:dyDescent="0.25">
      <c r="E1338" s="15"/>
      <c r="I1338" s="37"/>
      <c r="J1338" s="37"/>
      <c r="K1338" s="37"/>
    </row>
    <row r="1339" spans="5:11" ht="43.5" customHeight="1" x14ac:dyDescent="0.25">
      <c r="E1339" s="15"/>
      <c r="I1339" s="37"/>
      <c r="J1339" s="37"/>
      <c r="K1339" s="37"/>
    </row>
    <row r="1340" spans="5:11" ht="43.5" customHeight="1" x14ac:dyDescent="0.25">
      <c r="E1340" s="15"/>
      <c r="I1340" s="37"/>
      <c r="J1340" s="37"/>
      <c r="K1340" s="37"/>
    </row>
  </sheetData>
  <mergeCells count="183">
    <mergeCell ref="L366:M366"/>
    <mergeCell ref="F366:K366"/>
    <mergeCell ref="E337:E341"/>
    <mergeCell ref="L362:M362"/>
    <mergeCell ref="F361:K362"/>
    <mergeCell ref="E360:E362"/>
    <mergeCell ref="E356:E359"/>
    <mergeCell ref="F358:K359"/>
    <mergeCell ref="L359:M359"/>
    <mergeCell ref="F364:K365"/>
    <mergeCell ref="E363:E365"/>
    <mergeCell ref="L365:M365"/>
    <mergeCell ref="E256:E272"/>
    <mergeCell ref="F325:K326"/>
    <mergeCell ref="F329:K330"/>
    <mergeCell ref="L330:M330"/>
    <mergeCell ref="E331:E336"/>
    <mergeCell ref="E327:E330"/>
    <mergeCell ref="L336:M336"/>
    <mergeCell ref="F335:K336"/>
    <mergeCell ref="L355:M355"/>
    <mergeCell ref="E353:E355"/>
    <mergeCell ref="F354:K355"/>
    <mergeCell ref="E346:E348"/>
    <mergeCell ref="F347:K348"/>
    <mergeCell ref="L348:M348"/>
    <mergeCell ref="L341:M341"/>
    <mergeCell ref="F340:K341"/>
    <mergeCell ref="E342:E345"/>
    <mergeCell ref="L345:M345"/>
    <mergeCell ref="F344:K345"/>
    <mergeCell ref="E349:E352"/>
    <mergeCell ref="L352:M352"/>
    <mergeCell ref="F351:K352"/>
    <mergeCell ref="F271:K272"/>
    <mergeCell ref="F286:K287"/>
    <mergeCell ref="E81:E86"/>
    <mergeCell ref="E368:M368"/>
    <mergeCell ref="L272:M272"/>
    <mergeCell ref="E104:E126"/>
    <mergeCell ref="E127:E133"/>
    <mergeCell ref="E295:E301"/>
    <mergeCell ref="E210:E219"/>
    <mergeCell ref="E202:E205"/>
    <mergeCell ref="E206:E209"/>
    <mergeCell ref="E224:E227"/>
    <mergeCell ref="E237:E246"/>
    <mergeCell ref="E247:E255"/>
    <mergeCell ref="E288:E291"/>
    <mergeCell ref="L126:M126"/>
    <mergeCell ref="L133:M133"/>
    <mergeCell ref="L141:M141"/>
    <mergeCell ref="L144:M144"/>
    <mergeCell ref="L147:M147"/>
    <mergeCell ref="L182:M182"/>
    <mergeCell ref="L223:M223"/>
    <mergeCell ref="L246:M246"/>
    <mergeCell ref="L255:M255"/>
    <mergeCell ref="L205:M205"/>
    <mergeCell ref="F300:K301"/>
    <mergeCell ref="L15:M15"/>
    <mergeCell ref="L22:M22"/>
    <mergeCell ref="L25:M25"/>
    <mergeCell ref="L38:M38"/>
    <mergeCell ref="L42:M42"/>
    <mergeCell ref="L86:M86"/>
    <mergeCell ref="L93:M93"/>
    <mergeCell ref="L98:M98"/>
    <mergeCell ref="L188:M188"/>
    <mergeCell ref="L57:M57"/>
    <mergeCell ref="L65:M65"/>
    <mergeCell ref="L70:M70"/>
    <mergeCell ref="L76:M76"/>
    <mergeCell ref="L80:M80"/>
    <mergeCell ref="L51:M51"/>
    <mergeCell ref="L103:M103"/>
    <mergeCell ref="E197:E201"/>
    <mergeCell ref="E220:E223"/>
    <mergeCell ref="F149:K150"/>
    <mergeCell ref="F154:K155"/>
    <mergeCell ref="F163:K164"/>
    <mergeCell ref="F171:K172"/>
    <mergeCell ref="F174:K175"/>
    <mergeCell ref="F181:K182"/>
    <mergeCell ref="F187:K188"/>
    <mergeCell ref="F195:K196"/>
    <mergeCell ref="F200:K201"/>
    <mergeCell ref="E43:E51"/>
    <mergeCell ref="E52:E57"/>
    <mergeCell ref="L232:M232"/>
    <mergeCell ref="L236:M236"/>
    <mergeCell ref="L150:M150"/>
    <mergeCell ref="L155:M155"/>
    <mergeCell ref="L164:M164"/>
    <mergeCell ref="L172:M172"/>
    <mergeCell ref="L175:M175"/>
    <mergeCell ref="E151:E155"/>
    <mergeCell ref="E228:E232"/>
    <mergeCell ref="F204:K205"/>
    <mergeCell ref="F208:K209"/>
    <mergeCell ref="F218:K219"/>
    <mergeCell ref="F222:K223"/>
    <mergeCell ref="F226:K227"/>
    <mergeCell ref="F235:K236"/>
    <mergeCell ref="F231:K232"/>
    <mergeCell ref="E99:E103"/>
    <mergeCell ref="L209:M209"/>
    <mergeCell ref="L219:M219"/>
    <mergeCell ref="L196:M196"/>
    <mergeCell ref="L201:M201"/>
    <mergeCell ref="E189:E196"/>
    <mergeCell ref="E1:M1"/>
    <mergeCell ref="E292:E294"/>
    <mergeCell ref="E302:E326"/>
    <mergeCell ref="E8:E11"/>
    <mergeCell ref="E12:E15"/>
    <mergeCell ref="E16:E22"/>
    <mergeCell ref="E23:E25"/>
    <mergeCell ref="E26:E38"/>
    <mergeCell ref="F2:F3"/>
    <mergeCell ref="L291:M291"/>
    <mergeCell ref="L294:M294"/>
    <mergeCell ref="E58:E65"/>
    <mergeCell ref="E66:E70"/>
    <mergeCell ref="E71:E76"/>
    <mergeCell ref="E77:E80"/>
    <mergeCell ref="E87:E93"/>
    <mergeCell ref="L227:M227"/>
    <mergeCell ref="F41:K42"/>
    <mergeCell ref="F50:K51"/>
    <mergeCell ref="E156:E164"/>
    <mergeCell ref="E94:E98"/>
    <mergeCell ref="F245:K246"/>
    <mergeCell ref="F254:K255"/>
    <mergeCell ref="F290:K291"/>
    <mergeCell ref="E369:M369"/>
    <mergeCell ref="G2:G3"/>
    <mergeCell ref="H2:H3"/>
    <mergeCell ref="I2:I3"/>
    <mergeCell ref="J2:J3"/>
    <mergeCell ref="K2:K3"/>
    <mergeCell ref="L2:M2"/>
    <mergeCell ref="F10:K11"/>
    <mergeCell ref="E2:E3"/>
    <mergeCell ref="E4:E7"/>
    <mergeCell ref="F6:K7"/>
    <mergeCell ref="L7:M7"/>
    <mergeCell ref="L11:M11"/>
    <mergeCell ref="L367:M367"/>
    <mergeCell ref="L301:M301"/>
    <mergeCell ref="L326:M326"/>
    <mergeCell ref="E273:E287"/>
    <mergeCell ref="F14:K15"/>
    <mergeCell ref="L287:M287"/>
    <mergeCell ref="F21:K22"/>
    <mergeCell ref="F24:K25"/>
    <mergeCell ref="F37:K38"/>
    <mergeCell ref="E39:E42"/>
    <mergeCell ref="F293:K294"/>
    <mergeCell ref="E367:K367"/>
    <mergeCell ref="F56:K57"/>
    <mergeCell ref="F69:K70"/>
    <mergeCell ref="F64:K65"/>
    <mergeCell ref="F75:K76"/>
    <mergeCell ref="F79:K80"/>
    <mergeCell ref="F85:K86"/>
    <mergeCell ref="F92:K93"/>
    <mergeCell ref="F97:K98"/>
    <mergeCell ref="F102:K103"/>
    <mergeCell ref="F125:K126"/>
    <mergeCell ref="F132:K133"/>
    <mergeCell ref="F140:K141"/>
    <mergeCell ref="F143:K144"/>
    <mergeCell ref="E165:E172"/>
    <mergeCell ref="E173:E175"/>
    <mergeCell ref="E176:E182"/>
    <mergeCell ref="E183:E188"/>
    <mergeCell ref="E134:E141"/>
    <mergeCell ref="E142:E144"/>
    <mergeCell ref="E145:E147"/>
    <mergeCell ref="E148:E150"/>
    <mergeCell ref="E233:E236"/>
    <mergeCell ref="F146:K147"/>
  </mergeCells>
  <pageMargins left="0.70866141732283461" right="0.70866141732283461" top="0.74803149606299213" bottom="0.74803149606299213" header="0.31496062992125984" footer="0.31496062992125984"/>
  <pageSetup scale="39" orientation="landscape" r:id="rId1"/>
  <rowBreaks count="15" manualBreakCount="15">
    <brk id="25" min="4" max="15" man="1"/>
    <brk id="51" min="4" max="15" man="1"/>
    <brk id="57" min="4" max="15" man="1"/>
    <brk id="84" min="4" max="15" man="1"/>
    <brk id="93" min="4" max="15" man="1"/>
    <brk id="103" min="4" max="15" man="1"/>
    <brk id="124" min="4" max="15" man="1"/>
    <brk id="155" min="4" max="15" man="1"/>
    <brk id="182" min="4" max="15" man="1"/>
    <brk id="188" min="4" max="15" man="1"/>
    <brk id="244" min="4" max="15" man="1"/>
    <brk id="287" min="4" max="15" man="1"/>
    <brk id="326" min="4" max="15" man="1"/>
    <brk id="341" min="4" max="15" man="1"/>
    <brk id="352" min="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UAIP-01</cp:lastModifiedBy>
  <cp:lastPrinted>2022-08-15T22:18:23Z</cp:lastPrinted>
  <dcterms:created xsi:type="dcterms:W3CDTF">2019-10-07T14:05:43Z</dcterms:created>
  <dcterms:modified xsi:type="dcterms:W3CDTF">2022-11-16T19:43:37Z</dcterms:modified>
</cp:coreProperties>
</file>