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240" windowHeight="7365"/>
  </bookViews>
  <sheets>
    <sheet name="RESUMEN" sheetId="2" r:id="rId1"/>
  </sheets>
  <externalReferences>
    <externalReference r:id="rId2"/>
    <externalReference r:id="rId3"/>
  </externalReferences>
  <definedNames>
    <definedName name="_xlnm.Print_Area" localSheetId="0">RESUMEN!$A$3:$C$30</definedName>
  </definedNames>
  <calcPr calcId="124519"/>
</workbook>
</file>

<file path=xl/calcChain.xml><?xml version="1.0" encoding="utf-8"?>
<calcChain xmlns="http://schemas.openxmlformats.org/spreadsheetml/2006/main">
  <c r="N32" i="2"/>
  <c r="O32" s="1"/>
  <c r="N24"/>
  <c r="O24" s="1"/>
  <c r="N27"/>
  <c r="O27" s="1"/>
  <c r="N26"/>
  <c r="O26" s="1"/>
  <c r="N25"/>
  <c r="O25" s="1"/>
  <c r="N23"/>
  <c r="O23" s="1"/>
  <c r="N21"/>
  <c r="O21" s="1"/>
  <c r="N20"/>
  <c r="O20" s="1"/>
  <c r="N19"/>
  <c r="O19" s="1"/>
  <c r="N18"/>
  <c r="O18" s="1"/>
  <c r="N12"/>
  <c r="O12" s="1"/>
  <c r="N33"/>
  <c r="O33" s="1"/>
  <c r="A18" l="1"/>
  <c r="A19" s="1"/>
  <c r="A20" s="1"/>
  <c r="A21" s="1"/>
  <c r="A22" s="1"/>
  <c r="A23" s="1"/>
  <c r="A24" s="1"/>
  <c r="A25" s="1"/>
  <c r="A26" s="1"/>
  <c r="A27" s="1"/>
  <c r="C13"/>
  <c r="C8"/>
  <c r="C7"/>
  <c r="C6"/>
  <c r="C5"/>
  <c r="C17"/>
  <c r="C22"/>
</calcChain>
</file>

<file path=xl/sharedStrings.xml><?xml version="1.0" encoding="utf-8"?>
<sst xmlns="http://schemas.openxmlformats.org/spreadsheetml/2006/main" count="155" uniqueCount="66">
  <si>
    <t>Mantenimiento del alumbrado público del municipio de Tacuba</t>
  </si>
  <si>
    <t>Mantenimiento del edificio de la Alcaldia Municipal de Tacuba.</t>
  </si>
  <si>
    <t>limpieza y ornato de la ciudad del Municipio de Tacuba.</t>
  </si>
  <si>
    <t>Manteniento de caminos vecinales del municipio de Tacuba.</t>
  </si>
  <si>
    <t>Programa de servicios funerarios a familias de escasos recursos económicos del municipio de Tacuba</t>
  </si>
  <si>
    <t>Seguimiento al programa mi juego mi aprendizaje, una apuesta a la educación y atención integral para la primera infancia del municipio de Tacuba</t>
  </si>
  <si>
    <t>Desarrollo del plan operativo anual de actividades de la niñez y adolescencia del municipio de Tacuba</t>
  </si>
  <si>
    <t>Mejoramiento de cancha de fútbol en cantón Sincuyo, caserío El Sincuyo Centro, municipio de Tacuba, departamento de Ahuachapán.</t>
  </si>
  <si>
    <t>Apoyo al desarrollo a las comunidades del municipio de Tacuba mediante la Unidad de Promoción Social.</t>
  </si>
  <si>
    <t>Comunicaciones Municipales</t>
  </si>
  <si>
    <t>Rehabilitación de complejo deportivo urbano No. 5, municipio de Tacuba, departamento de Ahuachapán.</t>
  </si>
  <si>
    <t>Mejoramiento de cancha de fútbol principal en cantón San Rafael, municipio de Tacuba, departamento de Ahuachapán.</t>
  </si>
  <si>
    <t>Mejoramiento de cancha de fútbol Central en cantón Loma Larga, municipio de Tacuba, departamento de Ahuachapán.</t>
  </si>
  <si>
    <t>Programa de Emprendimiendo Solidario del Sub Componente de Inclusión Productiva, en el marco de la Estrategía de Erradicación de la Pobreza - Familias Sostenible</t>
  </si>
  <si>
    <t>Mejoramiento de pasajes en Colonia Bella Vista 2, fase I.</t>
  </si>
  <si>
    <t>Barandal en muro perimetral y portón en Iglesia Colonial de Tacuba</t>
  </si>
  <si>
    <t>Fortalecimiento del Turismo del municipio de Tacuba.</t>
  </si>
  <si>
    <t>No.</t>
  </si>
  <si>
    <t>NOMBRE DEL PROYECTO</t>
  </si>
  <si>
    <t>MONTO APROBADO</t>
  </si>
  <si>
    <t>LISTADO DE PROYECTOS  AÑO 2019</t>
  </si>
  <si>
    <t>PROGRAMAS SOCIALES</t>
  </si>
  <si>
    <t>PROYECTOS, OBRAS DIVERSAS</t>
  </si>
  <si>
    <t>COMPRA DE PAQUETE AGRICOLA, AÑO 2019, MUNICIPIO DE TACUBA DEPARTANMENTO DE AHUACHAPAN</t>
  </si>
  <si>
    <t>AUTORIZACION</t>
  </si>
  <si>
    <t>CONSTRUCCION DE PORTAL FRENTE A CASA COMUNAL DE LA ALCALDIA DE TACUBA</t>
  </si>
  <si>
    <t>CONSTRUCCION DE DIVISION DE DOS AULAS DE PARVULARIA EN COMPLEJO EDUCATIVO JOSE MARTI.</t>
  </si>
  <si>
    <t>Mantenimiento de Cancha Sintetica Parque Central, Municipio de Tacuba</t>
  </si>
  <si>
    <t>Construcción de Dos Oficinas en Edificio Municipal</t>
  </si>
  <si>
    <t>Ac.</t>
  </si>
  <si>
    <t>A</t>
  </si>
  <si>
    <t>Fech</t>
  </si>
  <si>
    <t>Apoyo al Deporte para la Prevención de la Violencia y el Sano Esparcimiento, Municipio de Tacuba.</t>
  </si>
  <si>
    <t>Cinteado de Calle que Conduce a Caserio los Hernandez, Cantón El Rosario, Municipio de Tacuba.</t>
  </si>
  <si>
    <t>Mejoramiento de Tramo de Calle en Colonia Grecia, Municipio de Tacuba</t>
  </si>
  <si>
    <t>Construcción de Muro de Rentención que Divide la cancha y el Parque en Colonia San Francisco  FONAVIPO.</t>
  </si>
  <si>
    <t>Asistencia medica en Emergencias para la Salud en Ambulancia Municipal.</t>
  </si>
  <si>
    <t>Supervision</t>
  </si>
  <si>
    <t>N/A</t>
  </si>
  <si>
    <t>F.F.</t>
  </si>
  <si>
    <t>FODES 75%</t>
  </si>
  <si>
    <t>FISDL</t>
  </si>
  <si>
    <t>MJPS/CESC 5%</t>
  </si>
  <si>
    <t>ADJUDICACION</t>
  </si>
  <si>
    <t>REALIZADOR</t>
  </si>
  <si>
    <t>SUPERVISOR</t>
  </si>
  <si>
    <t>MODALIDAD</t>
  </si>
  <si>
    <t>Admon.</t>
  </si>
  <si>
    <t>Libre Gestion</t>
  </si>
  <si>
    <t>Licitación P.</t>
  </si>
  <si>
    <t>Alcaldia Municipal</t>
  </si>
  <si>
    <t>N/A.</t>
  </si>
  <si>
    <t>LIQUIDACION</t>
  </si>
  <si>
    <t>MONTO LIQ.</t>
  </si>
  <si>
    <t>PDTE. LIQ.</t>
  </si>
  <si>
    <t>Alcaldia</t>
  </si>
  <si>
    <t>alcaldia</t>
  </si>
  <si>
    <t>PERSONAL RESPONSABLE</t>
  </si>
  <si>
    <t>MONTO ADJUDICADO</t>
  </si>
  <si>
    <t>VALOR SUPERVISION</t>
  </si>
  <si>
    <t>OSCAR ALBERTO FLORES M.</t>
  </si>
  <si>
    <t>Edwin Roberto Castro Salinas</t>
  </si>
  <si>
    <t>José Agustin Alas Castro</t>
  </si>
  <si>
    <t>IRECE, S. A. DE C.V.</t>
  </si>
  <si>
    <t>LR INGENIEROS, S.A. DE C.V.</t>
  </si>
  <si>
    <t>Celebración de Fiestas Patronales en Honor a Santa Maria Magdalena Año 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</si>
</sst>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dd/mm/yy;@"/>
  </numFmts>
  <fonts count="1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64" fontId="4" fillId="2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44" fontId="3" fillId="0" borderId="4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0" xfId="1" applyFont="1"/>
    <xf numFmtId="0" fontId="4" fillId="3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3" borderId="16" xfId="0" applyFont="1" applyFill="1" applyBorder="1" applyAlignment="1">
      <alignment horizontal="center" vertical="center"/>
    </xf>
    <xf numFmtId="44" fontId="3" fillId="7" borderId="1" xfId="1" applyFont="1" applyFill="1" applyBorder="1"/>
    <xf numFmtId="0" fontId="3" fillId="8" borderId="1" xfId="0" applyFont="1" applyFill="1" applyBorder="1"/>
    <xf numFmtId="44" fontId="3" fillId="7" borderId="1" xfId="1" applyFont="1" applyFill="1" applyBorder="1" applyAlignment="1">
      <alignment vertical="center"/>
    </xf>
    <xf numFmtId="44" fontId="1" fillId="8" borderId="1" xfId="0" applyNumberFormat="1" applyFont="1" applyFill="1" applyBorder="1" applyAlignment="1">
      <alignment vertical="center"/>
    </xf>
    <xf numFmtId="0" fontId="3" fillId="5" borderId="1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3" fillId="9" borderId="1" xfId="0" applyFont="1" applyFill="1" applyBorder="1"/>
    <xf numFmtId="4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165" fontId="7" fillId="9" borderId="12" xfId="0" applyNumberFormat="1" applyFont="1" applyFill="1" applyBorder="1" applyAlignment="1">
      <alignment horizontal="center" vertical="center" wrapText="1"/>
    </xf>
    <xf numFmtId="0" fontId="8" fillId="9" borderId="4" xfId="0" applyFont="1" applyFill="1" applyBorder="1"/>
    <xf numFmtId="0" fontId="8" fillId="9" borderId="1" xfId="0" applyFont="1" applyFill="1" applyBorder="1"/>
    <xf numFmtId="0" fontId="8" fillId="9" borderId="19" xfId="0" applyFont="1" applyFill="1" applyBorder="1"/>
    <xf numFmtId="0" fontId="8" fillId="9" borderId="19" xfId="0" applyFont="1" applyFill="1" applyBorder="1" applyAlignment="1">
      <alignment wrapText="1"/>
    </xf>
    <xf numFmtId="44" fontId="1" fillId="8" borderId="1" xfId="1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4" fontId="3" fillId="7" borderId="0" xfId="1" applyFont="1" applyFill="1" applyBorder="1"/>
    <xf numFmtId="0" fontId="3" fillId="0" borderId="0" xfId="0" applyFont="1" applyBorder="1" applyAlignment="1">
      <alignment wrapText="1"/>
    </xf>
    <xf numFmtId="0" fontId="3" fillId="8" borderId="0" xfId="0" applyFont="1" applyFill="1" applyBorder="1"/>
    <xf numFmtId="44" fontId="3" fillId="7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4" fontId="3" fillId="0" borderId="0" xfId="1" applyFont="1" applyBorder="1" applyAlignment="1">
      <alignment vertical="center"/>
    </xf>
    <xf numFmtId="44" fontId="1" fillId="8" borderId="0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4" fontId="3" fillId="0" borderId="0" xfId="1" applyFont="1" applyBorder="1"/>
    <xf numFmtId="164" fontId="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tacuba/tacuba/tacuba/tacuba/LIQUIDACIONES/LIQUIDACIONES%20PROYECTOS%20mayo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Escritorio/Informacion%20General%20UACI/P%20R%20O%20Y%20E%20C%20T%20O%20S%20%202%200%201%209/LIQUIDACIONES%20PROYECTO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iñez"/>
      <sheetName val="proyeccion"/>
      <sheetName val="proyeccion2019"/>
      <sheetName val="COMUNICACIONES2019"/>
      <sheetName val="COMUNICACIONES"/>
      <sheetName val="turismo"/>
      <sheetName val="turismo2019"/>
      <sheetName val="mtt alcaldia"/>
      <sheetName val="mtt alcaldia2019"/>
      <sheetName val="mantenimiento alumbrado"/>
      <sheetName val="mantenimiento alumbrado2019"/>
      <sheetName val="jimenez"/>
      <sheetName val="paquete"/>
      <sheetName val="asistencia medica2019"/>
      <sheetName val="CEMENTERIO"/>
      <sheetName val="SANTA FE"/>
      <sheetName val="habil aceras"/>
      <sheetName val="barandal"/>
      <sheetName val="calles y avenidas"/>
      <sheetName val="comunidades y cantones"/>
      <sheetName val="PES"/>
      <sheetName val="BELLA VISTA"/>
      <sheetName val="refrigerio"/>
      <sheetName val="rehabilitacion"/>
      <sheetName val="cinteado jicaro"/>
      <sheetName val="deportivo"/>
      <sheetName val="fiestas"/>
      <sheetName val="san rafael"/>
      <sheetName val="segunda fase"/>
      <sheetName val="balastado"/>
      <sheetName val="equipamiento"/>
      <sheetName val="cajas funebres"/>
      <sheetName val="cajas funebres2019"/>
      <sheetName val="MI JUEGO"/>
      <sheetName val="MI JUEGO2019"/>
      <sheetName val="Hoja1"/>
    </sheetNames>
    <sheetDataSet>
      <sheetData sheetId="0" refreshError="1"/>
      <sheetData sheetId="1" refreshError="1"/>
      <sheetData sheetId="2" refreshError="1">
        <row r="13">
          <cell r="I13">
            <v>15000</v>
          </cell>
        </row>
      </sheetData>
      <sheetData sheetId="3" refreshError="1">
        <row r="13">
          <cell r="I13">
            <v>15000</v>
          </cell>
        </row>
      </sheetData>
      <sheetData sheetId="4" refreshError="1"/>
      <sheetData sheetId="5" refreshError="1"/>
      <sheetData sheetId="6" refreshError="1">
        <row r="13">
          <cell r="I13">
            <v>12000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I13">
            <v>15000</v>
          </cell>
        </row>
      </sheetData>
      <sheetData sheetId="11" refreshError="1"/>
      <sheetData sheetId="12" refreshError="1"/>
      <sheetData sheetId="13" refreshError="1">
        <row r="16">
          <cell r="I16">
            <v>50000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6">
          <cell r="I16">
            <v>19963</v>
          </cell>
        </row>
      </sheetData>
      <sheetData sheetId="21" refreshError="1">
        <row r="16">
          <cell r="I16">
            <v>50330.3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ncha El Sincuyo"/>
      <sheetName val="RP Sin"/>
      <sheetName val="Cancha San Rafael"/>
      <sheetName val="RP sn Rafa"/>
      <sheetName val="Cancha Loma Larga"/>
      <sheetName val="RP loma"/>
      <sheetName val="Cancha #5"/>
      <sheetName val="RP c5"/>
      <sheetName val="Barandal "/>
      <sheetName val="RP Bar"/>
      <sheetName val="20 Portal"/>
      <sheetName val="RP20"/>
      <sheetName val="21Aula Jose M"/>
      <sheetName val="RP21"/>
      <sheetName val="22Muro S.Fco."/>
      <sheetName val="RP22"/>
      <sheetName val="19 Paq Agricola"/>
      <sheetName val="8 Servicios Funerarios"/>
      <sheetName val="28 fIESTAS"/>
      <sheetName val="27 Oficinas"/>
      <sheetName val="31 Calle Sn Rafael"/>
      <sheetName val="Hoja3"/>
      <sheetName val="Hoja4"/>
    </sheetNames>
    <sheetDataSet>
      <sheetData sheetId="0">
        <row r="96">
          <cell r="I96">
            <v>19999.969999999998</v>
          </cell>
        </row>
      </sheetData>
      <sheetData sheetId="1"/>
      <sheetData sheetId="2">
        <row r="85">
          <cell r="I85">
            <v>19968.29</v>
          </cell>
        </row>
      </sheetData>
      <sheetData sheetId="3"/>
      <sheetData sheetId="4">
        <row r="54">
          <cell r="I54">
            <v>19954.399999999998</v>
          </cell>
        </row>
      </sheetData>
      <sheetData sheetId="5"/>
      <sheetData sheetId="6">
        <row r="70">
          <cell r="I70">
            <v>19998.950000000004</v>
          </cell>
        </row>
      </sheetData>
      <sheetData sheetId="7"/>
      <sheetData sheetId="8">
        <row r="30">
          <cell r="I30">
            <v>6500</v>
          </cell>
        </row>
      </sheetData>
      <sheetData sheetId="9"/>
      <sheetData sheetId="10">
        <row r="28">
          <cell r="I28">
            <v>1581.5</v>
          </cell>
        </row>
      </sheetData>
      <sheetData sheetId="11"/>
      <sheetData sheetId="12">
        <row r="28">
          <cell r="I28">
            <v>1000</v>
          </cell>
        </row>
      </sheetData>
      <sheetData sheetId="13"/>
      <sheetData sheetId="14">
        <row r="28">
          <cell r="I28">
            <v>990.15</v>
          </cell>
        </row>
      </sheetData>
      <sheetData sheetId="15"/>
      <sheetData sheetId="16">
        <row r="25">
          <cell r="I25">
            <v>118000</v>
          </cell>
        </row>
      </sheetData>
      <sheetData sheetId="17">
        <row r="33">
          <cell r="I33">
            <v>11750</v>
          </cell>
        </row>
      </sheetData>
      <sheetData sheetId="18">
        <row r="45">
          <cell r="I45">
            <v>29969.360000000004</v>
          </cell>
        </row>
      </sheetData>
      <sheetData sheetId="19">
        <row r="25">
          <cell r="I25">
            <v>6405.56</v>
          </cell>
        </row>
      </sheetData>
      <sheetData sheetId="20">
        <row r="25">
          <cell r="I25">
            <v>14281.51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workbookViewId="0">
      <pane ySplit="3" topLeftCell="A4" activePane="bottomLeft" state="frozen"/>
      <selection pane="bottomLeft" activeCell="B6" sqref="B6"/>
    </sheetView>
  </sheetViews>
  <sheetFormatPr baseColWidth="10" defaultRowHeight="12.75"/>
  <cols>
    <col min="1" max="1" width="6.28515625" style="26" customWidth="1"/>
    <col min="2" max="2" width="63.7109375" style="26" customWidth="1"/>
    <col min="3" max="3" width="12.7109375" style="26" customWidth="1"/>
    <col min="4" max="4" width="11.42578125" style="26"/>
    <col min="5" max="5" width="3.85546875" style="30" customWidth="1"/>
    <col min="6" max="6" width="3.28515625" style="30" customWidth="1"/>
    <col min="7" max="7" width="8.42578125" style="31" customWidth="1"/>
    <col min="8" max="8" width="11.85546875" style="26" customWidth="1"/>
    <col min="9" max="9" width="12" style="26" bestFit="1" customWidth="1"/>
    <col min="10" max="10" width="11.42578125" style="26"/>
    <col min="11" max="11" width="11.85546875" style="26" customWidth="1"/>
    <col min="12" max="12" width="22.7109375" style="26" customWidth="1"/>
    <col min="13" max="13" width="22.28515625" style="26" customWidth="1"/>
    <col min="14" max="14" width="13" style="26" customWidth="1"/>
    <col min="15" max="15" width="10.85546875" style="26" customWidth="1"/>
    <col min="16" max="16384" width="11.42578125" style="26"/>
  </cols>
  <sheetData>
    <row r="1" spans="1:15" s="6" customFormat="1" ht="13.5" thickBot="1">
      <c r="A1" s="1" t="s">
        <v>20</v>
      </c>
      <c r="B1" s="2"/>
      <c r="C1" s="3"/>
      <c r="E1" s="4"/>
      <c r="F1" s="4"/>
      <c r="G1" s="5"/>
    </row>
    <row r="2" spans="1:15" s="6" customFormat="1" ht="17.25" customHeight="1" thickBot="1">
      <c r="A2" s="1"/>
      <c r="B2" s="2"/>
      <c r="C2" s="3"/>
      <c r="E2" s="67" t="s">
        <v>24</v>
      </c>
      <c r="F2" s="68"/>
      <c r="G2" s="69"/>
      <c r="I2" s="70" t="s">
        <v>43</v>
      </c>
      <c r="J2" s="71"/>
      <c r="L2" s="70" t="s">
        <v>57</v>
      </c>
      <c r="M2" s="71"/>
      <c r="N2" s="63" t="s">
        <v>52</v>
      </c>
      <c r="O2" s="64"/>
    </row>
    <row r="3" spans="1:15" s="6" customFormat="1" ht="26.25" thickBot="1">
      <c r="A3" s="7" t="s">
        <v>17</v>
      </c>
      <c r="B3" s="8" t="s">
        <v>18</v>
      </c>
      <c r="C3" s="9" t="s">
        <v>19</v>
      </c>
      <c r="D3" s="9" t="s">
        <v>37</v>
      </c>
      <c r="E3" s="10" t="s">
        <v>29</v>
      </c>
      <c r="F3" s="11" t="s">
        <v>30</v>
      </c>
      <c r="G3" s="12" t="s">
        <v>31</v>
      </c>
      <c r="H3" s="10" t="s">
        <v>39</v>
      </c>
      <c r="I3" s="61" t="s">
        <v>58</v>
      </c>
      <c r="J3" s="61" t="s">
        <v>59</v>
      </c>
      <c r="K3" s="37" t="s">
        <v>46</v>
      </c>
      <c r="L3" s="44" t="s">
        <v>44</v>
      </c>
      <c r="M3" s="44" t="s">
        <v>45</v>
      </c>
      <c r="N3" s="39" t="s">
        <v>53</v>
      </c>
      <c r="O3" s="39" t="s">
        <v>54</v>
      </c>
    </row>
    <row r="4" spans="1:15" s="6" customFormat="1" ht="20.25" customHeight="1">
      <c r="A4" s="65" t="s">
        <v>21</v>
      </c>
      <c r="B4" s="66"/>
      <c r="C4" s="52"/>
      <c r="D4" s="56"/>
      <c r="E4" s="53"/>
      <c r="F4" s="54"/>
      <c r="G4" s="55"/>
      <c r="H4" s="57"/>
      <c r="I4" s="58"/>
      <c r="J4" s="58"/>
      <c r="K4" s="58"/>
      <c r="L4" s="59"/>
      <c r="M4" s="59"/>
      <c r="N4" s="58"/>
      <c r="O4" s="58"/>
    </row>
    <row r="5" spans="1:15" s="6" customFormat="1" ht="25.5">
      <c r="A5" s="13">
        <v>1</v>
      </c>
      <c r="B5" s="14" t="s">
        <v>8</v>
      </c>
      <c r="C5" s="15">
        <f>[1]proyeccion2019!$I$13</f>
        <v>15000</v>
      </c>
      <c r="D5" s="16" t="s">
        <v>38</v>
      </c>
      <c r="E5" s="16">
        <v>0</v>
      </c>
      <c r="F5" s="17">
        <v>0</v>
      </c>
      <c r="G5" s="18">
        <v>43466</v>
      </c>
      <c r="H5" s="35" t="s">
        <v>40</v>
      </c>
      <c r="I5" s="40"/>
      <c r="J5" s="40"/>
      <c r="K5" s="35" t="s">
        <v>47</v>
      </c>
      <c r="L5" s="38"/>
      <c r="M5" s="38"/>
      <c r="N5" s="41"/>
      <c r="O5" s="41"/>
    </row>
    <row r="6" spans="1:15" s="6" customFormat="1" ht="24" customHeight="1">
      <c r="A6" s="13">
        <v>2</v>
      </c>
      <c r="B6" s="14" t="s">
        <v>9</v>
      </c>
      <c r="C6" s="15">
        <f>[1]COMUNICACIONES2019!$I$13</f>
        <v>15000</v>
      </c>
      <c r="D6" s="16" t="s">
        <v>38</v>
      </c>
      <c r="E6" s="16">
        <v>0</v>
      </c>
      <c r="F6" s="17"/>
      <c r="G6" s="19"/>
      <c r="H6" s="35" t="s">
        <v>40</v>
      </c>
      <c r="I6" s="40"/>
      <c r="J6" s="40"/>
      <c r="K6" s="35" t="s">
        <v>47</v>
      </c>
      <c r="L6" s="38"/>
      <c r="M6" s="38"/>
      <c r="N6" s="41"/>
      <c r="O6" s="41"/>
    </row>
    <row r="7" spans="1:15" s="6" customFormat="1" ht="24" customHeight="1">
      <c r="A7" s="13">
        <v>3</v>
      </c>
      <c r="B7" s="14" t="s">
        <v>16</v>
      </c>
      <c r="C7" s="15">
        <f>[1]turismo2019!$I$13</f>
        <v>12000</v>
      </c>
      <c r="D7" s="16" t="s">
        <v>38</v>
      </c>
      <c r="E7" s="20">
        <v>0</v>
      </c>
      <c r="F7" s="21"/>
      <c r="G7" s="22"/>
      <c r="H7" s="35" t="s">
        <v>40</v>
      </c>
      <c r="I7" s="40"/>
      <c r="J7" s="40"/>
      <c r="K7" s="35" t="s">
        <v>47</v>
      </c>
      <c r="L7" s="38"/>
      <c r="M7" s="38"/>
      <c r="N7" s="41"/>
      <c r="O7" s="41"/>
    </row>
    <row r="8" spans="1:15" s="6" customFormat="1" ht="24" customHeight="1">
      <c r="A8" s="13">
        <v>4</v>
      </c>
      <c r="B8" s="14" t="s">
        <v>0</v>
      </c>
      <c r="C8" s="23">
        <f>'[1]mantenimiento alumbrado2019'!$I$13</f>
        <v>15000</v>
      </c>
      <c r="D8" s="16" t="s">
        <v>38</v>
      </c>
      <c r="E8" s="20">
        <v>0</v>
      </c>
      <c r="F8" s="21"/>
      <c r="G8" s="22"/>
      <c r="H8" s="35" t="s">
        <v>40</v>
      </c>
      <c r="I8" s="40"/>
      <c r="J8" s="40"/>
      <c r="K8" s="35" t="s">
        <v>47</v>
      </c>
      <c r="L8" s="38"/>
      <c r="M8" s="38"/>
      <c r="N8" s="41"/>
      <c r="O8" s="41"/>
    </row>
    <row r="9" spans="1:15" s="6" customFormat="1" ht="24" customHeight="1">
      <c r="A9" s="13">
        <v>5</v>
      </c>
      <c r="B9" s="14" t="s">
        <v>3</v>
      </c>
      <c r="C9" s="24">
        <v>82000</v>
      </c>
      <c r="D9" s="16" t="s">
        <v>38</v>
      </c>
      <c r="E9" s="20">
        <v>0</v>
      </c>
      <c r="F9" s="21"/>
      <c r="G9" s="22"/>
      <c r="H9" s="35" t="s">
        <v>40</v>
      </c>
      <c r="I9" s="40"/>
      <c r="J9" s="40"/>
      <c r="K9" s="35" t="s">
        <v>47</v>
      </c>
      <c r="L9" s="38"/>
      <c r="M9" s="38"/>
      <c r="N9" s="41"/>
      <c r="O9" s="41"/>
    </row>
    <row r="10" spans="1:15" s="6" customFormat="1" ht="24" customHeight="1">
      <c r="A10" s="13">
        <v>6</v>
      </c>
      <c r="B10" s="14" t="s">
        <v>1</v>
      </c>
      <c r="C10" s="24">
        <v>20000</v>
      </c>
      <c r="D10" s="16" t="s">
        <v>38</v>
      </c>
      <c r="E10" s="20">
        <v>0</v>
      </c>
      <c r="F10" s="21"/>
      <c r="G10" s="22"/>
      <c r="H10" s="35" t="s">
        <v>40</v>
      </c>
      <c r="I10" s="40"/>
      <c r="J10" s="40"/>
      <c r="K10" s="35" t="s">
        <v>47</v>
      </c>
      <c r="L10" s="38"/>
      <c r="M10" s="38"/>
      <c r="N10" s="41"/>
      <c r="O10" s="41"/>
    </row>
    <row r="11" spans="1:15" s="6" customFormat="1" ht="24" customHeight="1">
      <c r="A11" s="13">
        <v>7</v>
      </c>
      <c r="B11" s="14" t="s">
        <v>2</v>
      </c>
      <c r="C11" s="24">
        <v>20000</v>
      </c>
      <c r="D11" s="16" t="s">
        <v>38</v>
      </c>
      <c r="E11" s="20">
        <v>0</v>
      </c>
      <c r="F11" s="21"/>
      <c r="G11" s="22"/>
      <c r="H11" s="35" t="s">
        <v>40</v>
      </c>
      <c r="I11" s="40"/>
      <c r="J11" s="40"/>
      <c r="K11" s="35" t="s">
        <v>47</v>
      </c>
      <c r="L11" s="38"/>
      <c r="M11" s="38"/>
      <c r="N11" s="41"/>
      <c r="O11" s="41"/>
    </row>
    <row r="12" spans="1:15" s="6" customFormat="1" ht="28.5" customHeight="1">
      <c r="A12" s="13">
        <v>8</v>
      </c>
      <c r="B12" s="14" t="s">
        <v>4</v>
      </c>
      <c r="C12" s="15">
        <v>25000</v>
      </c>
      <c r="D12" s="16" t="s">
        <v>38</v>
      </c>
      <c r="E12" s="20">
        <v>0</v>
      </c>
      <c r="F12" s="21"/>
      <c r="G12" s="22"/>
      <c r="H12" s="35" t="s">
        <v>40</v>
      </c>
      <c r="I12" s="42">
        <v>25000</v>
      </c>
      <c r="J12" s="42">
        <v>0</v>
      </c>
      <c r="K12" s="35" t="s">
        <v>47</v>
      </c>
      <c r="L12" s="29" t="s">
        <v>50</v>
      </c>
      <c r="M12" s="29" t="s">
        <v>38</v>
      </c>
      <c r="N12" s="43">
        <f>+'[2]8 Servicios Funerarios'!$I$33</f>
        <v>11750</v>
      </c>
      <c r="O12" s="43">
        <f>+I12-N12</f>
        <v>13250</v>
      </c>
    </row>
    <row r="13" spans="1:15" s="6" customFormat="1" ht="20.25" customHeight="1">
      <c r="A13" s="25">
        <v>9</v>
      </c>
      <c r="B13" s="14" t="s">
        <v>36</v>
      </c>
      <c r="C13" s="15">
        <f>'[1]asistencia medica2019'!$I$16</f>
        <v>50000</v>
      </c>
      <c r="D13" s="16" t="s">
        <v>38</v>
      </c>
      <c r="E13" s="20">
        <v>0</v>
      </c>
      <c r="F13" s="21"/>
      <c r="G13" s="22"/>
      <c r="H13" s="35" t="s">
        <v>40</v>
      </c>
      <c r="I13" s="40"/>
      <c r="J13" s="40"/>
      <c r="K13" s="35" t="s">
        <v>47</v>
      </c>
      <c r="L13" s="38"/>
      <c r="M13" s="38"/>
      <c r="N13" s="41"/>
      <c r="O13" s="41"/>
    </row>
    <row r="14" spans="1:15" s="6" customFormat="1" ht="38.25">
      <c r="A14" s="25">
        <v>10</v>
      </c>
      <c r="B14" s="14" t="s">
        <v>5</v>
      </c>
      <c r="C14" s="15">
        <v>1800</v>
      </c>
      <c r="D14" s="16" t="s">
        <v>38</v>
      </c>
      <c r="E14" s="20">
        <v>0</v>
      </c>
      <c r="F14" s="21"/>
      <c r="G14" s="22"/>
      <c r="H14" s="35" t="s">
        <v>40</v>
      </c>
      <c r="I14" s="40"/>
      <c r="J14" s="40"/>
      <c r="K14" s="35" t="s">
        <v>47</v>
      </c>
      <c r="L14" s="38"/>
      <c r="M14" s="38"/>
      <c r="N14" s="41"/>
      <c r="O14" s="41"/>
    </row>
    <row r="15" spans="1:15" s="6" customFormat="1" ht="30.75" customHeight="1">
      <c r="A15" s="13">
        <v>11</v>
      </c>
      <c r="B15" s="14" t="s">
        <v>6</v>
      </c>
      <c r="C15" s="15">
        <v>5000</v>
      </c>
      <c r="D15" s="16" t="s">
        <v>38</v>
      </c>
      <c r="E15" s="20">
        <v>0</v>
      </c>
      <c r="F15" s="21"/>
      <c r="G15" s="22"/>
      <c r="H15" s="35" t="s">
        <v>40</v>
      </c>
      <c r="I15" s="40"/>
      <c r="J15" s="40"/>
      <c r="K15" s="35" t="s">
        <v>47</v>
      </c>
      <c r="L15" s="38"/>
      <c r="M15" s="38"/>
      <c r="N15" s="41"/>
      <c r="O15" s="41"/>
    </row>
    <row r="16" spans="1:15" s="6" customFormat="1" ht="14.25" customHeight="1">
      <c r="A16" s="65" t="s">
        <v>22</v>
      </c>
      <c r="B16" s="66"/>
      <c r="C16" s="45"/>
      <c r="D16" s="48"/>
      <c r="E16" s="46"/>
      <c r="F16" s="45"/>
      <c r="G16" s="47"/>
      <c r="H16" s="49"/>
      <c r="I16" s="50"/>
      <c r="J16" s="50"/>
      <c r="K16" s="49"/>
      <c r="L16" s="51"/>
      <c r="M16" s="51"/>
      <c r="N16" s="49"/>
      <c r="O16" s="49"/>
    </row>
    <row r="17" spans="1:15" s="6" customFormat="1" ht="38.25">
      <c r="A17" s="25">
        <v>12</v>
      </c>
      <c r="B17" s="14" t="s">
        <v>13</v>
      </c>
      <c r="C17" s="15">
        <f>[1]PES!$I$16</f>
        <v>19963</v>
      </c>
      <c r="D17" s="33"/>
      <c r="E17" s="16">
        <v>0</v>
      </c>
      <c r="F17" s="17"/>
      <c r="G17" s="19"/>
      <c r="H17" s="35" t="s">
        <v>41</v>
      </c>
      <c r="I17" s="40"/>
      <c r="J17" s="40"/>
      <c r="K17" s="35" t="s">
        <v>47</v>
      </c>
      <c r="L17" s="38"/>
      <c r="M17" s="38"/>
      <c r="N17" s="41"/>
      <c r="O17" s="41"/>
    </row>
    <row r="18" spans="1:15" s="6" customFormat="1" ht="25.5">
      <c r="A18" s="13">
        <f>+A17+1</f>
        <v>13</v>
      </c>
      <c r="B18" s="14" t="s">
        <v>7</v>
      </c>
      <c r="C18" s="15">
        <v>20000</v>
      </c>
      <c r="D18" s="16" t="s">
        <v>38</v>
      </c>
      <c r="E18" s="20">
        <v>0</v>
      </c>
      <c r="F18" s="21"/>
      <c r="G18" s="22"/>
      <c r="H18" s="35" t="s">
        <v>42</v>
      </c>
      <c r="I18" s="42">
        <v>20000</v>
      </c>
      <c r="J18" s="42">
        <v>0</v>
      </c>
      <c r="K18" s="35" t="s">
        <v>47</v>
      </c>
      <c r="L18" s="29" t="s">
        <v>50</v>
      </c>
      <c r="M18" s="29" t="s">
        <v>55</v>
      </c>
      <c r="N18" s="60">
        <f>+'[2]Cancha El Sincuyo'!$I$96</f>
        <v>19999.969999999998</v>
      </c>
      <c r="O18" s="43">
        <f>+I18-N18</f>
        <v>3.0000000002473826E-2</v>
      </c>
    </row>
    <row r="19" spans="1:15" ht="25.5">
      <c r="A19" s="13">
        <f t="shared" ref="A19:A27" si="0">+A18+1</f>
        <v>14</v>
      </c>
      <c r="B19" s="14" t="s">
        <v>10</v>
      </c>
      <c r="C19" s="15">
        <v>20000</v>
      </c>
      <c r="D19" s="16" t="s">
        <v>38</v>
      </c>
      <c r="E19" s="20">
        <v>0</v>
      </c>
      <c r="F19" s="21"/>
      <c r="G19" s="22"/>
      <c r="H19" s="35" t="s">
        <v>42</v>
      </c>
      <c r="I19" s="42">
        <v>20000</v>
      </c>
      <c r="J19" s="42">
        <v>0</v>
      </c>
      <c r="K19" s="35" t="s">
        <v>47</v>
      </c>
      <c r="L19" s="29" t="s">
        <v>50</v>
      </c>
      <c r="M19" s="29" t="s">
        <v>55</v>
      </c>
      <c r="N19" s="43">
        <f>+'[2]Cancha #5'!$I$70</f>
        <v>19998.950000000004</v>
      </c>
      <c r="O19" s="43">
        <f t="shared" ref="O19:O21" si="1">+I19-N19</f>
        <v>1.0499999999956344</v>
      </c>
    </row>
    <row r="20" spans="1:15" ht="25.5">
      <c r="A20" s="13">
        <f t="shared" si="0"/>
        <v>15</v>
      </c>
      <c r="B20" s="14" t="s">
        <v>11</v>
      </c>
      <c r="C20" s="15">
        <v>20000</v>
      </c>
      <c r="D20" s="16" t="s">
        <v>38</v>
      </c>
      <c r="E20" s="20">
        <v>0</v>
      </c>
      <c r="F20" s="21"/>
      <c r="G20" s="22"/>
      <c r="H20" s="35" t="s">
        <v>42</v>
      </c>
      <c r="I20" s="42">
        <v>20000</v>
      </c>
      <c r="J20" s="42">
        <v>0</v>
      </c>
      <c r="K20" s="35" t="s">
        <v>47</v>
      </c>
      <c r="L20" s="29" t="s">
        <v>50</v>
      </c>
      <c r="M20" s="29" t="s">
        <v>55</v>
      </c>
      <c r="N20" s="60">
        <f>+'[2]Cancha San Rafael'!$I$85</f>
        <v>19968.29</v>
      </c>
      <c r="O20" s="43">
        <f t="shared" si="1"/>
        <v>31.709999999999127</v>
      </c>
    </row>
    <row r="21" spans="1:15" ht="31.5" customHeight="1">
      <c r="A21" s="13">
        <f t="shared" si="0"/>
        <v>16</v>
      </c>
      <c r="B21" s="14" t="s">
        <v>12</v>
      </c>
      <c r="C21" s="15">
        <v>20000</v>
      </c>
      <c r="D21" s="16" t="s">
        <v>38</v>
      </c>
      <c r="E21" s="20">
        <v>0</v>
      </c>
      <c r="F21" s="21"/>
      <c r="G21" s="22"/>
      <c r="H21" s="35" t="s">
        <v>42</v>
      </c>
      <c r="I21" s="42">
        <v>20000</v>
      </c>
      <c r="J21" s="42">
        <v>0</v>
      </c>
      <c r="K21" s="35" t="s">
        <v>47</v>
      </c>
      <c r="L21" s="29" t="s">
        <v>50</v>
      </c>
      <c r="M21" s="29" t="s">
        <v>55</v>
      </c>
      <c r="N21" s="60">
        <f>+'[2]Cancha Loma Larga'!$I$54</f>
        <v>19954.399999999998</v>
      </c>
      <c r="O21" s="43">
        <f t="shared" si="1"/>
        <v>45.600000000002183</v>
      </c>
    </row>
    <row r="22" spans="1:15" ht="23.25" customHeight="1">
      <c r="A22" s="90">
        <f t="shared" si="0"/>
        <v>17</v>
      </c>
      <c r="B22" s="91" t="s">
        <v>14</v>
      </c>
      <c r="C22" s="15">
        <f>'[1]BELLA VISTA'!$I$16</f>
        <v>50330.3</v>
      </c>
      <c r="D22" s="33"/>
      <c r="E22" s="20">
        <v>0</v>
      </c>
      <c r="F22" s="21"/>
      <c r="G22" s="22"/>
      <c r="H22" s="35" t="s">
        <v>40</v>
      </c>
      <c r="I22" s="40"/>
      <c r="J22" s="40"/>
      <c r="K22" s="32" t="s">
        <v>48</v>
      </c>
      <c r="L22" s="38"/>
      <c r="M22" s="38"/>
      <c r="N22" s="41"/>
      <c r="O22" s="41"/>
    </row>
    <row r="23" spans="1:15" ht="26.25" customHeight="1">
      <c r="A23" s="90">
        <f t="shared" si="0"/>
        <v>18</v>
      </c>
      <c r="B23" s="91" t="s">
        <v>15</v>
      </c>
      <c r="C23" s="15">
        <v>7000</v>
      </c>
      <c r="D23" s="33"/>
      <c r="E23" s="20">
        <v>0</v>
      </c>
      <c r="F23" s="21"/>
      <c r="G23" s="22"/>
      <c r="H23" s="35" t="s">
        <v>40</v>
      </c>
      <c r="I23" s="42">
        <v>6500</v>
      </c>
      <c r="J23" s="42">
        <v>0</v>
      </c>
      <c r="K23" s="35" t="s">
        <v>48</v>
      </c>
      <c r="L23" s="29"/>
      <c r="M23" s="29"/>
      <c r="N23" s="43">
        <f>+'[2]Barandal '!$I$30</f>
        <v>6500</v>
      </c>
      <c r="O23" s="43">
        <f>+I23-N23</f>
        <v>0</v>
      </c>
    </row>
    <row r="24" spans="1:15" ht="30" customHeight="1">
      <c r="A24" s="90">
        <f t="shared" si="0"/>
        <v>19</v>
      </c>
      <c r="B24" s="91" t="s">
        <v>23</v>
      </c>
      <c r="C24" s="27">
        <v>210000</v>
      </c>
      <c r="D24" s="16" t="s">
        <v>38</v>
      </c>
      <c r="E24" s="28">
        <v>14</v>
      </c>
      <c r="F24" s="17">
        <v>9</v>
      </c>
      <c r="G24" s="19">
        <v>43563</v>
      </c>
      <c r="H24" s="35" t="s">
        <v>40</v>
      </c>
      <c r="I24" s="42">
        <v>206500</v>
      </c>
      <c r="J24" s="42">
        <v>0</v>
      </c>
      <c r="K24" s="35" t="s">
        <v>49</v>
      </c>
      <c r="L24" s="29" t="s">
        <v>60</v>
      </c>
      <c r="M24" s="29" t="s">
        <v>55</v>
      </c>
      <c r="N24" s="43">
        <f>+'[2]19 Paq Agricola'!$I$25</f>
        <v>118000</v>
      </c>
      <c r="O24" s="43">
        <f>+I24-N24</f>
        <v>88500</v>
      </c>
    </row>
    <row r="25" spans="1:15" ht="25.5">
      <c r="A25" s="90">
        <f t="shared" si="0"/>
        <v>20</v>
      </c>
      <c r="B25" s="91" t="s">
        <v>25</v>
      </c>
      <c r="C25" s="27">
        <v>1600</v>
      </c>
      <c r="D25" s="16" t="s">
        <v>38</v>
      </c>
      <c r="E25" s="28">
        <v>6</v>
      </c>
      <c r="F25" s="17">
        <v>9</v>
      </c>
      <c r="G25" s="19">
        <v>43563</v>
      </c>
      <c r="H25" s="35" t="s">
        <v>40</v>
      </c>
      <c r="I25" s="42">
        <v>1600</v>
      </c>
      <c r="J25" s="42">
        <v>0</v>
      </c>
      <c r="K25" s="35" t="s">
        <v>47</v>
      </c>
      <c r="L25" s="29" t="s">
        <v>50</v>
      </c>
      <c r="M25" s="29" t="s">
        <v>55</v>
      </c>
      <c r="N25" s="43">
        <f>+'[2]20 Portal'!$I$28</f>
        <v>1581.5</v>
      </c>
      <c r="O25" s="43">
        <f>+I25-N25</f>
        <v>18.5</v>
      </c>
    </row>
    <row r="26" spans="1:15" ht="25.5">
      <c r="A26" s="90">
        <f t="shared" si="0"/>
        <v>21</v>
      </c>
      <c r="B26" s="91" t="s">
        <v>26</v>
      </c>
      <c r="C26" s="27">
        <v>1000</v>
      </c>
      <c r="D26" s="16" t="s">
        <v>38</v>
      </c>
      <c r="E26" s="28">
        <v>2</v>
      </c>
      <c r="F26" s="17">
        <v>9</v>
      </c>
      <c r="G26" s="19">
        <v>43563</v>
      </c>
      <c r="H26" s="35" t="s">
        <v>40</v>
      </c>
      <c r="I26" s="42">
        <v>1000</v>
      </c>
      <c r="J26" s="42">
        <v>0</v>
      </c>
      <c r="K26" s="35" t="s">
        <v>47</v>
      </c>
      <c r="L26" s="29" t="s">
        <v>50</v>
      </c>
      <c r="M26" s="29" t="s">
        <v>56</v>
      </c>
      <c r="N26" s="43">
        <f>+'[2]21Aula Jose M'!$I$28</f>
        <v>1000</v>
      </c>
      <c r="O26" s="43">
        <f>+I26-N26</f>
        <v>0</v>
      </c>
    </row>
    <row r="27" spans="1:15" ht="25.5">
      <c r="A27" s="90">
        <f t="shared" si="0"/>
        <v>22</v>
      </c>
      <c r="B27" s="91" t="s">
        <v>35</v>
      </c>
      <c r="C27" s="27">
        <v>1000</v>
      </c>
      <c r="D27" s="16" t="s">
        <v>38</v>
      </c>
      <c r="E27" s="28">
        <v>3</v>
      </c>
      <c r="F27" s="17">
        <v>9</v>
      </c>
      <c r="G27" s="19">
        <v>43563</v>
      </c>
      <c r="H27" s="35" t="s">
        <v>40</v>
      </c>
      <c r="I27" s="42">
        <v>1000</v>
      </c>
      <c r="J27" s="42">
        <v>0</v>
      </c>
      <c r="K27" s="35" t="s">
        <v>47</v>
      </c>
      <c r="L27" s="29" t="s">
        <v>50</v>
      </c>
      <c r="M27" s="29" t="s">
        <v>55</v>
      </c>
      <c r="N27" s="43">
        <f>+'[2]22Muro S.Fco.'!$I$28</f>
        <v>990.15</v>
      </c>
      <c r="O27" s="43">
        <f>+I27-N27</f>
        <v>9.8500000000000227</v>
      </c>
    </row>
    <row r="28" spans="1:15" ht="22.5" customHeight="1">
      <c r="A28" s="92">
        <v>23</v>
      </c>
      <c r="B28" s="91" t="s">
        <v>34</v>
      </c>
      <c r="C28" s="27">
        <v>48219.56</v>
      </c>
      <c r="D28" s="34">
        <v>3250</v>
      </c>
      <c r="E28" s="28">
        <v>7</v>
      </c>
      <c r="F28" s="17">
        <v>10</v>
      </c>
      <c r="G28" s="19">
        <v>43591</v>
      </c>
      <c r="H28" s="35" t="s">
        <v>40</v>
      </c>
      <c r="I28" s="42">
        <v>47999.519999999997</v>
      </c>
      <c r="J28" s="42">
        <v>2850</v>
      </c>
      <c r="K28" s="35" t="s">
        <v>48</v>
      </c>
      <c r="L28" s="29" t="s">
        <v>63</v>
      </c>
      <c r="M28" s="29" t="s">
        <v>64</v>
      </c>
      <c r="N28" s="62"/>
      <c r="O28" s="41"/>
    </row>
    <row r="29" spans="1:15" ht="25.5">
      <c r="A29" s="92">
        <v>24</v>
      </c>
      <c r="B29" s="91" t="s">
        <v>33</v>
      </c>
      <c r="C29" s="27">
        <v>47954.26</v>
      </c>
      <c r="D29" s="34">
        <v>3200</v>
      </c>
      <c r="E29" s="28">
        <v>7</v>
      </c>
      <c r="F29" s="17">
        <v>7</v>
      </c>
      <c r="G29" s="19">
        <v>43542</v>
      </c>
      <c r="H29" s="35" t="s">
        <v>40</v>
      </c>
      <c r="I29" s="42">
        <v>47440.04</v>
      </c>
      <c r="J29" s="42">
        <v>3000</v>
      </c>
      <c r="K29" s="35" t="s">
        <v>48</v>
      </c>
      <c r="L29" s="29" t="s">
        <v>62</v>
      </c>
      <c r="M29" s="38" t="s">
        <v>61</v>
      </c>
      <c r="N29" s="41"/>
      <c r="O29" s="41"/>
    </row>
    <row r="30" spans="1:15" ht="25.5">
      <c r="A30" s="92">
        <v>25</v>
      </c>
      <c r="B30" s="91" t="s">
        <v>32</v>
      </c>
      <c r="C30" s="27">
        <v>10000</v>
      </c>
      <c r="D30" s="16" t="s">
        <v>38</v>
      </c>
      <c r="E30" s="28">
        <v>12</v>
      </c>
      <c r="F30" s="17">
        <v>2</v>
      </c>
      <c r="G30" s="19">
        <v>43476</v>
      </c>
      <c r="H30" s="35" t="s">
        <v>40</v>
      </c>
      <c r="I30" s="40"/>
      <c r="J30" s="40"/>
      <c r="K30" s="32" t="s">
        <v>47</v>
      </c>
      <c r="L30" s="38"/>
      <c r="M30" s="38"/>
      <c r="N30" s="41"/>
      <c r="O30" s="41"/>
    </row>
    <row r="31" spans="1:15" ht="21" customHeight="1">
      <c r="A31" s="92">
        <v>26</v>
      </c>
      <c r="B31" s="91" t="s">
        <v>27</v>
      </c>
      <c r="C31" s="27">
        <v>5000</v>
      </c>
      <c r="D31" s="16" t="s">
        <v>38</v>
      </c>
      <c r="E31" s="28">
        <v>12</v>
      </c>
      <c r="F31" s="17">
        <v>2</v>
      </c>
      <c r="G31" s="19">
        <v>43476</v>
      </c>
      <c r="H31" s="35" t="s">
        <v>40</v>
      </c>
      <c r="I31" s="40"/>
      <c r="J31" s="40"/>
      <c r="K31" s="32" t="s">
        <v>47</v>
      </c>
      <c r="L31" s="38"/>
      <c r="M31" s="38"/>
      <c r="N31" s="41"/>
      <c r="O31" s="41"/>
    </row>
    <row r="32" spans="1:15" ht="25.5">
      <c r="A32" s="92">
        <v>27</v>
      </c>
      <c r="B32" s="91" t="s">
        <v>28</v>
      </c>
      <c r="C32" s="86">
        <v>6416.75</v>
      </c>
      <c r="D32" s="87" t="s">
        <v>38</v>
      </c>
      <c r="E32" s="88">
        <v>11</v>
      </c>
      <c r="F32" s="87">
        <v>14</v>
      </c>
      <c r="G32" s="89">
        <v>43640</v>
      </c>
      <c r="H32" s="35" t="s">
        <v>40</v>
      </c>
      <c r="I32" s="42">
        <v>6405.56</v>
      </c>
      <c r="J32" s="42">
        <v>0</v>
      </c>
      <c r="K32" s="35" t="s">
        <v>48</v>
      </c>
      <c r="L32" s="29" t="s">
        <v>61</v>
      </c>
      <c r="M32" s="29" t="s">
        <v>55</v>
      </c>
      <c r="N32" s="43">
        <f>+'[2]27 Oficinas'!$I$25</f>
        <v>6405.56</v>
      </c>
      <c r="O32" s="43">
        <f>+I32-N32</f>
        <v>0</v>
      </c>
    </row>
    <row r="33" spans="1:16" ht="24" customHeight="1">
      <c r="A33" s="92">
        <v>28</v>
      </c>
      <c r="B33" s="91" t="s">
        <v>65</v>
      </c>
      <c r="C33" s="86">
        <v>29998.5</v>
      </c>
      <c r="D33" s="87" t="s">
        <v>38</v>
      </c>
      <c r="E33" s="88">
        <v>14</v>
      </c>
      <c r="F33" s="87">
        <v>14</v>
      </c>
      <c r="G33" s="89">
        <v>43640</v>
      </c>
      <c r="H33" s="35" t="s">
        <v>40</v>
      </c>
      <c r="I33" s="42">
        <v>29998.5</v>
      </c>
      <c r="J33" s="42">
        <v>0</v>
      </c>
      <c r="K33" s="35" t="s">
        <v>47</v>
      </c>
      <c r="L33" s="29" t="s">
        <v>50</v>
      </c>
      <c r="M33" s="29" t="s">
        <v>51</v>
      </c>
      <c r="N33" s="43">
        <f>+'[2]28 fIESTAS'!$I$45</f>
        <v>29969.360000000004</v>
      </c>
      <c r="O33" s="43">
        <f>+I33-N33</f>
        <v>29.13999999999578</v>
      </c>
    </row>
    <row r="34" spans="1:16">
      <c r="A34" s="93"/>
      <c r="B34" s="94"/>
      <c r="C34" s="73"/>
      <c r="D34" s="6"/>
      <c r="E34" s="74"/>
      <c r="F34" s="4"/>
      <c r="G34" s="5"/>
      <c r="H34" s="75"/>
      <c r="I34" s="76"/>
      <c r="J34" s="76"/>
      <c r="K34" s="6"/>
      <c r="L34" s="77"/>
      <c r="M34" s="77"/>
      <c r="N34" s="78"/>
      <c r="O34" s="78"/>
      <c r="P34" s="6"/>
    </row>
    <row r="35" spans="1:16">
      <c r="A35" s="72"/>
      <c r="B35" s="2"/>
      <c r="C35" s="73"/>
      <c r="D35" s="4"/>
      <c r="E35" s="74"/>
      <c r="F35" s="4"/>
      <c r="G35" s="5"/>
      <c r="H35" s="75"/>
      <c r="I35" s="79"/>
      <c r="J35" s="76"/>
      <c r="K35" s="75"/>
      <c r="L35" s="80"/>
      <c r="M35" s="80"/>
      <c r="N35" s="78"/>
      <c r="O35" s="78"/>
      <c r="P35" s="6"/>
    </row>
    <row r="36" spans="1:16">
      <c r="A36" s="72"/>
      <c r="B36" s="2"/>
      <c r="C36" s="73"/>
      <c r="D36" s="81"/>
      <c r="E36" s="74"/>
      <c r="F36" s="4"/>
      <c r="G36" s="5"/>
      <c r="H36" s="75"/>
      <c r="I36" s="79"/>
      <c r="J36" s="79"/>
      <c r="K36" s="75"/>
      <c r="L36" s="80"/>
      <c r="M36" s="80"/>
      <c r="N36" s="82"/>
      <c r="O36" s="82"/>
      <c r="P36" s="6"/>
    </row>
    <row r="37" spans="1:16">
      <c r="A37" s="72"/>
      <c r="B37" s="2"/>
      <c r="C37" s="73"/>
      <c r="D37" s="4"/>
      <c r="E37" s="74"/>
      <c r="F37" s="4"/>
      <c r="G37" s="5"/>
      <c r="H37" s="75"/>
      <c r="I37" s="79"/>
      <c r="J37" s="79"/>
      <c r="K37" s="75"/>
      <c r="L37" s="80"/>
      <c r="M37" s="80"/>
      <c r="N37" s="83"/>
      <c r="O37" s="83"/>
      <c r="P37" s="6"/>
    </row>
    <row r="38" spans="1:16">
      <c r="A38" s="72"/>
      <c r="B38" s="2"/>
      <c r="C38" s="73"/>
      <c r="D38" s="4"/>
      <c r="E38" s="74"/>
      <c r="F38" s="4"/>
      <c r="G38" s="5"/>
      <c r="H38" s="75"/>
      <c r="I38" s="79"/>
      <c r="J38" s="79"/>
      <c r="K38" s="75"/>
      <c r="L38" s="80"/>
      <c r="M38" s="80"/>
      <c r="N38" s="83"/>
      <c r="O38" s="83"/>
      <c r="P38" s="6"/>
    </row>
    <row r="39" spans="1:16">
      <c r="A39" s="72"/>
      <c r="B39" s="2"/>
      <c r="C39" s="73"/>
      <c r="D39" s="4"/>
      <c r="E39" s="74"/>
      <c r="F39" s="4"/>
      <c r="G39" s="5"/>
      <c r="H39" s="75"/>
      <c r="I39" s="79"/>
      <c r="J39" s="79"/>
      <c r="K39" s="75"/>
      <c r="L39" s="80"/>
      <c r="M39" s="80"/>
      <c r="N39" s="83"/>
      <c r="O39" s="83"/>
      <c r="P39" s="6"/>
    </row>
    <row r="40" spans="1:16">
      <c r="A40" s="72"/>
      <c r="B40" s="2"/>
      <c r="C40" s="73"/>
      <c r="D40" s="4"/>
      <c r="E40" s="74"/>
      <c r="F40" s="4"/>
      <c r="G40" s="5"/>
      <c r="H40" s="75"/>
      <c r="I40" s="76"/>
      <c r="J40" s="76"/>
      <c r="K40" s="75"/>
      <c r="L40" s="80"/>
      <c r="M40" s="80"/>
      <c r="N40" s="78"/>
      <c r="O40" s="78"/>
      <c r="P40" s="6"/>
    </row>
    <row r="41" spans="1:16" ht="21" customHeight="1">
      <c r="A41" s="72"/>
      <c r="B41" s="2"/>
      <c r="C41" s="73"/>
      <c r="D41" s="81"/>
      <c r="E41" s="74"/>
      <c r="F41" s="4"/>
      <c r="G41" s="5"/>
      <c r="H41" s="75"/>
      <c r="I41" s="76"/>
      <c r="J41" s="76"/>
      <c r="K41" s="6"/>
      <c r="L41" s="77"/>
      <c r="M41" s="77"/>
      <c r="N41" s="78"/>
      <c r="O41" s="78"/>
      <c r="P41" s="6"/>
    </row>
    <row r="42" spans="1:16" ht="21" customHeight="1">
      <c r="A42" s="72"/>
      <c r="B42" s="2"/>
      <c r="C42" s="73"/>
      <c r="D42" s="81"/>
      <c r="E42" s="74"/>
      <c r="F42" s="4"/>
      <c r="G42" s="5"/>
      <c r="H42" s="75"/>
      <c r="I42" s="76"/>
      <c r="J42" s="76"/>
      <c r="K42" s="6"/>
      <c r="L42" s="77"/>
      <c r="M42" s="77"/>
      <c r="N42" s="78"/>
      <c r="O42" s="78"/>
      <c r="P42" s="6"/>
    </row>
    <row r="43" spans="1:16" ht="21" customHeight="1">
      <c r="A43" s="72"/>
      <c r="B43" s="2"/>
      <c r="C43" s="73"/>
      <c r="D43" s="81"/>
      <c r="E43" s="74"/>
      <c r="F43" s="4"/>
      <c r="G43" s="5"/>
      <c r="H43" s="75"/>
      <c r="I43" s="76"/>
      <c r="J43" s="76"/>
      <c r="K43" s="6"/>
      <c r="L43" s="77"/>
      <c r="M43" s="77"/>
      <c r="N43" s="78"/>
      <c r="O43" s="78"/>
      <c r="P43" s="6"/>
    </row>
    <row r="44" spans="1:16" ht="21" customHeight="1">
      <c r="A44" s="72"/>
      <c r="B44" s="2"/>
      <c r="C44" s="73"/>
      <c r="D44" s="81"/>
      <c r="E44" s="74"/>
      <c r="F44" s="4"/>
      <c r="G44" s="5"/>
      <c r="H44" s="75"/>
      <c r="I44" s="76"/>
      <c r="J44" s="76"/>
      <c r="K44" s="6"/>
      <c r="L44" s="77"/>
      <c r="M44" s="77"/>
      <c r="N44" s="78"/>
      <c r="O44" s="78"/>
      <c r="P44" s="6"/>
    </row>
    <row r="45" spans="1:16" ht="21" customHeight="1">
      <c r="A45" s="72"/>
      <c r="B45" s="2"/>
      <c r="C45" s="73"/>
      <c r="D45" s="81"/>
      <c r="E45" s="74"/>
      <c r="F45" s="4"/>
      <c r="G45" s="5"/>
      <c r="H45" s="75"/>
      <c r="I45" s="76"/>
      <c r="J45" s="76"/>
      <c r="K45" s="6"/>
      <c r="L45" s="77"/>
      <c r="M45" s="77"/>
      <c r="N45" s="78"/>
      <c r="O45" s="78"/>
      <c r="P45" s="6"/>
    </row>
    <row r="46" spans="1:16" ht="21" customHeight="1">
      <c r="A46" s="72"/>
      <c r="B46" s="2"/>
      <c r="C46" s="73"/>
      <c r="D46" s="81"/>
      <c r="E46" s="74"/>
      <c r="F46" s="4"/>
      <c r="G46" s="5"/>
      <c r="H46" s="75"/>
      <c r="I46" s="76"/>
      <c r="J46" s="76"/>
      <c r="K46" s="6"/>
      <c r="L46" s="77"/>
      <c r="M46" s="77"/>
      <c r="N46" s="78"/>
      <c r="O46" s="78"/>
      <c r="P46" s="6"/>
    </row>
    <row r="47" spans="1:16" ht="21" customHeight="1">
      <c r="A47" s="72"/>
      <c r="B47" s="2"/>
      <c r="C47" s="73"/>
      <c r="D47" s="81"/>
      <c r="E47" s="74"/>
      <c r="F47" s="4"/>
      <c r="G47" s="5"/>
      <c r="H47" s="75"/>
      <c r="I47" s="76"/>
      <c r="J47" s="76"/>
      <c r="K47" s="6"/>
      <c r="L47" s="77"/>
      <c r="M47" s="77"/>
      <c r="N47" s="78"/>
      <c r="O47" s="78"/>
      <c r="P47" s="6"/>
    </row>
    <row r="48" spans="1:16" ht="21" customHeight="1">
      <c r="A48" s="72"/>
      <c r="B48" s="2"/>
      <c r="C48" s="73"/>
      <c r="D48" s="81"/>
      <c r="E48" s="74"/>
      <c r="F48" s="4"/>
      <c r="G48" s="5"/>
      <c r="H48" s="75"/>
      <c r="I48" s="76"/>
      <c r="J48" s="76"/>
      <c r="K48" s="6"/>
      <c r="L48" s="77"/>
      <c r="M48" s="77"/>
      <c r="N48" s="78"/>
      <c r="O48" s="78"/>
      <c r="P48" s="6"/>
    </row>
    <row r="49" spans="1:16" ht="21" customHeight="1">
      <c r="A49" s="72"/>
      <c r="B49" s="2"/>
      <c r="C49" s="73"/>
      <c r="D49" s="81"/>
      <c r="E49" s="74"/>
      <c r="F49" s="4"/>
      <c r="G49" s="5"/>
      <c r="H49" s="75"/>
      <c r="I49" s="76"/>
      <c r="J49" s="76"/>
      <c r="K49" s="6"/>
      <c r="L49" s="77"/>
      <c r="M49" s="77"/>
      <c r="N49" s="78"/>
      <c r="O49" s="78"/>
      <c r="P49" s="6"/>
    </row>
    <row r="50" spans="1:16" ht="21" customHeight="1">
      <c r="A50" s="72"/>
      <c r="B50" s="2"/>
      <c r="C50" s="73"/>
      <c r="D50" s="81"/>
      <c r="E50" s="74"/>
      <c r="F50" s="4"/>
      <c r="G50" s="5"/>
      <c r="H50" s="75"/>
      <c r="I50" s="76"/>
      <c r="J50" s="76"/>
      <c r="K50" s="6"/>
      <c r="L50" s="77"/>
      <c r="M50" s="77"/>
      <c r="N50" s="78"/>
      <c r="O50" s="78"/>
      <c r="P50" s="6"/>
    </row>
    <row r="51" spans="1:16" ht="21" customHeight="1">
      <c r="A51" s="84"/>
      <c r="B51" s="80"/>
      <c r="C51" s="80"/>
      <c r="D51" s="81"/>
      <c r="E51" s="74"/>
      <c r="F51" s="4"/>
      <c r="G51" s="5"/>
      <c r="H51" s="75"/>
      <c r="I51" s="76"/>
      <c r="J51" s="76"/>
      <c r="K51" s="6"/>
      <c r="L51" s="77"/>
      <c r="M51" s="77"/>
      <c r="N51" s="78"/>
      <c r="O51" s="78"/>
      <c r="P51" s="6"/>
    </row>
    <row r="52" spans="1:16">
      <c r="A52" s="6"/>
      <c r="B52" s="6"/>
      <c r="C52" s="6"/>
      <c r="D52" s="6"/>
      <c r="E52" s="4"/>
      <c r="F52" s="4"/>
      <c r="G52" s="5"/>
      <c r="H52" s="6"/>
      <c r="I52" s="85"/>
      <c r="J52" s="85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4"/>
      <c r="F53" s="4"/>
      <c r="G53" s="5"/>
      <c r="H53" s="6"/>
      <c r="I53" s="85"/>
      <c r="J53" s="85"/>
      <c r="K53" s="6"/>
      <c r="L53" s="6"/>
      <c r="M53" s="6"/>
      <c r="N53" s="6"/>
      <c r="O53" s="6"/>
      <c r="P53" s="6"/>
    </row>
    <row r="54" spans="1:16">
      <c r="A54" s="6"/>
      <c r="B54" s="6"/>
      <c r="C54" s="6"/>
      <c r="D54" s="6"/>
      <c r="E54" s="4"/>
      <c r="F54" s="4"/>
      <c r="G54" s="5"/>
      <c r="H54" s="6"/>
      <c r="I54" s="85"/>
      <c r="J54" s="85"/>
      <c r="K54" s="6"/>
      <c r="L54" s="6"/>
      <c r="M54" s="6"/>
      <c r="N54" s="6"/>
      <c r="O54" s="6"/>
      <c r="P54" s="6"/>
    </row>
    <row r="55" spans="1:16">
      <c r="A55" s="6"/>
      <c r="B55" s="6"/>
      <c r="C55" s="6"/>
      <c r="D55" s="6"/>
      <c r="E55" s="4"/>
      <c r="F55" s="4"/>
      <c r="G55" s="5"/>
      <c r="H55" s="6"/>
      <c r="I55" s="85"/>
      <c r="J55" s="85"/>
      <c r="K55" s="6"/>
      <c r="L55" s="6"/>
      <c r="M55" s="6"/>
      <c r="N55" s="6"/>
      <c r="O55" s="6"/>
      <c r="P55" s="6"/>
    </row>
    <row r="56" spans="1:16">
      <c r="A56" s="6"/>
      <c r="B56" s="6"/>
      <c r="C56" s="6"/>
      <c r="D56" s="6"/>
      <c r="E56" s="4"/>
      <c r="F56" s="4"/>
      <c r="G56" s="5"/>
      <c r="H56" s="6"/>
      <c r="I56" s="85"/>
      <c r="J56" s="85"/>
      <c r="K56" s="6"/>
      <c r="L56" s="6"/>
      <c r="M56" s="6"/>
      <c r="N56" s="6"/>
      <c r="O56" s="6"/>
      <c r="P56" s="6"/>
    </row>
    <row r="57" spans="1:16">
      <c r="A57" s="6"/>
      <c r="B57" s="6"/>
      <c r="C57" s="6"/>
      <c r="D57" s="6"/>
      <c r="E57" s="4"/>
      <c r="F57" s="4"/>
      <c r="G57" s="5"/>
      <c r="H57" s="6"/>
      <c r="I57" s="85"/>
      <c r="J57" s="85"/>
      <c r="K57" s="6"/>
      <c r="L57" s="6"/>
      <c r="M57" s="6"/>
      <c r="N57" s="6"/>
      <c r="O57" s="6"/>
      <c r="P57" s="6"/>
    </row>
    <row r="58" spans="1:16">
      <c r="A58" s="6"/>
      <c r="B58" s="6"/>
      <c r="C58" s="6"/>
      <c r="D58" s="6"/>
      <c r="E58" s="4"/>
      <c r="F58" s="4"/>
      <c r="G58" s="5"/>
      <c r="H58" s="6"/>
      <c r="I58" s="85"/>
      <c r="J58" s="85"/>
      <c r="K58" s="6"/>
      <c r="L58" s="6"/>
      <c r="M58" s="6"/>
      <c r="N58" s="6"/>
      <c r="O58" s="6"/>
      <c r="P58" s="6"/>
    </row>
    <row r="59" spans="1:16">
      <c r="A59" s="6"/>
      <c r="B59" s="6"/>
      <c r="C59" s="6"/>
      <c r="D59" s="6"/>
      <c r="E59" s="4"/>
      <c r="F59" s="4"/>
      <c r="G59" s="5"/>
      <c r="H59" s="6"/>
      <c r="I59" s="85"/>
      <c r="J59" s="85"/>
      <c r="K59" s="6"/>
      <c r="L59" s="6"/>
      <c r="M59" s="6"/>
      <c r="N59" s="6"/>
      <c r="O59" s="6"/>
      <c r="P59" s="6"/>
    </row>
    <row r="60" spans="1:16">
      <c r="A60" s="6"/>
      <c r="B60" s="6"/>
      <c r="C60" s="6"/>
      <c r="D60" s="6"/>
      <c r="E60" s="4"/>
      <c r="F60" s="4"/>
      <c r="G60" s="5"/>
      <c r="H60" s="6"/>
      <c r="I60" s="85"/>
      <c r="J60" s="85"/>
      <c r="K60" s="6"/>
      <c r="L60" s="6"/>
      <c r="M60" s="6"/>
      <c r="N60" s="6"/>
      <c r="O60" s="6"/>
      <c r="P60" s="6"/>
    </row>
    <row r="61" spans="1:16">
      <c r="A61" s="6"/>
      <c r="B61" s="6"/>
      <c r="C61" s="6"/>
      <c r="D61" s="6"/>
      <c r="E61" s="4"/>
      <c r="F61" s="4"/>
      <c r="G61" s="5"/>
      <c r="H61" s="6"/>
      <c r="I61" s="85"/>
      <c r="J61" s="85"/>
      <c r="K61" s="6"/>
      <c r="L61" s="6"/>
      <c r="M61" s="6"/>
      <c r="N61" s="6"/>
      <c r="O61" s="6"/>
      <c r="P61" s="6"/>
    </row>
    <row r="62" spans="1:16">
      <c r="A62" s="6"/>
      <c r="B62" s="6"/>
      <c r="C62" s="6"/>
      <c r="D62" s="6"/>
      <c r="E62" s="4"/>
      <c r="F62" s="4"/>
      <c r="G62" s="5"/>
      <c r="H62" s="6"/>
      <c r="I62" s="85"/>
      <c r="J62" s="85"/>
      <c r="K62" s="6"/>
      <c r="L62" s="6"/>
      <c r="M62" s="6"/>
      <c r="N62" s="6"/>
      <c r="O62" s="6"/>
      <c r="P62" s="6"/>
    </row>
    <row r="63" spans="1:16">
      <c r="I63" s="36"/>
      <c r="J63" s="36"/>
    </row>
    <row r="64" spans="1:16">
      <c r="I64" s="36"/>
      <c r="J64" s="36"/>
    </row>
    <row r="65" spans="9:10">
      <c r="I65" s="36"/>
      <c r="J65" s="36"/>
    </row>
    <row r="66" spans="9:10">
      <c r="I66" s="36"/>
      <c r="J66" s="36"/>
    </row>
    <row r="67" spans="9:10">
      <c r="I67" s="36"/>
      <c r="J67" s="36"/>
    </row>
    <row r="68" spans="9:10">
      <c r="I68" s="36"/>
      <c r="J68" s="36"/>
    </row>
    <row r="69" spans="9:10">
      <c r="I69" s="36"/>
      <c r="J69" s="36"/>
    </row>
    <row r="70" spans="9:10">
      <c r="I70" s="36"/>
      <c r="J70" s="36"/>
    </row>
    <row r="71" spans="9:10">
      <c r="I71" s="36"/>
      <c r="J71" s="36"/>
    </row>
    <row r="72" spans="9:10">
      <c r="I72" s="36"/>
      <c r="J72" s="36"/>
    </row>
    <row r="73" spans="9:10">
      <c r="I73" s="36"/>
      <c r="J73" s="36"/>
    </row>
  </sheetData>
  <mergeCells count="6">
    <mergeCell ref="N2:O2"/>
    <mergeCell ref="A4:B4"/>
    <mergeCell ref="A16:B16"/>
    <mergeCell ref="E2:G2"/>
    <mergeCell ref="I2:J2"/>
    <mergeCell ref="L2:M2"/>
  </mergeCells>
  <pageMargins left="1" right="0.4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Acros</dc:creator>
  <cp:lastModifiedBy>usuario2</cp:lastModifiedBy>
  <cp:lastPrinted>2019-06-20T15:37:12Z</cp:lastPrinted>
  <dcterms:created xsi:type="dcterms:W3CDTF">2019-03-29T20:48:26Z</dcterms:created>
  <dcterms:modified xsi:type="dcterms:W3CDTF">2019-10-15T14:50:28Z</dcterms:modified>
</cp:coreProperties>
</file>