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ERTRIM-2017" sheetId="4" r:id="rId1"/>
  </sheets>
  <calcPr calcId="152511"/>
</workbook>
</file>

<file path=xl/calcChain.xml><?xml version="1.0" encoding="utf-8"?>
<calcChain xmlns="http://schemas.openxmlformats.org/spreadsheetml/2006/main">
  <c r="G57" i="4" l="1"/>
  <c r="F57" i="4"/>
  <c r="E57" i="4"/>
  <c r="D57" i="4"/>
  <c r="G36" i="4"/>
  <c r="G56" i="4"/>
  <c r="G54" i="4"/>
  <c r="G53" i="4"/>
  <c r="G52" i="4"/>
  <c r="G51" i="4"/>
  <c r="G50" i="4"/>
  <c r="G49" i="4"/>
  <c r="G45" i="4"/>
  <c r="G43" i="4"/>
  <c r="G42" i="4"/>
  <c r="G41" i="4"/>
  <c r="G39" i="4"/>
  <c r="G38" i="4"/>
  <c r="G37" i="4"/>
  <c r="G35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F55" i="4"/>
  <c r="E55" i="4"/>
  <c r="D55" i="4"/>
  <c r="G55" i="4" s="1"/>
  <c r="F48" i="4"/>
  <c r="F47" i="4" s="1"/>
  <c r="E48" i="4"/>
  <c r="E47" i="4" s="1"/>
  <c r="D48" i="4"/>
  <c r="D47" i="4" s="1"/>
  <c r="F44" i="4"/>
  <c r="E44" i="4"/>
  <c r="D44" i="4"/>
  <c r="F40" i="4"/>
  <c r="E40" i="4"/>
  <c r="D40" i="4"/>
  <c r="G40" i="4" s="1"/>
  <c r="F27" i="4"/>
  <c r="E27" i="4"/>
  <c r="D27" i="4"/>
  <c r="F9" i="4"/>
  <c r="F8" i="4" s="1"/>
  <c r="E9" i="4"/>
  <c r="D9" i="4"/>
  <c r="G27" i="4" l="1"/>
  <c r="G9" i="4"/>
  <c r="G47" i="4"/>
  <c r="G44" i="4"/>
  <c r="G48" i="4"/>
  <c r="D8" i="4"/>
  <c r="E8" i="4"/>
  <c r="G8" i="4" l="1"/>
</calcChain>
</file>

<file path=xl/sharedStrings.xml><?xml version="1.0" encoding="utf-8"?>
<sst xmlns="http://schemas.openxmlformats.org/spreadsheetml/2006/main" count="70" uniqueCount="70">
  <si>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</si>
  <si>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</si>
  <si>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</si>
  <si>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</si>
  <si>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</si>
  <si>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</si>
  <si>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</si>
  <si>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</si>
  <si>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</si>
  <si>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</si>
  <si>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</si>
  <si>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</si>
  <si>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</si>
  <si>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</si>
  <si>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</si>
  <si>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HERRAMIENTAS, REPUESTOS Y ACCESORIOS</t>
  </si>
  <si>
    <t>MATERIALES ELECTRICOS</t>
  </si>
  <si>
    <t>ESPECIES MUNICIPALES DIVERSAS</t>
  </si>
  <si>
    <t>BIENES DE USO Y CONSUMO DIVERSO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</si>
  <si>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</si>
  <si>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</si>
  <si>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</si>
  <si>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</si>
  <si>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</si>
  <si>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</si>
  <si>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LIMPIEZA Y FUMIGACIONES</t>
  </si>
  <si>
    <t>SERVICIOS DE LABORATORIO</t>
  </si>
  <si>
    <t>IMPRESIONES, PUBLICACIONES Y REPRODUCCIONES</t>
  </si>
  <si>
    <t>ATENCIONES OFICIALES</t>
  </si>
  <si>
    <t>ARRENDAMIENTO DE BIENES MUEBLES</t>
  </si>
  <si>
    <t>ARRENDAMIENTO POR EL USO DE BIENES INTANGIBLES</t>
  </si>
  <si>
    <t>SERVICIOS GENERALES Y ARRENDAMIENTOS DIVERSOS</t>
  </si>
  <si>
    <t xml:space="preserve">CONSULTORIAS, ESTUDIOS E INVESTIGACIONES  </t>
  </si>
  <si>
    <t>SERVICIOS JURIDICOS</t>
  </si>
  <si>
    <t>SERVICIOS DE CAPACITACION</t>
  </si>
  <si>
    <t>CONSULTORIAS, ESTUDIOS E INVESTIGACIONES DIVERSAS</t>
  </si>
  <si>
    <t>TRATAMIENTO DE DESECHOS</t>
  </si>
  <si>
    <t>DEPOSITOS DE DESECHO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</si>
  <si>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</si>
  <si>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</si>
  <si>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</si>
  <si>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</si>
  <si>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</si>
  <si>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</si>
  <si>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</si>
  <si>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</si>
  <si>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61104</t>
  </si>
  <si>
    <t>EQUIPOS INFORMATICOS</t>
  </si>
  <si>
    <t>61105</t>
  </si>
  <si>
    <t>VEHICULOS DE TRANSPORTE</t>
  </si>
  <si>
    <t>61108</t>
  </si>
  <si>
    <t>HERRAMIENTAS Y REPUESTOS PRINCIPALES</t>
  </si>
  <si>
    <t>61109</t>
  </si>
  <si>
    <t>MAQUINARIA y EQUIPO DE PRODUCCION</t>
  </si>
  <si>
    <t>612</t>
  </si>
  <si>
    <t>BIENES INMUEBLES</t>
  </si>
  <si>
    <t>61201</t>
  </si>
  <si>
    <t>TERRENOS</t>
  </si>
  <si>
    <t>ENE</t>
  </si>
  <si>
    <t>FEB</t>
  </si>
  <si>
    <t>MAR</t>
  </si>
  <si>
    <t>ACUMULADO</t>
  </si>
  <si>
    <t>COD</t>
  </si>
  <si>
    <t>CUENTA</t>
  </si>
  <si>
    <t>ALCALDIA MUNICIPAL DE METAPÁN</t>
  </si>
  <si>
    <t>DEPARTAMENTO DE SANTA ANA</t>
  </si>
  <si>
    <t>CONSOLIDADO DE ADQUISICIONES Y CONTRATACIONES DE BIENES Y SERVICIOS</t>
  </si>
  <si>
    <t xml:space="preserve">PERIODO DEL 1 DE ENERO AL 31 DE MARZO DE 2017 </t>
  </si>
  <si>
    <t>POR OBJETO ESPECIFICO DEL GASTO</t>
  </si>
  <si>
    <t>TOTALES…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</si>
</sst>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€-2]* #,##0.00_-;\-[$€-2]* #,##0.00_-;_-[$€-2]* &quot;-&quot;??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Font="1"/>
    <xf numFmtId="166" fontId="0" fillId="0" borderId="0" xfId="1" applyNumberFormat="1" applyFont="1"/>
    <xf numFmtId="0" fontId="0" fillId="0" borderId="1" xfId="0" applyBorder="1"/>
    <xf numFmtId="0" fontId="3" fillId="0" borderId="1" xfId="0" applyFont="1" applyBorder="1"/>
    <xf numFmtId="166" fontId="2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/>
    <xf numFmtId="4" fontId="3" fillId="0" borderId="1" xfId="2" applyNumberFormat="1" applyFont="1" applyBorder="1"/>
    <xf numFmtId="4" fontId="4" fillId="0" borderId="1" xfId="2" applyNumberFormat="1" applyFont="1" applyBorder="1"/>
    <xf numFmtId="4" fontId="3" fillId="0" borderId="1" xfId="2" applyNumberFormat="1" applyFont="1" applyBorder="1" applyProtection="1">
      <protection hidden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64" fontId="2" fillId="2" borderId="4" xfId="1" applyFont="1" applyFill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0" fontId="3" fillId="0" borderId="10" xfId="0" applyFont="1" applyBorder="1" applyAlignment="1">
      <alignment horizontal="left"/>
    </xf>
    <xf numFmtId="166" fontId="2" fillId="0" borderId="11" xfId="1" applyNumberFormat="1" applyFont="1" applyBorder="1"/>
    <xf numFmtId="0" fontId="4" fillId="0" borderId="10" xfId="0" applyFont="1" applyBorder="1" applyAlignment="1">
      <alignment horizontal="left"/>
    </xf>
    <xf numFmtId="0" fontId="0" fillId="0" borderId="10" xfId="0" applyBorder="1"/>
    <xf numFmtId="49" fontId="3" fillId="0" borderId="10" xfId="2" applyNumberFormat="1" applyFont="1" applyBorder="1" applyAlignment="1">
      <alignment horizontal="left"/>
    </xf>
    <xf numFmtId="49" fontId="4" fillId="0" borderId="10" xfId="2" applyNumberFormat="1" applyFont="1" applyBorder="1" applyAlignment="1">
      <alignment horizontal="left"/>
    </xf>
    <xf numFmtId="49" fontId="3" fillId="0" borderId="10" xfId="2" applyNumberFormat="1" applyFont="1" applyBorder="1" applyAlignment="1" applyProtection="1">
      <alignment horizontal="left"/>
      <protection hidden="1"/>
    </xf>
    <xf numFmtId="49" fontId="4" fillId="0" borderId="12" xfId="2" applyNumberFormat="1" applyFont="1" applyBorder="1" applyAlignment="1" applyProtection="1">
      <alignment horizontal="left"/>
      <protection hidden="1"/>
    </xf>
    <xf numFmtId="4" fontId="4" fillId="0" borderId="13" xfId="2" applyNumberFormat="1" applyFont="1" applyBorder="1" applyProtection="1">
      <protection hidden="1"/>
    </xf>
    <xf numFmtId="166" fontId="0" fillId="0" borderId="13" xfId="0" applyNumberFormat="1" applyBorder="1"/>
    <xf numFmtId="166" fontId="2" fillId="0" borderId="14" xfId="1" applyNumberFormat="1" applyFont="1" applyBorder="1"/>
    <xf numFmtId="0" fontId="0" fillId="0" borderId="6" xfId="0" applyBorder="1"/>
    <xf numFmtId="0" fontId="2" fillId="0" borderId="6" xfId="0" applyFont="1" applyBorder="1"/>
    <xf numFmtId="166" fontId="2" fillId="0" borderId="6" xfId="0" applyNumberFormat="1" applyFont="1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Euro" xfId="2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315058</xdr:colOff>
      <xdr:row>1</xdr:row>
      <xdr:rowOff>29308</xdr:rowOff>
    </xdr:from>
    <xdr:to>
      <xdr:col>2</xdr:col>
      <xdr:colOff>305638</xdr:colOff>
      <xdr:row>5</xdr:row>
      <xdr:rowOff>162054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135" y="29308"/>
          <a:ext cx="752580" cy="924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7"/>
  <sheetViews>
    <sheetView showGridLines="0" tabSelected="1" zoomScale="130" zoomScaleNormal="130" workbookViewId="0">
      <selection activeCell="B3" sqref="B3:G3"/>
    </sheetView>
  </sheetViews>
  <sheetFormatPr baseColWidth="10" defaultRowHeight="15" x14ac:dyDescent="0.25"/>
  <cols>
    <col min="1" max="1" width="3.5703125" customWidth="1"/>
    <col min="3" max="3" width="63.140625" customWidth="1"/>
    <col min="4" max="4" width="13.7109375" customWidth="1"/>
    <col min="5" max="5" width="13" customWidth="1"/>
    <col min="6" max="6" width="12.7109375" bestFit="1" customWidth="1"/>
    <col min="7" max="7" width="14.28515625" style="1" customWidth="1"/>
    <col min="8" max="8" width="3.7109375" style="1" customWidth="1"/>
  </cols>
  <sheetData>
    <row r="2" spans="2:7" ht="15.75" x14ac:dyDescent="0.25">
      <c r="B2" s="33" t="s">
        <v>64</v>
      </c>
      <c r="C2" s="33"/>
      <c r="D2" s="33"/>
      <c r="E2" s="33"/>
      <c r="F2" s="33"/>
      <c r="G2" s="33"/>
    </row>
    <row r="3" spans="2:7" ht="15.75" x14ac:dyDescent="0.25">
      <c r="B3" s="33" t="s">
        <v>65</v>
      </c>
      <c r="C3" s="33"/>
      <c r="D3" s="33"/>
      <c r="E3" s="33"/>
      <c r="F3" s="33"/>
      <c r="G3" s="33"/>
    </row>
    <row r="4" spans="2:7" ht="15.75" x14ac:dyDescent="0.25">
      <c r="B4" s="33" t="s">
        <v>66</v>
      </c>
      <c r="C4" s="33"/>
      <c r="D4" s="33"/>
      <c r="E4" s="33"/>
      <c r="F4" s="33"/>
      <c r="G4" s="33"/>
    </row>
    <row r="5" spans="2:7" ht="15.75" x14ac:dyDescent="0.25">
      <c r="B5" s="33" t="s">
        <v>68</v>
      </c>
      <c r="C5" s="33"/>
      <c r="D5" s="33"/>
      <c r="E5" s="33"/>
      <c r="F5" s="33"/>
      <c r="G5" s="33"/>
    </row>
    <row r="6" spans="2:7" ht="16.5" thickBot="1" x14ac:dyDescent="0.3">
      <c r="B6" s="34" t="s">
        <v>67</v>
      </c>
      <c r="C6" s="34"/>
      <c r="D6" s="34"/>
      <c r="E6" s="34"/>
      <c r="F6" s="34"/>
      <c r="G6" s="34"/>
    </row>
    <row r="7" spans="2:7" ht="15.75" thickBot="1" x14ac:dyDescent="0.3">
      <c r="B7" s="11" t="s">
        <v>62</v>
      </c>
      <c r="C7" s="12" t="s">
        <v>63</v>
      </c>
      <c r="D7" s="13" t="s">
        <v>58</v>
      </c>
      <c r="E7" s="13" t="s">
        <v>59</v>
      </c>
      <c r="F7" s="13" t="s">
        <v>60</v>
      </c>
      <c r="G7" s="14" t="s">
        <v>61</v>
      </c>
    </row>
    <row r="8" spans="2:7" x14ac:dyDescent="0.25">
      <c r="B8" s="15">
        <v>54</v>
      </c>
      <c r="C8" s="16" t="s">
        <v>0</v>
      </c>
      <c r="D8" s="17">
        <f>+D9+D27+D40+D44</f>
        <v>269676.70999999996</v>
      </c>
      <c r="E8" s="17">
        <f>+E9+E27+E40+E44</f>
        <v>448751.76500000007</v>
      </c>
      <c r="F8" s="17">
        <f>+F9+F27+F40+F44</f>
        <v>505996.33999999997</v>
      </c>
      <c r="G8" s="18">
        <f t="shared" ref="G8:G45" si="0">SUM(D8:F8)</f>
        <v>1224424.8149999999</v>
      </c>
    </row>
    <row r="9" spans="2:7" x14ac:dyDescent="0.25">
      <c r="B9" s="19">
        <v>541</v>
      </c>
      <c r="C9" s="4" t="s">
        <v>1</v>
      </c>
      <c r="D9" s="5">
        <f>SUM(D10:D26)</f>
        <v>226036.93</v>
      </c>
      <c r="E9" s="5">
        <f t="shared" ref="E9:F9" si="1">SUM(E10:E26)</f>
        <v>401898.21</v>
      </c>
      <c r="F9" s="5">
        <f t="shared" si="1"/>
        <v>410303.89999999997</v>
      </c>
      <c r="G9" s="20">
        <f t="shared" si="0"/>
        <v>1038239.04</v>
      </c>
    </row>
    <row r="10" spans="2:7" x14ac:dyDescent="0.25">
      <c r="B10" s="21">
        <v>54101</v>
      </c>
      <c r="C10" s="6" t="s">
        <v>2</v>
      </c>
      <c r="D10" s="7">
        <v>4920.6499999999996</v>
      </c>
      <c r="E10" s="7">
        <v>5908.27</v>
      </c>
      <c r="F10" s="7">
        <v>4849.1499999999996</v>
      </c>
      <c r="G10" s="20">
        <f t="shared" si="0"/>
        <v>15678.07</v>
      </c>
    </row>
    <row r="11" spans="2:7" x14ac:dyDescent="0.25">
      <c r="B11" s="21">
        <v>54103</v>
      </c>
      <c r="C11" s="6" t="s">
        <v>3</v>
      </c>
      <c r="D11" s="7">
        <v>0</v>
      </c>
      <c r="E11" s="7">
        <v>1198</v>
      </c>
      <c r="F11" s="7">
        <v>0</v>
      </c>
      <c r="G11" s="20">
        <f t="shared" si="0"/>
        <v>1198</v>
      </c>
    </row>
    <row r="12" spans="2:7" x14ac:dyDescent="0.25">
      <c r="B12" s="21">
        <v>54104</v>
      </c>
      <c r="C12" s="6" t="s">
        <v>4</v>
      </c>
      <c r="D12" s="7">
        <v>344.5</v>
      </c>
      <c r="E12" s="7">
        <v>4209.2</v>
      </c>
      <c r="F12" s="7">
        <v>1363.8400000000001</v>
      </c>
      <c r="G12" s="20">
        <f t="shared" si="0"/>
        <v>5917.54</v>
      </c>
    </row>
    <row r="13" spans="2:7" x14ac:dyDescent="0.25">
      <c r="B13" s="21">
        <v>54105</v>
      </c>
      <c r="C13" s="6" t="s">
        <v>5</v>
      </c>
      <c r="D13" s="7">
        <v>1085.5</v>
      </c>
      <c r="E13" s="7">
        <v>2718.12</v>
      </c>
      <c r="F13" s="7">
        <v>9241.4000000000015</v>
      </c>
      <c r="G13" s="20">
        <f t="shared" si="0"/>
        <v>13045.02</v>
      </c>
    </row>
    <row r="14" spans="2:7" x14ac:dyDescent="0.25">
      <c r="B14" s="21">
        <v>54106</v>
      </c>
      <c r="C14" s="6" t="s">
        <v>6</v>
      </c>
      <c r="D14" s="7">
        <v>1081.1199999999999</v>
      </c>
      <c r="E14" s="7">
        <v>3243.49</v>
      </c>
      <c r="F14" s="7">
        <v>19411.189999999999</v>
      </c>
      <c r="G14" s="20">
        <f t="shared" si="0"/>
        <v>23735.8</v>
      </c>
    </row>
    <row r="15" spans="2:7" x14ac:dyDescent="0.25">
      <c r="B15" s="21">
        <v>54107</v>
      </c>
      <c r="C15" s="6" t="s">
        <v>7</v>
      </c>
      <c r="D15" s="7">
        <v>10377.540000000001</v>
      </c>
      <c r="E15" s="7">
        <v>9515.8299999999981</v>
      </c>
      <c r="F15" s="7">
        <v>20005.98</v>
      </c>
      <c r="G15" s="20">
        <f t="shared" si="0"/>
        <v>39899.35</v>
      </c>
    </row>
    <row r="16" spans="2:7" x14ac:dyDescent="0.25">
      <c r="B16" s="21">
        <v>54108</v>
      </c>
      <c r="C16" s="6" t="s">
        <v>8</v>
      </c>
      <c r="D16" s="7">
        <v>0</v>
      </c>
      <c r="E16" s="7">
        <v>69688.62</v>
      </c>
      <c r="F16" s="7">
        <v>3225.4800000000105</v>
      </c>
      <c r="G16" s="20">
        <f t="shared" si="0"/>
        <v>72914.100000000006</v>
      </c>
    </row>
    <row r="17" spans="2:7" x14ac:dyDescent="0.25">
      <c r="B17" s="21">
        <v>54109</v>
      </c>
      <c r="C17" s="6" t="s">
        <v>9</v>
      </c>
      <c r="D17" s="7">
        <v>21272</v>
      </c>
      <c r="E17" s="7">
        <v>17292.480000000003</v>
      </c>
      <c r="F17" s="7">
        <v>6713.7999999999956</v>
      </c>
      <c r="G17" s="20">
        <f t="shared" si="0"/>
        <v>45278.28</v>
      </c>
    </row>
    <row r="18" spans="2:7" x14ac:dyDescent="0.25">
      <c r="B18" s="21">
        <v>54110</v>
      </c>
      <c r="C18" s="6" t="s">
        <v>10</v>
      </c>
      <c r="D18" s="7">
        <v>30825.200000000001</v>
      </c>
      <c r="E18" s="7">
        <v>41511.960000000006</v>
      </c>
      <c r="F18" s="7">
        <v>70496.699999999983</v>
      </c>
      <c r="G18" s="20">
        <f t="shared" si="0"/>
        <v>142833.85999999999</v>
      </c>
    </row>
    <row r="19" spans="2:7" x14ac:dyDescent="0.25">
      <c r="B19" s="21">
        <v>54111</v>
      </c>
      <c r="C19" s="6" t="s">
        <v>11</v>
      </c>
      <c r="D19" s="7">
        <v>46093.9</v>
      </c>
      <c r="E19" s="7">
        <v>90044.28</v>
      </c>
      <c r="F19" s="7">
        <v>153976.47000000003</v>
      </c>
      <c r="G19" s="20">
        <f t="shared" si="0"/>
        <v>290114.65000000002</v>
      </c>
    </row>
    <row r="20" spans="2:7" x14ac:dyDescent="0.25">
      <c r="B20" s="21">
        <v>54112</v>
      </c>
      <c r="C20" s="6" t="s">
        <v>12</v>
      </c>
      <c r="D20" s="7">
        <v>17626.12</v>
      </c>
      <c r="E20" s="7">
        <v>62128.070000000007</v>
      </c>
      <c r="F20" s="7">
        <v>59934.350000000006</v>
      </c>
      <c r="G20" s="20">
        <f t="shared" si="0"/>
        <v>139688.54</v>
      </c>
    </row>
    <row r="21" spans="2:7" x14ac:dyDescent="0.25">
      <c r="B21" s="21">
        <v>54114</v>
      </c>
      <c r="C21" s="6" t="s">
        <v>13</v>
      </c>
      <c r="D21" s="7">
        <v>770.68</v>
      </c>
      <c r="E21" s="7">
        <v>1866.2200000000003</v>
      </c>
      <c r="F21" s="7">
        <v>697.29999999999973</v>
      </c>
      <c r="G21" s="20">
        <f t="shared" si="0"/>
        <v>3334.2</v>
      </c>
    </row>
    <row r="22" spans="2:7" x14ac:dyDescent="0.25">
      <c r="B22" s="21">
        <v>54115</v>
      </c>
      <c r="C22" s="6" t="s">
        <v>14</v>
      </c>
      <c r="D22" s="7">
        <v>1204.5899999999999</v>
      </c>
      <c r="E22" s="7">
        <v>7075.5499999999993</v>
      </c>
      <c r="F22" s="7">
        <v>1840.3900000000012</v>
      </c>
      <c r="G22" s="20">
        <f t="shared" si="0"/>
        <v>10120.530000000001</v>
      </c>
    </row>
    <row r="23" spans="2:7" x14ac:dyDescent="0.25">
      <c r="B23" s="21">
        <v>54118</v>
      </c>
      <c r="C23" s="6" t="s">
        <v>15</v>
      </c>
      <c r="D23" s="7">
        <v>56275.28</v>
      </c>
      <c r="E23" s="7">
        <v>57662.05</v>
      </c>
      <c r="F23" s="7">
        <v>25416.039999999994</v>
      </c>
      <c r="G23" s="20">
        <f t="shared" si="0"/>
        <v>139353.37</v>
      </c>
    </row>
    <row r="24" spans="2:7" x14ac:dyDescent="0.25">
      <c r="B24" s="21">
        <v>54119</v>
      </c>
      <c r="C24" s="6" t="s">
        <v>16</v>
      </c>
      <c r="D24" s="7">
        <v>8934.7199999999993</v>
      </c>
      <c r="E24" s="7">
        <v>9465.9800000000014</v>
      </c>
      <c r="F24" s="7">
        <v>6757.0400000000009</v>
      </c>
      <c r="G24" s="20">
        <f t="shared" si="0"/>
        <v>25157.74</v>
      </c>
    </row>
    <row r="25" spans="2:7" x14ac:dyDescent="0.25">
      <c r="B25" s="21">
        <v>54121</v>
      </c>
      <c r="C25" s="6" t="s">
        <v>17</v>
      </c>
      <c r="D25" s="7">
        <v>3800</v>
      </c>
      <c r="E25" s="7">
        <v>0</v>
      </c>
      <c r="F25" s="7">
        <v>4150</v>
      </c>
      <c r="G25" s="20">
        <f t="shared" si="0"/>
        <v>7950</v>
      </c>
    </row>
    <row r="26" spans="2:7" x14ac:dyDescent="0.25">
      <c r="B26" s="21">
        <v>54199</v>
      </c>
      <c r="C26" s="6" t="s">
        <v>18</v>
      </c>
      <c r="D26" s="7">
        <v>21425.13</v>
      </c>
      <c r="E26" s="7">
        <v>18370.09</v>
      </c>
      <c r="F26" s="7">
        <v>22224.769999999997</v>
      </c>
      <c r="G26" s="20">
        <f t="shared" si="0"/>
        <v>62019.99</v>
      </c>
    </row>
    <row r="27" spans="2:7" x14ac:dyDescent="0.25">
      <c r="B27" s="19">
        <v>543</v>
      </c>
      <c r="C27" s="4" t="s">
        <v>19</v>
      </c>
      <c r="D27" s="5">
        <f>SUM(D28:D39)</f>
        <v>36495.279999999999</v>
      </c>
      <c r="E27" s="5">
        <f t="shared" ref="E27:F27" si="2">SUM(E28:E39)</f>
        <v>33055.525000000001</v>
      </c>
      <c r="F27" s="5">
        <f t="shared" si="2"/>
        <v>82866.760000000009</v>
      </c>
      <c r="G27" s="20">
        <f t="shared" si="0"/>
        <v>152417.565</v>
      </c>
    </row>
    <row r="28" spans="2:7" x14ac:dyDescent="0.25">
      <c r="B28" s="21">
        <v>54301</v>
      </c>
      <c r="C28" s="6" t="s">
        <v>20</v>
      </c>
      <c r="D28" s="7">
        <v>1060.8499999999999</v>
      </c>
      <c r="E28" s="7">
        <v>2131.6800000000003</v>
      </c>
      <c r="F28" s="7">
        <v>1734.65</v>
      </c>
      <c r="G28" s="20">
        <f t="shared" si="0"/>
        <v>4927.18</v>
      </c>
    </row>
    <row r="29" spans="2:7" x14ac:dyDescent="0.25">
      <c r="B29" s="21">
        <v>54302</v>
      </c>
      <c r="C29" s="6" t="s">
        <v>21</v>
      </c>
      <c r="D29" s="7">
        <v>14892.5</v>
      </c>
      <c r="E29" s="7">
        <v>6444.23</v>
      </c>
      <c r="F29" s="7">
        <v>4752.4000000000015</v>
      </c>
      <c r="G29" s="20">
        <f t="shared" si="0"/>
        <v>26089.13</v>
      </c>
    </row>
    <row r="30" spans="2:7" x14ac:dyDescent="0.25">
      <c r="B30" s="21">
        <v>54303</v>
      </c>
      <c r="C30" s="6" t="s">
        <v>22</v>
      </c>
      <c r="D30" s="7">
        <v>0</v>
      </c>
      <c r="E30" s="7">
        <v>0</v>
      </c>
      <c r="F30" s="7">
        <v>183.6</v>
      </c>
      <c r="G30" s="20">
        <f t="shared" si="0"/>
        <v>183.6</v>
      </c>
    </row>
    <row r="31" spans="2:7" x14ac:dyDescent="0.25">
      <c r="B31" s="21">
        <v>54304</v>
      </c>
      <c r="C31" s="6" t="s">
        <v>23</v>
      </c>
      <c r="D31" s="7">
        <v>409.94</v>
      </c>
      <c r="E31" s="7">
        <v>11255.65</v>
      </c>
      <c r="F31" s="7">
        <v>26812.26</v>
      </c>
      <c r="G31" s="20">
        <f t="shared" si="0"/>
        <v>38477.85</v>
      </c>
    </row>
    <row r="32" spans="2:7" x14ac:dyDescent="0.25">
      <c r="B32" s="21">
        <v>54305</v>
      </c>
      <c r="C32" s="6" t="s">
        <v>24</v>
      </c>
      <c r="D32" s="7">
        <v>0</v>
      </c>
      <c r="E32" s="7">
        <v>1401.2</v>
      </c>
      <c r="F32" s="7">
        <v>3187.0600000000004</v>
      </c>
      <c r="G32" s="20">
        <f t="shared" si="0"/>
        <v>4588.26</v>
      </c>
    </row>
    <row r="33" spans="2:8" x14ac:dyDescent="0.25">
      <c r="B33" s="21">
        <v>54307</v>
      </c>
      <c r="C33" s="6" t="s">
        <v>25</v>
      </c>
      <c r="D33" s="7">
        <v>445</v>
      </c>
      <c r="E33" s="7">
        <v>445</v>
      </c>
      <c r="F33" s="7">
        <v>0</v>
      </c>
      <c r="G33" s="20">
        <f t="shared" si="0"/>
        <v>890</v>
      </c>
    </row>
    <row r="34" spans="2:8" x14ac:dyDescent="0.25">
      <c r="B34" s="21">
        <v>54309</v>
      </c>
      <c r="C34" s="6" t="s">
        <v>26</v>
      </c>
      <c r="D34" s="7">
        <v>2370.92</v>
      </c>
      <c r="E34" s="7">
        <v>0</v>
      </c>
      <c r="F34" s="7">
        <v>0</v>
      </c>
      <c r="G34" s="20">
        <f t="shared" si="0"/>
        <v>2370.92</v>
      </c>
    </row>
    <row r="35" spans="2:8" x14ac:dyDescent="0.25">
      <c r="B35" s="21">
        <v>54313</v>
      </c>
      <c r="C35" s="6" t="s">
        <v>27</v>
      </c>
      <c r="D35" s="7">
        <v>1376.1</v>
      </c>
      <c r="E35" s="7">
        <v>1841.0149999999999</v>
      </c>
      <c r="F35" s="7">
        <v>484.07</v>
      </c>
      <c r="G35" s="20">
        <f t="shared" si="0"/>
        <v>3701.1849999999999</v>
      </c>
      <c r="H35" s="2"/>
    </row>
    <row r="36" spans="2:8" x14ac:dyDescent="0.25">
      <c r="B36" s="21">
        <v>54314</v>
      </c>
      <c r="C36" s="6" t="s">
        <v>28</v>
      </c>
      <c r="D36" s="7">
        <v>0</v>
      </c>
      <c r="E36" s="7">
        <v>383.78</v>
      </c>
      <c r="F36" s="7">
        <v>375</v>
      </c>
      <c r="G36" s="20">
        <f t="shared" si="0"/>
        <v>758.78</v>
      </c>
      <c r="H36" s="2"/>
    </row>
    <row r="37" spans="2:8" x14ac:dyDescent="0.25">
      <c r="B37" s="21">
        <v>54316</v>
      </c>
      <c r="C37" s="6" t="s">
        <v>29</v>
      </c>
      <c r="D37" s="7">
        <v>0</v>
      </c>
      <c r="E37" s="7">
        <v>3058.81</v>
      </c>
      <c r="F37" s="7">
        <v>5568.09</v>
      </c>
      <c r="G37" s="20">
        <f t="shared" si="0"/>
        <v>8626.9</v>
      </c>
    </row>
    <row r="38" spans="2:8" x14ac:dyDescent="0.25">
      <c r="B38" s="21">
        <v>54318</v>
      </c>
      <c r="C38" s="6" t="s">
        <v>30</v>
      </c>
      <c r="D38" s="7">
        <v>259</v>
      </c>
      <c r="E38" s="7">
        <v>0</v>
      </c>
      <c r="F38" s="7">
        <v>0</v>
      </c>
      <c r="G38" s="20">
        <f t="shared" si="0"/>
        <v>259</v>
      </c>
    </row>
    <row r="39" spans="2:8" x14ac:dyDescent="0.25">
      <c r="B39" s="21">
        <v>54399</v>
      </c>
      <c r="C39" s="6" t="s">
        <v>31</v>
      </c>
      <c r="D39" s="7">
        <v>15680.97</v>
      </c>
      <c r="E39" s="7">
        <v>6094.1600000000017</v>
      </c>
      <c r="F39" s="7">
        <v>39769.630000000005</v>
      </c>
      <c r="G39" s="20">
        <f t="shared" si="0"/>
        <v>61544.760000000009</v>
      </c>
    </row>
    <row r="40" spans="2:8" x14ac:dyDescent="0.25">
      <c r="B40" s="19">
        <v>545</v>
      </c>
      <c r="C40" s="4" t="s">
        <v>32</v>
      </c>
      <c r="D40" s="5">
        <f>SUM(D41:D43)</f>
        <v>100</v>
      </c>
      <c r="E40" s="5">
        <f t="shared" ref="E40:F40" si="3">SUM(E41:E43)</f>
        <v>1177.44</v>
      </c>
      <c r="F40" s="5">
        <f t="shared" si="3"/>
        <v>626.75</v>
      </c>
      <c r="G40" s="20">
        <f t="shared" si="0"/>
        <v>1904.19</v>
      </c>
    </row>
    <row r="41" spans="2:8" x14ac:dyDescent="0.25">
      <c r="B41" s="21">
        <v>54503</v>
      </c>
      <c r="C41" s="6" t="s">
        <v>33</v>
      </c>
      <c r="D41" s="7">
        <v>0</v>
      </c>
      <c r="E41" s="7">
        <v>438.44</v>
      </c>
      <c r="F41" s="7">
        <v>90.000000000000057</v>
      </c>
      <c r="G41" s="20">
        <f t="shared" si="0"/>
        <v>528.44000000000005</v>
      </c>
    </row>
    <row r="42" spans="2:8" x14ac:dyDescent="0.25">
      <c r="B42" s="21">
        <v>54505</v>
      </c>
      <c r="C42" s="6" t="s">
        <v>34</v>
      </c>
      <c r="D42" s="7">
        <v>0</v>
      </c>
      <c r="E42" s="7">
        <v>400</v>
      </c>
      <c r="F42" s="7">
        <v>0</v>
      </c>
      <c r="G42" s="20">
        <f t="shared" si="0"/>
        <v>400</v>
      </c>
    </row>
    <row r="43" spans="2:8" x14ac:dyDescent="0.25">
      <c r="B43" s="21">
        <v>54599</v>
      </c>
      <c r="C43" s="6" t="s">
        <v>35</v>
      </c>
      <c r="D43" s="7">
        <v>100</v>
      </c>
      <c r="E43" s="7">
        <v>339</v>
      </c>
      <c r="F43" s="7">
        <v>536.75</v>
      </c>
      <c r="G43" s="20">
        <f t="shared" si="0"/>
        <v>975.75</v>
      </c>
    </row>
    <row r="44" spans="2:8" x14ac:dyDescent="0.25">
      <c r="B44" s="19">
        <v>546</v>
      </c>
      <c r="C44" s="4" t="s">
        <v>36</v>
      </c>
      <c r="D44" s="5">
        <f>+D45</f>
        <v>7044.5</v>
      </c>
      <c r="E44" s="5">
        <f t="shared" ref="E44:F44" si="4">+E45</f>
        <v>12620.59</v>
      </c>
      <c r="F44" s="5">
        <f t="shared" si="4"/>
        <v>12198.93</v>
      </c>
      <c r="G44" s="20">
        <f t="shared" si="0"/>
        <v>31864.02</v>
      </c>
    </row>
    <row r="45" spans="2:8" x14ac:dyDescent="0.25">
      <c r="B45" s="21">
        <v>54602</v>
      </c>
      <c r="C45" s="6" t="s">
        <v>37</v>
      </c>
      <c r="D45" s="7">
        <v>7044.5</v>
      </c>
      <c r="E45" s="7">
        <v>12620.59</v>
      </c>
      <c r="F45" s="7">
        <v>12198.93</v>
      </c>
      <c r="G45" s="20">
        <f t="shared" si="0"/>
        <v>31864.02</v>
      </c>
    </row>
    <row r="46" spans="2:8" x14ac:dyDescent="0.25">
      <c r="B46" s="22"/>
      <c r="C46" s="3"/>
      <c r="D46" s="7"/>
      <c r="E46" s="7"/>
      <c r="F46" s="7"/>
      <c r="G46" s="20"/>
    </row>
    <row r="47" spans="2:8" x14ac:dyDescent="0.25">
      <c r="B47" s="23" t="s">
        <v>38</v>
      </c>
      <c r="C47" s="8" t="s">
        <v>39</v>
      </c>
      <c r="D47" s="5">
        <f>+D48+D55</f>
        <v>36938.660000000003</v>
      </c>
      <c r="E47" s="5">
        <f t="shared" ref="E47:F47" si="5">+E48+E55</f>
        <v>38935.32</v>
      </c>
      <c r="F47" s="5">
        <f t="shared" si="5"/>
        <v>23935.809999999998</v>
      </c>
      <c r="G47" s="20">
        <f t="shared" ref="G47:G56" si="6">SUM(D47:F47)</f>
        <v>99809.790000000008</v>
      </c>
    </row>
    <row r="48" spans="2:8" x14ac:dyDescent="0.25">
      <c r="B48" s="23" t="s">
        <v>40</v>
      </c>
      <c r="C48" s="8" t="s">
        <v>41</v>
      </c>
      <c r="D48" s="5">
        <f>SUM(D49:D54)</f>
        <v>36938.660000000003</v>
      </c>
      <c r="E48" s="5">
        <f t="shared" ref="E48:F48" si="7">SUM(E49:E54)</f>
        <v>38935.32</v>
      </c>
      <c r="F48" s="5">
        <f t="shared" si="7"/>
        <v>13935.81</v>
      </c>
      <c r="G48" s="20">
        <f t="shared" si="6"/>
        <v>89809.790000000008</v>
      </c>
    </row>
    <row r="49" spans="2:7" x14ac:dyDescent="0.25">
      <c r="B49" s="24" t="s">
        <v>42</v>
      </c>
      <c r="C49" s="9" t="s">
        <v>43</v>
      </c>
      <c r="D49" s="7">
        <v>433.55</v>
      </c>
      <c r="E49" s="7">
        <v>505.49999999999994</v>
      </c>
      <c r="F49" s="7">
        <v>1754.8700000000001</v>
      </c>
      <c r="G49" s="20">
        <f t="shared" si="6"/>
        <v>2693.92</v>
      </c>
    </row>
    <row r="50" spans="2:7" x14ac:dyDescent="0.25">
      <c r="B50" s="24" t="s">
        <v>44</v>
      </c>
      <c r="C50" s="9" t="s">
        <v>45</v>
      </c>
      <c r="D50" s="7">
        <v>30000</v>
      </c>
      <c r="E50" s="7">
        <v>3111.0999999999985</v>
      </c>
      <c r="F50" s="7">
        <v>2846</v>
      </c>
      <c r="G50" s="20">
        <f t="shared" si="6"/>
        <v>35957.1</v>
      </c>
    </row>
    <row r="51" spans="2:7" x14ac:dyDescent="0.25">
      <c r="B51" s="24" t="s">
        <v>46</v>
      </c>
      <c r="C51" s="9" t="s">
        <v>47</v>
      </c>
      <c r="D51" s="7">
        <v>441.11</v>
      </c>
      <c r="E51" s="7">
        <v>3318.72</v>
      </c>
      <c r="F51" s="7">
        <v>6719.93</v>
      </c>
      <c r="G51" s="20">
        <f t="shared" si="6"/>
        <v>10479.76</v>
      </c>
    </row>
    <row r="52" spans="2:7" x14ac:dyDescent="0.25">
      <c r="B52" s="24" t="s">
        <v>48</v>
      </c>
      <c r="C52" s="9" t="s">
        <v>49</v>
      </c>
      <c r="D52" s="7">
        <v>0</v>
      </c>
      <c r="E52" s="7">
        <v>29290</v>
      </c>
      <c r="F52" s="7">
        <v>0</v>
      </c>
      <c r="G52" s="20">
        <f t="shared" si="6"/>
        <v>29290</v>
      </c>
    </row>
    <row r="53" spans="2:7" x14ac:dyDescent="0.25">
      <c r="B53" s="24" t="s">
        <v>50</v>
      </c>
      <c r="C53" s="9" t="s">
        <v>51</v>
      </c>
      <c r="D53" s="7">
        <v>4500</v>
      </c>
      <c r="E53" s="7">
        <v>1975</v>
      </c>
      <c r="F53" s="7">
        <v>0</v>
      </c>
      <c r="G53" s="20">
        <f t="shared" si="6"/>
        <v>6475</v>
      </c>
    </row>
    <row r="54" spans="2:7" x14ac:dyDescent="0.25">
      <c r="B54" s="24" t="s">
        <v>52</v>
      </c>
      <c r="C54" s="9" t="s">
        <v>53</v>
      </c>
      <c r="D54" s="7">
        <v>1564</v>
      </c>
      <c r="E54" s="7">
        <v>735</v>
      </c>
      <c r="F54" s="7">
        <v>2615.0100000000002</v>
      </c>
      <c r="G54" s="20">
        <f t="shared" si="6"/>
        <v>4914.01</v>
      </c>
    </row>
    <row r="55" spans="2:7" x14ac:dyDescent="0.25">
      <c r="B55" s="25" t="s">
        <v>54</v>
      </c>
      <c r="C55" s="10" t="s">
        <v>55</v>
      </c>
      <c r="D55" s="5">
        <f>+D56</f>
        <v>0</v>
      </c>
      <c r="E55" s="5">
        <f t="shared" ref="E55:F55" si="8">+E56</f>
        <v>0</v>
      </c>
      <c r="F55" s="5">
        <f t="shared" si="8"/>
        <v>10000</v>
      </c>
      <c r="G55" s="20">
        <f t="shared" si="6"/>
        <v>10000</v>
      </c>
    </row>
    <row r="56" spans="2:7" ht="15.75" thickBot="1" x14ac:dyDescent="0.3">
      <c r="B56" s="26" t="s">
        <v>56</v>
      </c>
      <c r="C56" s="27" t="s">
        <v>57</v>
      </c>
      <c r="D56" s="28">
        <v>0</v>
      </c>
      <c r="E56" s="28">
        <v>0</v>
      </c>
      <c r="F56" s="28">
        <v>10000</v>
      </c>
      <c r="G56" s="29">
        <f t="shared" si="6"/>
        <v>10000</v>
      </c>
    </row>
    <row r="57" spans="2:7" ht="15.75" thickBot="1" x14ac:dyDescent="0.3">
      <c r="B57" s="30"/>
      <c r="C57" s="31" t="s">
        <v>69</v>
      </c>
      <c r="D57" s="32">
        <f>+D8+D47</f>
        <v>306615.37</v>
      </c>
      <c r="E57" s="32">
        <f t="shared" ref="E57:G57" si="9">+E8+E47</f>
        <v>487687.08500000008</v>
      </c>
      <c r="F57" s="32">
        <f t="shared" si="9"/>
        <v>529932.14999999991</v>
      </c>
      <c r="G57" s="32">
        <f t="shared" si="9"/>
        <v>1324234.605</v>
      </c>
    </row>
  </sheetData>
  <mergeCells count="5">
    <mergeCell ref="B2:G2"/>
    <mergeCell ref="B6:G6"/>
    <mergeCell ref="B4:G4"/>
    <mergeCell ref="B3:G3"/>
    <mergeCell ref="B5:G5"/>
  </mergeCells>
  <pageMargins left="0.7" right="0.7" top="0.75" bottom="0.75" header="0.3" footer="0.3"/>
  <pageSetup orientation="portrait" horizontalDpi="300" r:id="rId1"/>
  <ignoredErrors>
    <ignoredError sqref="B47:B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1ERTRIM-2017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C.Mendoza</cp:lastModifiedBy>
  <dcterms:created xsi:type="dcterms:W3CDTF">2017-04-21T04:20:52Z</dcterms:created>
  <dcterms:modified xsi:type="dcterms:W3CDTF">2017-04-21T15:33:39Z</dcterms:modified>
</cp:coreProperties>
</file>