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NA-ADOL\Desktop\UACI\"/>
    </mc:Choice>
  </mc:AlternateContent>
  <xr:revisionPtr revIDLastSave="0" documentId="13_ncr:1_{8A984BCD-9CA9-42CC-8E01-C2A25A3B40FF}" xr6:coauthVersionLast="46" xr6:coauthVersionMax="46" xr10:uidLastSave="{00000000-0000-0000-0000-000000000000}"/>
  <bookViews>
    <workbookView xWindow="-108" yWindow="-108" windowWidth="23256" windowHeight="12576" xr2:uid="{7D19020A-EFBC-460B-A357-6A7003FC29FC}"/>
  </bookViews>
  <sheets>
    <sheet name="MATRIZ P.V 2020" sheetId="1" r:id="rId1"/>
    <sheet name="MATRIZ P.EMERG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2" i="1" l="1"/>
  <c r="AB17" i="3"/>
  <c r="AB13" i="3"/>
  <c r="AB15" i="3" l="1"/>
  <c r="AB14" i="3"/>
  <c r="AB12" i="3"/>
  <c r="AB11" i="3"/>
  <c r="AB10" i="3"/>
  <c r="AB8" i="3"/>
  <c r="AB7" i="3"/>
  <c r="AB6" i="3"/>
  <c r="AB5" i="3"/>
  <c r="AB4" i="3"/>
  <c r="AB3" i="3"/>
  <c r="AB21" i="1" l="1"/>
  <c r="AB20" i="1"/>
  <c r="AB19" i="1"/>
  <c r="AB18" i="1"/>
  <c r="AB16" i="1"/>
  <c r="AB15" i="1"/>
  <c r="AB14" i="1"/>
  <c r="AB13" i="1"/>
  <c r="AB12" i="1"/>
  <c r="AB9" i="1" l="1"/>
  <c r="AB10" i="1"/>
  <c r="AB11" i="1" l="1"/>
  <c r="AB8" i="1"/>
  <c r="AB7" i="1"/>
  <c r="AB6" i="1"/>
  <c r="AB5" i="1"/>
  <c r="AB3" i="1"/>
  <c r="AB4" i="1"/>
</calcChain>
</file>

<file path=xl/sharedStrings.xml><?xml version="1.0" encoding="utf-8"?>
<sst xmlns="http://schemas.openxmlformats.org/spreadsheetml/2006/main" count="638" uniqueCount="361">
  <si>
    <t>Nº</t>
  </si>
  <si>
    <t>NOMBRE DEL PROYECTO</t>
  </si>
  <si>
    <t>CODIGO PRESUPUESTARIO</t>
  </si>
  <si>
    <t>CODIGO CONTABLE</t>
  </si>
  <si>
    <t>MONTO CARPETA</t>
  </si>
  <si>
    <t>FORMULADOR</t>
  </si>
  <si>
    <t>DATOS FORMULADOR</t>
  </si>
  <si>
    <t>COSTO CARPETA</t>
  </si>
  <si>
    <t>FUENTE DE FINANCIAMIENTO</t>
  </si>
  <si>
    <t xml:space="preserve">REALIZADOR </t>
  </si>
  <si>
    <t>DATOS REALIZADOR</t>
  </si>
  <si>
    <t>MONTO CONTRATO</t>
  </si>
  <si>
    <t xml:space="preserve">ACUERDO GRAL. DE GASTOS. </t>
  </si>
  <si>
    <t>AVANCE</t>
  </si>
  <si>
    <t>FTE. FINAN.</t>
  </si>
  <si>
    <t>INICIO</t>
  </si>
  <si>
    <t xml:space="preserve">FINALIZ. </t>
  </si>
  <si>
    <t xml:space="preserve">DIAS C/ PRORR </t>
  </si>
  <si>
    <t>FINALIZADO C/ PRORROGA</t>
  </si>
  <si>
    <t>TIEMPO DE EJECUCION</t>
  </si>
  <si>
    <t>MODALIDAD</t>
  </si>
  <si>
    <t>SUPERVISION</t>
  </si>
  <si>
    <t>MONTO SUPERV.</t>
  </si>
  <si>
    <t>DATOS DEL SUPERVISOR</t>
  </si>
  <si>
    <t xml:space="preserve">ADMINISTRADOR DE CONTRATO </t>
  </si>
  <si>
    <t xml:space="preserve">ORDEN CAMBIO </t>
  </si>
  <si>
    <t xml:space="preserve">ACUERDO OBRA ADICIONAL </t>
  </si>
  <si>
    <t>COSTO TOTAL DEL PROYECTO</t>
  </si>
  <si>
    <t>OBSERVACIONES</t>
  </si>
  <si>
    <t>DISTANCIAS APROXIMADAS DE LAS OBRAS</t>
  </si>
  <si>
    <t>Nº DE AMPOS</t>
  </si>
  <si>
    <t>1</t>
  </si>
  <si>
    <t>URBANIZACION INDEPENDENCIA, PASAJE 15 DE SEPTIEMBRE Nº 21, SANTA ANA, TEL. 2440-1912 Y 7267-2975 ing-rene-medina@hotmail.com</t>
  </si>
  <si>
    <t>PRE-INVERSION/ FODES 75%</t>
  </si>
  <si>
    <t>TR CONSTRUCTORA, S.A DE C.V. (ACUERDO Nº 05 DEL 11/04/2019 ACTA Nº 13)</t>
  </si>
  <si>
    <t>COL. LAS DELICIAS FINAL AV. BARRIOS Nº14 COATEPEQUE, SANTA ANA trejorivasconstructora@outlook.com tel 2471-5976</t>
  </si>
  <si>
    <t>FODES 75%</t>
  </si>
  <si>
    <t>--------</t>
  </si>
  <si>
    <t>60 DIAS CALENDARIO</t>
  </si>
  <si>
    <t>LIBRE GESTION</t>
  </si>
  <si>
    <t>800 METROS VEHICULO TIPO SEDAN</t>
  </si>
  <si>
    <t>2</t>
  </si>
  <si>
    <t>-----------</t>
  </si>
  <si>
    <t>3</t>
  </si>
  <si>
    <t>4</t>
  </si>
  <si>
    <t>5</t>
  </si>
  <si>
    <t>PRE-INVERSION/FODES 75%</t>
  </si>
  <si>
    <t>-</t>
  </si>
  <si>
    <t>6</t>
  </si>
  <si>
    <t>COL. SAN JUAN BOSCO 1, POL 3 CASA Nº 5 COATEPEQUE, SANTA ANA</t>
  </si>
  <si>
    <t>ADMINISTRACION</t>
  </si>
  <si>
    <t>7</t>
  </si>
  <si>
    <t>8</t>
  </si>
  <si>
    <t>9</t>
  </si>
  <si>
    <t>GUILLERMO ANTONIO MEZQUITA HERNANDEZ (ACUERDO Nº 07 DEL 20/06/2019 ACTA Nº 20)</t>
  </si>
  <si>
    <t>10</t>
  </si>
  <si>
    <t>COL. SAN EMIGDIO N°1, SAN LORENZO, AHUACHAPAN dicocelsalvador@gmail.com tel. 7885-7772</t>
  </si>
  <si>
    <t>45 DIAS CALENDARIO</t>
  </si>
  <si>
    <t>11</t>
  </si>
  <si>
    <t>12</t>
  </si>
  <si>
    <t>URBANIZACION LOS EUCASLIPTOS 2, AVENIDA LOS ANDES, PASAJE LOS ALMENDROS N°8, MEXICANOS, SAN SALVADOR tel. 77180-8926, email: ingenierojuanduarte@gmail.com</t>
  </si>
  <si>
    <t>425 METROS VEHICULO TIPO SEDAN</t>
  </si>
  <si>
    <t>13</t>
  </si>
  <si>
    <t>430 METROS  VEHICULO TIPO SEDAN</t>
  </si>
  <si>
    <t>LICDA. ERIKA LOURDES DIAZ MARTINEZ</t>
  </si>
  <si>
    <t>JEFE DE UACI</t>
  </si>
  <si>
    <t>MATRIZ DE PROYECTOS EJECUTADOS DE ENERO A DICIEMBRE 2020</t>
  </si>
  <si>
    <t>CONSTRUCCION DE CONCRETO HIDRAULICO EN CALLE FRENTE A CENTRO ESCOLAR CANTON LA PRESA, MUNICIPIO DE EL CONGO, DEPARTAMENTO DE SANTA ANA</t>
  </si>
  <si>
    <t>PRODIN, S.A DE C.V. (ACUERDO Nº 09 DEL 18/10/2019, ACTA Nº 34)</t>
  </si>
  <si>
    <t>CALLE L-5 JARDINES DE CUSCATLAN, ANTIGUO CUSCATLA, LA LIBERTAD TEL. 2289-2529, prodinsa@yahoo.com</t>
  </si>
  <si>
    <t xml:space="preserve">PRE-INVERSION/ FODES 75% </t>
  </si>
  <si>
    <t>CONSTRUCCION CAMINOS Y EQUIPOS, S.A DE C.V. (ACUERDO Nº 18 DEL 22/01/2020 ACTA Nº 02)</t>
  </si>
  <si>
    <t>CUARTA CALLE ORIENTE1-3 COLONIA SANTA MARTA, SONSONATE, TEL. 2450-2405</t>
  </si>
  <si>
    <t>Nº 20 DEL 22/01/2020 ACTA Nº 02</t>
  </si>
  <si>
    <t xml:space="preserve">FODES 75% </t>
  </si>
  <si>
    <t>…...........</t>
  </si>
  <si>
    <t>ARQ. OSCAR DANIEL CASTILLO RAMOS (ACUERDO N°19 DE FECHA 22/01/2020 ACTA N°02)</t>
  </si>
  <si>
    <t>COL. SAN JUAN BOSCO 1 POL. N°3 CASA N°5, COATEPEQUE, SANTA ANA TEL. 7911-5270 acastillodc2018@gmail.com</t>
  </si>
  <si>
    <t>NOE SIDFREDO ORORIO (ACUERDO Nº 07 DEL 20/11/2019 ACTA Nº 37)</t>
  </si>
  <si>
    <t>CANTON LA PRESA</t>
  </si>
  <si>
    <t>CONSTRCCION DE CALLE CON CONCRETO HIDRAULICO EN PASAJE TRES, COLONIA SAN MANUEL, BARRIO LA CRUZ, MUNICIPIO DE EL CONGO, DEPARTAMENTO DE SANTA ANA</t>
  </si>
  <si>
    <t>ING.MIGUEL FELIPE BALCACERES (ACUERDO Nº 09 DEL 16/12/2019, ACTA Nº41)</t>
  </si>
  <si>
    <t>BLANCA ESMERALDA TREJO DE MARTINEZ (ACUERDO Nº 11 DEL 16/12/2019 ACTA Nº 41)</t>
  </si>
  <si>
    <t>URBANIZACION JARDINES DE LA SABANA POLIGONO 5-A, CASA 12 SENDA 6, TEL. 7682-0764 correo: miefbalcaceres_15@hotmail.com</t>
  </si>
  <si>
    <t>Nº 23 DEL 22/01/2020 ACTA Nº 02</t>
  </si>
  <si>
    <t>CONTRERAS SOLANO, S.A DE C.V. ACUERDO Nº 22 DEL 22/01/2020, ACTA Nº02</t>
  </si>
  <si>
    <t>12 AVENIDA SUR, ENTRE 29 Y 31 CALL PONIENTE NUMERO 4 SANTA ANA, TEL 2406-0769, correo: arquitectura.estudio3@gmail.com</t>
  </si>
  <si>
    <t>CONSTRUCCION DE CONCRETO HIDRAULICO DE PASAJE 2, 4 Y 5 EN LA COLONIA BOSQUES DE ANCAR, BARRIO SAN ANTONIO, MUNICIPIO DE EL CONGO, DEPARTAMENTO DE SANTA ANA</t>
  </si>
  <si>
    <t>CONSTRUCCION DE CALLE DE ASFALTO Y OBRA DE MITIGACION EN SECTOR POLIGONO C Y D, PASAJE RAMIREZ, BARRIO EL CENTRO, MUNICIPIO DE EL CONGO, DEPARTAMENTO DE SANTA ANA</t>
  </si>
  <si>
    <t>RECARPETEO DE CALLE PRINCIPAL EN CANTON EL RODEO, MUNICIPIO DE EL CONGO, DEPARTAMENTO DE SANTA ANA</t>
  </si>
  <si>
    <t>CONSTRUCCION DE CALLE DE ASFALTO EN SEXTA AVENIDA NORTE, COLONIA SAN FRANCISCO, BARRIO EL CENTRO, MUNICIPIO DE EL CONGO, DEPARTAMENTO DE SANTA ANA</t>
  </si>
  <si>
    <t>CONSTRUCCION DE CONCRETO HIDRAULICO DE TRAMO EN CALLE CENTRAL SECTOR CANCHA DE FUTBOL, CANTON EL PEZOTE AL TINTERAL, MUNICIPIO DE EL CONGO, DEPARTAMENTO DE SANTA ANA</t>
  </si>
  <si>
    <t>CONSTRUCCION DE CONCRETO HIDRAULICO Y OBRAS DE MITIGACION EN CALLE LOS DELGADO, CANTON EL GUINEO, MUNICIPIO DE EL CONGO, DEPARTAMENTO DE SANTA ANA</t>
  </si>
  <si>
    <t>CONSTRUCCION DE CALLE DE ASFALTO EN PASAJE COLONIA LOS CERRITOS, BARRIO SAN ANTONIO, MUNICIPIO DE EL CONGO, DEPARTAMENTO DE SANTA ANA</t>
  </si>
  <si>
    <t>CONSTRUCCION DE CALLE DE ASFALTO EN ACCESO A CANCHA DE FUTBOL EN CANTON LOS PINOS, MUNICIPIO DE EL CONGO, DEPARTAMENTO DE SANTA ANA</t>
  </si>
  <si>
    <t>COSNTRUCCION DE CALLE CON MEZCLA ASFALTICA, CORDON CUNETA Y BADEN EN COLONIA CONGO VIEJO SECTOR CEMENTERIO, BARRIO EL TRANSITO, MUNICIPIO DE EL CONGO, DEPARTAMENTO DE SANTA ANA</t>
  </si>
  <si>
    <t>14</t>
  </si>
  <si>
    <t>15</t>
  </si>
  <si>
    <t>16</t>
  </si>
  <si>
    <t>17</t>
  </si>
  <si>
    <t>CONSTRUCCION DE CALLE CON MEZCLA ASFALTICA Y CORDON CUNETA EN PASAJE NUMERO 10, COLONIA ESMERALDA, BARRIO SAN ANTONIO, MUNICIPIO DE EL CONGO, DEPARTAMENTO DE SANTA ANA</t>
  </si>
  <si>
    <t>CONSTRUCCION DE CALLE CON MEZCLA ASFALTICA Y CORDON CUNETA EN RESIDENCIAL ALTAMIRA, BARRIO SAN FRANCISCO, MUNICIPIO DE EL CONGO, DEPARTAMENTO DE SANTA ANA</t>
  </si>
  <si>
    <t>CONSTRUCCION DE CALLE CON MEZCLA ASFALTICA Y CORDON CUNETA EN PASAJE SENDA SAN ANDRES, BARRIO EL TRANSITO, MUNICIPIO DE EL CONGO, DEPARTAMENTO DE SANTA ANA, MUNICIPIO DE EL CONGO</t>
  </si>
  <si>
    <t>CONSTRUCCION DE CALLE CON MEZCLA ASFALTICA Y CORDON CUNETA EN PASAJE SENDA MAYA, COLONIA ANITA, BARRIO EL TRANSITO, MUNICIPIO DE EL CONGO, DEPARTAMENTO DE SANTA ANA</t>
  </si>
  <si>
    <t>18</t>
  </si>
  <si>
    <t>19</t>
  </si>
  <si>
    <t>431 METROS  VEHICULO TIPO SEDAN</t>
  </si>
  <si>
    <t>432 METROS  VEHICULO TIPO SEDAN</t>
  </si>
  <si>
    <t>433 METROS  VEHICULO TIPO SEDAN</t>
  </si>
  <si>
    <t>434 METROS  VEHICULO TIPO SEDAN</t>
  </si>
  <si>
    <t>MEJORAMIENTO Y AMPLIACION DE AGUA POTABLE EN CANTONES LOS PINOS Y MONTEBELLO, MUNICIPIO DE EL CONGO, DEPARTAMENTO DE SANTA ANA</t>
  </si>
  <si>
    <t>CONSTRUCCION DE CONCRETO HIDRAULICO EN CALLE LA LIBERTAD, COLONIA SANTA RITA, BARRIO EL TRANSITO, MUNICIPIO DE EL CONGO, DEPARTAMENTO DE SANTA ANA</t>
  </si>
  <si>
    <t>MAURICIO OSWALDO LINARES AREVALO. (ACUERDO Nº 03 DEL 31/01/2020, ACTA Nº 03)</t>
  </si>
  <si>
    <t>4 Y 6 CALLE PONIENTE 3 AVENIDA SUR, APANECA, AHUACHAPAN TEL. 7040-8105, mauristelrooy_82@hotmail.com</t>
  </si>
  <si>
    <t>ISCO, S.A DE C.V. (ACUERDO Nº 02 DEL 29/06/2020 ACTA Nº 20)</t>
  </si>
  <si>
    <t>CALLE BARAHONA, BARRIO LA PARROQUIA NUMERO 33 JUCUARAN, USULUTAN, TEL 7929-7151, correo: wyportillo@gmail.com</t>
  </si>
  <si>
    <t>Nº 04 DEL 29/06/2020 ACTA Nº 20</t>
  </si>
  <si>
    <t>19/082020</t>
  </si>
  <si>
    <t>ARQ. MIGUEL ALEJANDRO SALAZAR VILLALTA (ACUERDO N° 03 DE FECHA 29/06/2020, ACTA N° 20)</t>
  </si>
  <si>
    <t>CUARTA CALLE ORIENTE Y TERCERA AVENIDA NORTE, N°6 SANTA ANA TEL. 7512-7514, CORREO: salazarmiguel02@gmail.com</t>
  </si>
  <si>
    <t>GUILLERMO ANTONIO MEZQUITA HERNANDEZ (ACUERDO Nº 21 DEL 06/03/2020 ACTA Nº 07)</t>
  </si>
  <si>
    <t>BARRIO EL TRANSITO</t>
  </si>
  <si>
    <t>BARRIO EL CENTRO</t>
  </si>
  <si>
    <t>INUSA, S.A DE C.V. (ACUERDO Nº0306 DEL 31/01/2020 ACTA Nº 03)</t>
  </si>
  <si>
    <t>RESIDENCIAL ALTOS DEL SITIO, POLIGONO D N°15, SAN MIGUEL, TEL. 7730-2278, CORREO: inusa_tdc@hotmail.com</t>
  </si>
  <si>
    <t>MIGUEL ANGEL FLORES (ACUERDO Nº 25 DEL 06/03/2020 ACTA Nº 07)</t>
  </si>
  <si>
    <t>U &amp; R, CONSTRUCTORES, S.A DE C.V. (ACUERDO Nº 05 DEL 29/06/2020, ACTA Nº 20)</t>
  </si>
  <si>
    <t>CALLE ARCE N°1, BARRIO EL CENTRO, JUCUAPA, USULUTAN, TEL. 7797-0784,  CORREO. urbina4747@gmail.com</t>
  </si>
  <si>
    <t>Nº 07 DEL 29/06/2020 ACTA Nº 20</t>
  </si>
  <si>
    <t>PROARCA, S.A DE C.V. (ACUERDO Nº 06 DEL 29/06/2020 ACTA Nº 20)</t>
  </si>
  <si>
    <t>COLONIA 18 DE NOVIEMBRE, CASERIO SAN LUIS, CANTON LA JOYA, MUNICIPIO DE MEANGUERA, DEPARTAMENTO DE MORAZAN. TEL. 2680-5536, CORREO: ptoarca2011@hotmail.com</t>
  </si>
  <si>
    <t>OCITA, S.A DE C.V. (ACUERDO Nº 04 DEL 31/01/2020, ACTA Nº 03)</t>
  </si>
  <si>
    <t>SEGUNDA AVENIDA SUR, BARRIO EL CENTRO, COATEPEQUE, SANTA ANA, TEL. 2440-0625, CORREO. Ocita_sa@hotmail.com</t>
  </si>
  <si>
    <t>GUILLERMO ANTONIO MEZQUITA HERNANDEZ (ACUERDO Nº 06 DEL 20/03/2020 ACTA Nº 09)</t>
  </si>
  <si>
    <t>COLONIA BOSQUES DE ANCAR</t>
  </si>
  <si>
    <t>TR CONSTRUCTORA, S.A DE C.V. (ACUERDO Nº 04 DEL 07/07/2020 ACTA Nº 21)</t>
  </si>
  <si>
    <t>Nº06 DEL 07/07/2020 ACTA Nº 21</t>
  </si>
  <si>
    <t>15/17/2020</t>
  </si>
  <si>
    <t>ING. JORGE ALBERTO SANDOVAL ACUERDO Nº 05 DEL 07/07/2020 ACTA Nº 21</t>
  </si>
  <si>
    <t>JARDINES DEL TECANA PONIENTE, PASAJE 1, POLIGONO A CASA N°18 SANTA ANA, TEL. 2447-4950, CORREO: joalsandoval@gmail.com</t>
  </si>
  <si>
    <t>CONSTRUCCIONES Y MANTENIMIENTO VIAL DE EL SALVADOR, S.A DE C.V. (ACUERDO Nº 05 DEL 31/01/2020, ACTA Nº 03)</t>
  </si>
  <si>
    <t>CALLE GLORIA, BARRIO EL CENTRO, SANTA ROSA GUACHIPILIAN, SANTA ANA, TEL 2486-0200, CORREO: info@guachipin.gob.sv</t>
  </si>
  <si>
    <t>NOE SIDFREDO OSORIO (ACUERDO Nº 03 DEL 20/03/2020 ACTA Nº 09)</t>
  </si>
  <si>
    <t>ECOCI, S.A DE C.V. (ACUERDO Nº 13 DEL 11/08/2020 ACTA Nº 24)</t>
  </si>
  <si>
    <t>BARRIO EL CENTRO, SANTA ROSA GUACHIPILIN, TEL 2354-2723, CORREO. carlitosgaldamez@yahoo.com</t>
  </si>
  <si>
    <t>Nº15 DEL 11/08/2020 ACTA Nº 24</t>
  </si>
  <si>
    <t>40 DIAS CALENDARIO</t>
  </si>
  <si>
    <t>LOPEZ REYES INGNIEROS, S.A DE C.V. ACUERDO Nº 14 DEL 11/08/2020 ACTA Nº 24</t>
  </si>
  <si>
    <t>SEGUNDA CALLEPONIENTE N°17, BARRIO LA UNION, TURIN, DEPARTAMENTO DE AHUACHAPAN, TEL. 7210-8677, CORREO: icewalex@gmail.com</t>
  </si>
  <si>
    <t>CANTON EL RODEO</t>
  </si>
  <si>
    <t>PRE-INVERSION/FODES 2%</t>
  </si>
  <si>
    <t>FODES 2%</t>
  </si>
  <si>
    <t>FONDO MONETARIO INTERNACIONAL</t>
  </si>
  <si>
    <t>FONDO CREDITO ADQUIRIDO</t>
  </si>
  <si>
    <t>ARQ. OSCAR DANIEL CASTILLO RAMOS (ACUERDO N° 02 DEL 31/01/2020, ACTA N° 03)</t>
  </si>
  <si>
    <t>JOSE MAURICIO SERMEÑO RAMOS, (ACUERDO Nº 08 DEL 30/07/2020 ACTA Nº 23)</t>
  </si>
  <si>
    <t>BARRIO SAN FRANCISCO</t>
  </si>
  <si>
    <t>CONSTRUCTORA ROMA,S.A DE C.V. (ACUERDO N° 08 DEL 20/08/2020, ACTA N°25)</t>
  </si>
  <si>
    <t>LOTIFICACION SANTA TERESITA, POLIGONO C, CASA N°10, ATIQUIZAYA, AHUACHAPAN, TEL. 2502-2910, CORREO: constructoresroma@gmail.com</t>
  </si>
  <si>
    <t>Nº 10 DEL 20/08/2020 ACTA Nº 25</t>
  </si>
  <si>
    <t>ING. ROXANA YASMIN AGUIRRE ELIAS ACUERDO N°09 DEL 20/08/2020 ACTA N°25</t>
  </si>
  <si>
    <t>SEXTA AVENIDA SUR, BARRIO EL ANGEL, CASA N° 3-283, ATIQUIZAYA, AHUACHAPAN, TEL. 2444-1413, CORREO: ryaelias2014@gmail.com</t>
  </si>
  <si>
    <t>MIGUEL ANGEL FLORES ACUERDO N°06 DEL 31/08/2020, ACTA N°26</t>
  </si>
  <si>
    <t>PROARCA, S.A DE C.V. ACUERDO N° 05 DEL 18/09/2020 ACTA N°28</t>
  </si>
  <si>
    <t>COLONIA 18 DE NOVIEMBRE, CASERIO SAN LUIS, CANTON LA JOYA MEANGUERA, MORAZAN, TEL. 2680-5536 CORREO: proarca2011@hotmail.com</t>
  </si>
  <si>
    <t>Nº 07 DEL 18/09/2020 ACTA Nº 28</t>
  </si>
  <si>
    <t>45  DIAS CALENDARIO</t>
  </si>
  <si>
    <t>ARQ. JOSE DAVID PACHECO HERRERA ACUERDO N° 06 DEL 18/09/2020 ACTA N°28</t>
  </si>
  <si>
    <t>SAN MIGUEL, EL SALVADOR, TEL. 7737-0963, CORREO: jdavidpacheco@gmail.com</t>
  </si>
  <si>
    <t>ING. WALTER IVAN GUERRERO CONTRERAS  ACUERDO N° 04 DEL 30/07/2020 ACTA N°23</t>
  </si>
  <si>
    <t>POLIGONO P-SENDA 4-P, LOS AMATES N|71 COMP. URBANO MONTEMAR FASE II, COLON LA LIBERTAD TEL. 2340-4924 CORREO: wigi84@hotmail.com</t>
  </si>
  <si>
    <t>JOSE MAURICIO SERMEÑO RAMOS ( ACUERDO Nº 03 DEL 31/08/2020 ACTA Nº 26)</t>
  </si>
  <si>
    <t>PROYECTOS MULTIPLES DE OCCIDENTE, S.A DE C.V. ACUERDO N°02 DEL 18/09/2020 ACTA N°28</t>
  </si>
  <si>
    <t>POLIGONO 4, CANTON CUTUMAY CAMONES, LOTE 8 HACIENDA SAN CAYETANO, SANTA ANA, TEL. 2448-5224, CORREO: pmoservicioalcliente@gmail.com</t>
  </si>
  <si>
    <t>Nº 04 DEL 18/09/2020 ACTA Nº 28</t>
  </si>
  <si>
    <t>CONSTRUCTORA ODETFORD ACUERDO N° 03 DEL 18/09/2020 ACTA 28</t>
  </si>
  <si>
    <t>COLONIA EUROPA, CALLE REAL, ENTRE PASAJE 3 Y 4 N° 20. SANTA TECLA LA LIBERTAD, TEL. 2228-8919,</t>
  </si>
  <si>
    <t>CANTON EL PEZOTE</t>
  </si>
  <si>
    <t>CANTO EL GUINEO</t>
  </si>
  <si>
    <t>CONSTRUCCION DE CONCRETO HIDRAULICO Y OBRAS DE MITIGACION EN CALLE COLONIA ALTOS DE LA CRUZ, BARRIO LA CRUZ, MUNICIPIO DE EL CONGO, DEPARTAMENTO DE SANTA ANA</t>
  </si>
  <si>
    <t>TERRA INGENIEROS,S.A DE C.V. ACUERDO N°08 DEL 11/08/2020 ACTA N°24</t>
  </si>
  <si>
    <t>CALLE LAS ROSAS N°6, SANTAANA, EL SALVADOR, TEL. 2431-8372, CORREO terraingenierossadecv@gmail.com</t>
  </si>
  <si>
    <t>TREJO RIVAS,S.A DE C.V ACUERDO N° 06 DEL 06/112020 ACTA N° 33</t>
  </si>
  <si>
    <t>Nº 08 DEL 06/11/2020 ACTA Nº 33</t>
  </si>
  <si>
    <t>ARQ. EDWIN ARMANDO MAGAÑA MAGAÑA ACUERDO N°07 DEL 06/11/2020 ACTA 33</t>
  </si>
  <si>
    <t>LOTIFICACION SANTA TERESITA, POLIGONO C, CASA N°10, ATIQUIZAYA, AHUACHAPAN, TEL. 2415-6831, CORREO: armandowars_17@hotmail.com</t>
  </si>
  <si>
    <t>COLONIA LOS CERRITOS</t>
  </si>
  <si>
    <t>ARQ. ALEJANDRA MICHELLE AQUINO MONTOYA ACUERDO N° 05 DEL 30/07/2020 ACTA N°23</t>
  </si>
  <si>
    <t>FINAL COLONIA GARCIA, SANTA ANA, TEL. 7517-2987, CORREO: miaaquino93@gmail.com</t>
  </si>
  <si>
    <t>INVERSIONES ZAHER, S.A DE C.V. (ACUERDO Nº 02 DEL 29/09/2020 ACTA Nº 29)</t>
  </si>
  <si>
    <t>Nº 04 DEL 29/09/2020 ACTA Nº 29</t>
  </si>
  <si>
    <t>54 DIAS CALENDARIO</t>
  </si>
  <si>
    <t>CORPORACION GARCIA PRIETO, S.A DE C.V. (ACUERDO Nº 03 DEL 29/09/2020 ACTA Nº 29)</t>
  </si>
  <si>
    <t>CARRETERA ANTIGUO A SAN SALVADOR, KM 59, COLONIA LA COLINA NUEVA POLIGONO 19, LOTE 1, SANTA ANA, TEL. 7871-3161, CORREO: corporaciongarciaprieto@hotmail.com</t>
  </si>
  <si>
    <t>GUILLERMO ANTONIO MEZQUITA HERNANDEZ (ACUERDO Nº 06 DEL 07/09/2020  ACTA Nº 27)</t>
  </si>
  <si>
    <t>BARRIO LA CRUZ</t>
  </si>
  <si>
    <t>14 DIAS CALENDARIO</t>
  </si>
  <si>
    <t>CONSTRUVESA, S.A DE C.V. (ACUERDO Nº11  DEL 20/08/2020 ACTA Nº 25)</t>
  </si>
  <si>
    <t>RESIDENCIAL BUENA VISTA I, PASAJE 12 N° U-3, SANTA TECLA, LA LIBERTAD, TEL. 7554-2895, CORREO: construvesa10@gmail.com</t>
  </si>
  <si>
    <t>AP&amp;G CONSTRUCTORES, S.A DE C.V. (ACUERDO Nº 05 DEL 17/11/2020 ACTA Nº 34)</t>
  </si>
  <si>
    <t>COLONIA PINARES DE SUIZA, AVENIDA SAINT MORIST, POLIGONO 17, CASA N°5, SANTA TECLA, TEL. 2288-4120, CORREO: apyg.constructores@gmail.com</t>
  </si>
  <si>
    <t>Nº 07 DEL 17/11/2020 ACTA Nº 34</t>
  </si>
  <si>
    <t>UDP ODETFORP (ACUERDO Nº 06 DEL 16/11/2020 ACTA Nº 34)</t>
  </si>
  <si>
    <t>SANTA TECLA, DEPARTAMENTO DE LA LIBERTAD, TEL. 2205-9097</t>
  </si>
  <si>
    <t>NOE SIDFREDO OSORIO (ACUERDO Nº 03 DEL 20/10/2020 ACTA Nº 31)</t>
  </si>
  <si>
    <t>CANTON LOS PINOS</t>
  </si>
  <si>
    <t>INVERSIONES Y SERVICIOS ROMERO, S.A DE C.V. (ACUERDO N° 16 DEL 20/10/2020 ACTA N°31)</t>
  </si>
  <si>
    <t>FINAL PONIENTE CALLE DR. DAVID TURCIOS, BARRIO EL CALVARIO, CHILANGA, DTO DE MORAZAN  engelsbert71@yahoo.es TEL:  78934189</t>
  </si>
  <si>
    <t xml:space="preserve"> ICEPROM, S.A DE C.V.(ACUERDO Nº 17 DEL 17/11/2020 ACTA Nº 34)</t>
  </si>
  <si>
    <t xml:space="preserve"> Nº 19 DEL 17/11/2020 ACTA Nº 34</t>
  </si>
  <si>
    <t>INVERSSAM, S.A DE .C.V. (ACUERDO Nº 18 DEL 17/11/2020 ACTA Nº 34)</t>
  </si>
  <si>
    <t>RESIDENCIAL PASADENA PASAJE SENDA FLORIDA CASA N°31, SAN MIGUEL TEL: 7287-3465, email: inverssamsadecv@gmail.com</t>
  </si>
  <si>
    <t>MIGUEL ANGEL FLORES                             (ACUERDO Nº 18 DEL 20/10/2020 ACTA Nº 31)</t>
  </si>
  <si>
    <t>MIGUEL ANGEL FLORES (ACUERDO Nº 15 DEL 20/10/2020 ACTA Nº 31)</t>
  </si>
  <si>
    <t>GENIAR, S.A DE C.V.(ACUERDO Nº 14 DEL 17/10/2020 ACTA Nº 34)</t>
  </si>
  <si>
    <t>CIUDAD TOLEDO SENDA ZAMORA POL. 22 CASA N°23 SAN MIGUEL, EL SALVADOR, C.A.  TEL. 7682-2046 email: gerenciageniarqgmail.com</t>
  </si>
  <si>
    <t>Nº 16  DEL 17/11/2020 ACTA Nº 34</t>
  </si>
  <si>
    <t>INUSA, S.A DE C.V. (ACUERDO N°15 DEL 17/11/2020 ACTA N°34)</t>
  </si>
  <si>
    <t>INCOPRO, S.A DE C.V.(ACUERDO Nº 11 DEL 17/10/2020 ACTA Nº 34)</t>
  </si>
  <si>
    <t>NOE SIDFREDO OSORIO (ACUERDO Nº 12 DEL 20/10/2020 ACTA Nº 31)</t>
  </si>
  <si>
    <t>Nº 13  DEL 17/11/2020 ACTA Nº 34</t>
  </si>
  <si>
    <t>INUSA, S.A DE C.V. (ACUERDO N°12 DEL 17/11/2020 ACTA N°34)</t>
  </si>
  <si>
    <t>GUILLERMO ANTONIO MEZQUITA HERNANDEZ (ACUERDO Nº 33 DEL 17/112020 ACTA Nº 34)</t>
  </si>
  <si>
    <t>PROSERCON, S.A DE C.V.(ACUERDO Nº 08 DEL 17/10/2020 ACTA Nº 34)</t>
  </si>
  <si>
    <t>FINAL SEGUNDA AVENIDA NORTE, BARRIO EL CALVARIO, SAN FRANCISCO GOTERA, DEPARTAMENTO DE MORAZAN. TEL. 2654-2830 correo: prosercon.sadecv@gmail.com</t>
  </si>
  <si>
    <t>INVERSSAM, S.A DE C.V. (ACUERDO N°09 DEL 17/11/2020 ACTA N°34)</t>
  </si>
  <si>
    <t>Nº 10  DEL 17/11/2020 ACTA Nº 34</t>
  </si>
  <si>
    <t>GUILLERMO ANTONIO MEZQUITA HERNANDEZ (ACUERDO Nº 06 DEL 29/10/2020 ACTA Nº 32)</t>
  </si>
  <si>
    <t>INVERSSAM, S.A DE C.V.(ACUERDO Nº 08 DEL 17/10/2020 ACTA Nº 34)</t>
  </si>
  <si>
    <t>ARQ. JOSE DAVID PACHECO HERRERA (ACUERDO N°02 DEL 16/11/2020 ACTA N°35)</t>
  </si>
  <si>
    <t>Nº 03  DEL 26/11/2020 ACTA Nº 35</t>
  </si>
  <si>
    <t>MIGUEL ANGEL FLORES Y NOE SIDFREDO OSORIO (ACUERDO Nº 03 DEL 28/02/2020 ACTA Nº 06)</t>
  </si>
  <si>
    <t>CONDOMINIO JARDINES DE VISTA HERMOSA AVENIDA BELLA VISTA  EDIFICION B N°26, SAN SALVADOR TEL. 2449-0030, 7118-3418 CORREO: rene_cartagena@yahoo.com</t>
  </si>
  <si>
    <t>IING. RENE MAURICIO CARTAGENA (ACUERDO N° 04 DEL 06/02/2018 ACTA N°05)</t>
  </si>
  <si>
    <t>COCIVE, S.A DE C.V.(ACUERDO Nº 01 DEL 29/10/2020 ACTA Nº 32)</t>
  </si>
  <si>
    <t xml:space="preserve">TERCERA CALLE ORINTE N°17, BARRIO SAN JUAN, SAN RAFAEL ORIENTE TEL. 2610-7410, 7250-9612 CORREO: cocive@hotmail.com </t>
  </si>
  <si>
    <t>Nº 03  DEL 29/10/2020 ACTA Nº 32</t>
  </si>
  <si>
    <t>…...</t>
  </si>
  <si>
    <t>….</t>
  </si>
  <si>
    <t>LICITACION PUBLICA</t>
  </si>
  <si>
    <t>INVERSIONES Y SERVICIOS ROMERO, S.A DE C.V. (ACUERDO N°02 DEL 29/10/2020 ACTA N°32)</t>
  </si>
  <si>
    <t>PRIMERA CALLE PONIENTE Y 5 AVENIDA NORTE N°7, BARRIO SAN FELIPE, JOCORO, DEPARTAMENTO DE MORAZAN, EL SALVADOR TEL. 2650-0229. CORREO: inveriones romero@outloock.com</t>
  </si>
  <si>
    <t>ARQ. JOSE ROBERTO SALINAS SANDOVAL (ACUERDO Nº 05 DEL 29/09/2020 ACTA Nº 29)</t>
  </si>
  <si>
    <t>BARRIO EL PILAR, SAN LORENZO, AHUACHAPAN. TEL. 2401-4148, 7923-4440 CORREO: arqsalinas1985@hotmail.com</t>
  </si>
  <si>
    <t>Nº 05  DEL 06/11/2020 ACTA Nº 33</t>
  </si>
  <si>
    <t>150 DIAS CALENDARIO</t>
  </si>
  <si>
    <t>FIGUEROA LUCHA INGENIEROS, S.A DE C.V. (ACUERDO N°04 DEL 06/11/2020 ACTA N°33)</t>
  </si>
  <si>
    <t>COLONIA EL CARMEN POLIGONO H CASA N°1 MUNICIPIO DEL REFUGIO, DEPARTAMENTO DE AHUACHAPAN. TEL. 2407-9966. CORREO: ings.civileswe@gmail.com</t>
  </si>
  <si>
    <t>JOSE MAURICIO SERMEÑO RAMOS (ACUERDO Nº 07 DEL 29/09/2020 ACTA Nº 29)</t>
  </si>
  <si>
    <t>SANCHEZ CRISTALES, S.A DE C.V.(ACUERDO Nº 03 DEL 06/11/2020 ACTA Nº 33)</t>
  </si>
  <si>
    <t>5 CALLE ORIENTE N°3-205, BARRIO EL ANGEL ATIQUIZAYA, AHUAQCHAPAN TEL 2418-0037, 7081-4739. CORREO: sanchezcristales@gmail.com</t>
  </si>
  <si>
    <t>CONSTRUCTORA ORTEZ, S.A DE C.V. (ACUERDO Nº 02  DEL 11/04/2019 ACTA Nº 13)</t>
  </si>
  <si>
    <t>BARRIO LAS DELICIAS, SANTA ROSA DE LIMA, DEPARTAMENTO DE LA UNION. TEL. 2641-2665, 7894-1955. CORREO: ing.ortez_garcia@hotmail.com</t>
  </si>
  <si>
    <t>PRE-INVERSION FONDO CREDITO ADQUIRIDO</t>
  </si>
  <si>
    <t>JOSE MAURICIO SERMEÑO RAMOS (ACUERDO Nº 22 DEL 20/10/2020 ACTA Nº 31)</t>
  </si>
  <si>
    <t>900 METROS  DE LA ALCALDIA MUNICIPAL</t>
  </si>
  <si>
    <t>COCIVE, S.A DE C.V.(ACUERDO Nº 01 DEL 30/11/2020 ACTA Nº 36)</t>
  </si>
  <si>
    <t>Nº 03  DEL 30/11/2020 ACTA Nº 33</t>
  </si>
  <si>
    <t>240 DIAS CALENDARIO</t>
  </si>
  <si>
    <t>INSERMOR, S.A DE C.V. (ACUERDO N°02 DEL 30/11/2020 ACTA N°36)</t>
  </si>
  <si>
    <t>COLONIA ALTOS DE SAN RAMON. CALLE PRINCIPAL CASA N°7H, MEJICANOS, EL SALVADOR. TEL. 2520-6672, CORREO: insermor@hotmail.com</t>
  </si>
  <si>
    <t>DATOS ACTUALIZADOS AL 22 DE MARZO DE 2021</t>
  </si>
  <si>
    <t>DATOS ACTUALIZADOS AL 22 DE MARZO DE 2022</t>
  </si>
  <si>
    <t>CONSTRUCCION DE CALLE DE ASFALTO EN CALLE LOS HEROES, COLONIA SANTA RITA, MUNICIPIO DE EL CONGO, DEPARTAMENTO DE SANTA ANA</t>
  </si>
  <si>
    <t>INVERSIONES ROMERO, S.A DE C.V. (ACUERDO Nº 21  DEL 17/11/2020 ACTA Nº 21)</t>
  </si>
  <si>
    <t>FONDOS PARA ATENDER LAS NECESIDADES PRIORITARIAS PROYECTOS DERIVADOS DE LA EMERGENCIA COVID-19 Y POR ALERTA ROJA A CAUSA DE LA TROMENTA AMANDA 2020</t>
  </si>
  <si>
    <t>FONDOS PARA ATENDER LAS NECESIDADES PRIORITARIAS PROYECTOS DERIVADOS DE LA EMERGENCIA COVID-19 Y POR ALERTA ROJA A CAUSA DE LA TROMENTA AMANDA 2021</t>
  </si>
  <si>
    <t>MIGUEL ANGEL FLORES (ACUERDO Nº 11 DEL 08/12/2020 ACTA Nº 37)</t>
  </si>
  <si>
    <t>INPAVITEC, S.A DE C.V. (ACUERDO N°04 DEL 12/02/2021 ACTA N°05)</t>
  </si>
  <si>
    <t>ALAMEDA MANUEL ENRIQUE ARAUJO, CENTRO COMERCIAL FERIA ROSA, LOCAL 303-D SAN SALVADOR, EL SALVADOR, C.A. TEL. 2272-3253, 7910-7218. CORREO: inpavitec@gmail.com</t>
  </si>
  <si>
    <t>INSERMOR, S.A DE C.V.(ACUERDO Nº 03 DEL 12/02/2021 ACTA Nº 05)</t>
  </si>
  <si>
    <t>Nº 05  DEL 12/02/2021 ACTA Nº 05</t>
  </si>
  <si>
    <t>CONSTRUCCION DE CALLE DE ASFALTO EN AVENIDA LOS ALAMOS, BARRIO EL CENTRO, MUNICIPIO DE EL CONGO, DEPARTAMENTO DE SANTA ANA</t>
  </si>
  <si>
    <t>TERRA INGENIEROS, S.A DE C.V. (ACUERDO Nº 20  DEL 17/11/2020 ACTA Nº 34)</t>
  </si>
  <si>
    <t>CALLE LAS ROSAS N°6 SANTA ANA, EL SALVADOR, TEL. 2431-8372 CORREO terraingenierossadecv@gmail.com</t>
  </si>
  <si>
    <t>JOSE MAURICIO SERMEÑO RAMOS (ACUERDO Nº 08 DEL 08/12/2020 ACTA Nº 37)</t>
  </si>
  <si>
    <t>SALGUERO SALAZAR INVERSIONES, S.A DE C.V.(ACUERDO Nº 06 DEL 12/02/2021 ACTA Nº 05)</t>
  </si>
  <si>
    <t>Nº 08  DEL 12/02/2021 ACTA Nº 05</t>
  </si>
  <si>
    <t>CONDOMINIO METRO ESPAÑA EDIFICIO A, LOCAL 2-B AVENIDA ESPAÑA 802, SAN SALVADOR. TEL: 2271-1652</t>
  </si>
  <si>
    <t>ARQ. JOEL GUSTAVO CASTRO LIMA (ACUERDO N°07 DEL 12/02/2021 ACTA N°05)</t>
  </si>
  <si>
    <t>OCTAVA CALLE ORIENTE BARRIO CAHLCHUAPITA N°9 ATIQUIZAYA, AHUACHAPAN. TEL: 7318-8723, CORREO: joelima1990@gmail.com</t>
  </si>
  <si>
    <t>DATOS ACTUALIZADOS AL 22 DE MARZO DE 2023</t>
  </si>
  <si>
    <t>CONSTRCCION DE OBRAS DE MITIGACION EN SECTORES AFECTADOS POR LA TORMENTA AMANDA, MUNICIPIO DE EL CONGO, DEPARTAMENTO DE SANTA ANA</t>
  </si>
  <si>
    <t>CONSTRUCCION DE MERCADO MUNICIPAL DE EL CONGO, DEPARTAMENTO DE SANTA ANA</t>
  </si>
  <si>
    <t>MATRIZ DE PROYECTOS DE EMERGENCIA DE ENERO A DICIEMBRE 2020</t>
  </si>
  <si>
    <t>PLAN MUNICIPAL DE PREVENCION COVID-19, EL CONGO, DEPARTAMENTO DE SANTA ANA</t>
  </si>
  <si>
    <t>DONACION DE VIVERES A FAMILIAS AFECTADAS POR LA PANDEMIA COVID-19 EN EL MUNICIPIO DE EL CONGO, DEPARTAMENTO DE SANTA ANA</t>
  </si>
  <si>
    <t>INCREMENTO AL PROYECTO. DONACION DE VIVERES A FAMILIAS AFECTADAS POR LA PANDEMIA COVID-19 EN EL MUNICIPIO DE EL CONGO, DEPARTAMENTO DE SANTA ANA</t>
  </si>
  <si>
    <t>ADQUISICION DE CAMION CISTERNA PARA EL SUMINISTRO DE AGUA A LAS COMUNIDADES QUE NO CUENTAN CON EL SERVICION DE VITAL LIQUIDO</t>
  </si>
  <si>
    <t>FMI</t>
  </si>
  <si>
    <t>DONACION DE PAQUETES DE GRANOS BASICOS PARA ALIMENTACION DE LA POBLACION AFECTADA POR COVID-19 Y TORMENTA AMANDA</t>
  </si>
  <si>
    <t>PROGRAMA BIO SANITARIOS DENTRO DE LAS INSTALACIONES PROPIEDAD MUNCIPAL Y MERCADO MUNICIPAL</t>
  </si>
  <si>
    <t>FORTALECIMIENTO AL AGRO EN INSUMOS, ASISTENCIA TECNICA Y CAPACITACIONES</t>
  </si>
  <si>
    <t>FORTALECIMIENTO MEDIANTE MATERIALES DE CONSTRUCCION PARA VIVIENDAS AFECTADAS TOTAL O PARCIALEMENTE POR LA TORMENTA AMANDA</t>
  </si>
  <si>
    <t>FORTALECIMIENTO AL DESARROLLO TURISTICO AFECTADO POR COVID-19</t>
  </si>
  <si>
    <t>CONTRATACION DE PERSONAL Y ABASTECIMIENTO DE AGUA A LAS COMUNICDADES PARA LA PREVENCION DEL COVID-19 MUNICIPIO DE EL CONGO, DEPARTAMENTO DE SANTA ANA</t>
  </si>
  <si>
    <t>UNIDAD DE GESTION DE RIESGOS</t>
  </si>
  <si>
    <t>AD-HONOREM</t>
  </si>
  <si>
    <t>NOE SIDFREDO OSORIO (ACUERDO Nº 24 DEL 20/03/2020 ACTA Nº 09)</t>
  </si>
  <si>
    <t>120 DIAS APROXIMADAMENTE</t>
  </si>
  <si>
    <t>JUAN JOSE SANDOVAL MIRANDA</t>
  </si>
  <si>
    <t>SEXTA AVENIDA SUR, Y 29 CALLE PONIENTE N°21, SANTA ANA, TEL. 6303-3064, CORREO: juan93ayj@gmail.com</t>
  </si>
  <si>
    <t>10/042020</t>
  </si>
  <si>
    <t>Nº 05 DEL 08/04/2020 ACTA Nº 11</t>
  </si>
  <si>
    <t>COMPRA DE EMERGENCIA</t>
  </si>
  <si>
    <t>DECRETO 593 DEL 14/04/2020 DIARIO OFICIAL N°52 TOMO 426</t>
  </si>
  <si>
    <t>Nº 05 DEL 08/04/2020 ACTA Nº 12</t>
  </si>
  <si>
    <t>DECRETO 593 DEL 14/04/2020 DIARIO OFICIAL N°52 TOMO 427</t>
  </si>
  <si>
    <t>UNIDAD DE SERVICIOS MUNICIALES</t>
  </si>
  <si>
    <t>FRANCISCO ANTONIO PACAS LEMUS (ACUERDO N° 02 DEL 16/07/2020 ACTA N°22)</t>
  </si>
  <si>
    <t>COLONIA LAS DELICIAS DEL NORTE, CALLE EL PORVENIR, PASAJE EL CUBO N°15 MEJICANOS. TEL: 2282-6645. CORREO: fpacas@gmail.com</t>
  </si>
  <si>
    <t xml:space="preserve"> N° 02 DEL 16/07/2020 ACTA N°22</t>
  </si>
  <si>
    <t>21/072020</t>
  </si>
  <si>
    <t>15 DIAS CALENDARIO</t>
  </si>
  <si>
    <t>GUILLERMO ANTONIO MEZQUITA HERNANDEZ (ACUERDO Nº 05 DEL 22/06/2020 ACTA Nº 19)</t>
  </si>
  <si>
    <t>DECRETO 593 DEL 14/04/2020 DIARIO OFICIAL N°52 TOMO 428</t>
  </si>
  <si>
    <t>MIGUEL ANGEL FLORES (ACUERDO Nº 08 DEL 22/06/2020 ACTA Nº 19)</t>
  </si>
  <si>
    <t>UNIDAD DE PROYECCION SOCIAL</t>
  </si>
  <si>
    <t>PAMEN, S.A DE C.V. (ACUERDO Nº 02 DEL 06/10/2020 ACTA Nº 30)</t>
  </si>
  <si>
    <t>AVENIDA LAS BUGANVILIAS, N°6 COLONIA SAN FRANCISCO, SAN SALVADOR, TEL: 2524-8255, CORREO: ventasinstitucionales@pamensv.com</t>
  </si>
  <si>
    <t>Nº 02 DEL 06/10/2020 ACTA Nº 30</t>
  </si>
  <si>
    <t>SE DECLARO DESIERTA POR PRIMERA VEZ Y SE ADJUDICO EN LA SEGUNDA CONVOCATORIA</t>
  </si>
  <si>
    <t>JOSE MAURICIO SERMEÑO RAMOS (ACUERDO Nº 11 DEL 22/06/2020 ACTA Nº 19)</t>
  </si>
  <si>
    <t>UNIDAD DE RECURSOS HUMANOS</t>
  </si>
  <si>
    <t>DIVERSOS PROVVEDORES</t>
  </si>
  <si>
    <t>Nº12 DEL 22/06/2020 ACTA Nº 19</t>
  </si>
  <si>
    <t xml:space="preserve">4 MESES APROXIMADAMENTE </t>
  </si>
  <si>
    <t>LAS COMPRAS SE REALIZARON ALGUNAS CONTRATACION DIRECTA Y OTRAS POR LIBRE GESTION</t>
  </si>
  <si>
    <t>UNIDAD DE MEDIO AMBIENTE</t>
  </si>
  <si>
    <t xml:space="preserve">ELITECH INTERNACIONAL, S. A DE C.V. (ACUERDO N°07 DEL 20/08/2020 ACTA N°25) </t>
  </si>
  <si>
    <t>N°07 DEL 20/08/2020 ACTA N°25</t>
  </si>
  <si>
    <t>NOE SIDFREDO OSORIO, (ACUERDO Nº 15 DEL 22/06/2020 ACTA Nº 19)</t>
  </si>
  <si>
    <t>AVENIDA JOSE SIMEON CAÑAS, BARRIO EL CENTRO, N°5 ZACATECOLUCA, LA PAZ, TEL. 7861-2504, CORREO: mtenorio@elitechintl.com</t>
  </si>
  <si>
    <t>8 DIAS CALENDARIO</t>
  </si>
  <si>
    <t>SE REALIZARON 2 COMPRAS A DIFERENTE PROVEEDOR CON PROCESOS LIBRE GESTION</t>
  </si>
  <si>
    <t>ING. ERICK OVIDIO TREJO ACUERDO N° 07 DEL 07/07/2020 ACTA N°21</t>
  </si>
  <si>
    <t>PRE-INVERSION/ FMI</t>
  </si>
  <si>
    <t>COLONIA LAS DELICIAS, BOCK 13 CASA 14 COATEPEQUE, SANTA ANA, TEL. 2471-5976. CORREO: ingtrejo@outllook.es</t>
  </si>
  <si>
    <t>MIGUEL ANGEL FLORES ( ACUERDO Nº 11 DEL 30/07/2020 ACTA Nº 23)</t>
  </si>
  <si>
    <t>COMPRA DE MATERIALES DE CONSTRUCCION</t>
  </si>
  <si>
    <t xml:space="preserve">FERRECONSTRUC, S.A DE C.V. (ACUERDO N°09 DEL 18/09/2020 ACTA N°28) </t>
  </si>
  <si>
    <t>CARRETERA TRONCAL DEL NORTE, KM48 1/2 TEJUTLA, CHALATENANGO EL SALVADOR. TEL 2309-3642</t>
  </si>
  <si>
    <t xml:space="preserve"> N°09 DEL 18/09/2020 ACTA N°28</t>
  </si>
  <si>
    <t>30 DIAS CALENDARIO</t>
  </si>
  <si>
    <t>TODO EL MUNICIPIO</t>
  </si>
  <si>
    <t>GESTOR DE TURISMO</t>
  </si>
  <si>
    <t>DATOS DE CONTROL UACI, EL DATO DEL LOS GASTOS LO LLEVA EL ENCARGADO DE LA EJECUCION PRESUPUESTARIA, PUEDE VARIAR EL DATO DEL MONTO TOTAL GASTADO</t>
  </si>
  <si>
    <t>JAIME EDGARDO FLORES PORTILLO (ACUERDO Nº 11 DEL 11/08/2020 ACTA Nº 24)</t>
  </si>
  <si>
    <t>Nº 10 DEL 11/08/2020 ACTA Nº 24</t>
  </si>
  <si>
    <t>CUATRO MESES APROXIMADAMENTE</t>
  </si>
  <si>
    <t>**** DIECISIETE PROYECTOS FUERON EJECUTADOS POR LA MODALIDAD DE LIBRE GESTION DOS PROYECTOS FUERON EJECUTADOS POR LA MODALIDAD DE LICITACION PUBLICA LOS CUALES SE DENOMINAN:  1. MEJORAMIENTO Y AMPLIACION DE AGUA POTABLE EN CANTONES LOS PINOS Y MONTEBELLO, MUNICIPIO DE EL CONGO, DEPARTAMENTO DE SANTA ANA, 2. CONSTRUCCION DE MERCADO MUNICIPAL DE EL CONGO, DEPARTAMENTO DE SANTA ANA  LA FUENTE DE FINANCIAMIENTO ES FODES 75% FONDOS CREDITO ADQUIRIDO.</t>
  </si>
  <si>
    <t>CONSTRUCCION DE SISTEMA Y MANEJO DE AGUAS GRISES EN CANTON EN CASERIO EL ESTORAQUE, CANTON LA LAGUNA, MUNICIPIO DE EL CONGO, DEPARTAMENTO DE SANTA ANA</t>
  </si>
  <si>
    <t>CSD, S.A DE C.V. (ACUERDO Nº 02  DEL 12/02/2021 ACTA Nº 05)</t>
  </si>
  <si>
    <t>POLIGONO E COLONIA ALDEA LUNA MAYA LOTE 18, SANTA ANA. TEL. 2449-0031. CORREO: gerenciacsd@hotmail.com</t>
  </si>
  <si>
    <t>Nº 02  DEL 12/02/2021 ACTA Nº 05</t>
  </si>
  <si>
    <t>SOLO SE FORMULO CARPETA, LA CUAL CONSTA EN EL EXPEDIENTE</t>
  </si>
  <si>
    <t>GUILLERMO ANTONIO MEZQUITA HERNANDEZ (ACUERDO Nº 03 DEL 26/02/2021 ACTA Nº 07)</t>
  </si>
  <si>
    <t>**** TRECE PROYECTOS FUERON EJECUTADOS POR LA MODALIDAD DE LIBRE GESTION UNO FUE EJECUTADO POR LICITACION PUBLICA EL CUAL SE DENOMINA: FORTALECIMIENTO MEDIANTE LA DONACION DE MATERIALES DE CONSTRUCCION PARA VIVIENDAS AFECTADAS TOTAL O PARCIALEMENTE POR LA TORMENTA AMANDA.</t>
  </si>
  <si>
    <t>GUILLERMO ANTONIO MEZQUITA HERNANDEZ (ACUERDO Nº 13 DEL 18/09/2020  ACTA Nº 28)</t>
  </si>
  <si>
    <t>Nº 14 DEL 18/09/2020 ACTA Nº 28</t>
  </si>
  <si>
    <t>3 MESES APROXIMADAMENTE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</si>
</sst>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[$$-440A]* #,##0.00_ ;_-[$$-440A]* \-#,##0.00\ ;_-[$$-440A]* &quot;-&quot;??_ ;_-@_ "/>
    <numFmt numFmtId="166" formatCode="_(&quot;$&quot;* #,##0.0000_);_(&quot;$&quot;* \(#,##0.0000\);_(&quot;$&quot;* &quot;-&quot;????_);_(@_)"/>
    <numFmt numFmtId="167" formatCode="_(&quot;$&quot;* #,##0.00_);_(&quot;$&quot;* \(#,##0.00\);_(&quot;$&quot;* &quot;-&quot;????_);_(@_)"/>
    <numFmt numFmtId="168" formatCode="_-[$$-440A]* #,##0.00_-;\-[$$-440A]* #,##0.00_-;_-[$$-44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26"/>
      <color rgb="FF9C0006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.5"/>
      <name val="Calibri"/>
      <family val="2"/>
    </font>
    <font>
      <sz val="7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sz val="14"/>
      <name val="Calibri Light"/>
      <family val="1"/>
      <scheme val="major"/>
    </font>
    <font>
      <b/>
      <sz val="14"/>
      <name val="Calibri Light"/>
      <family val="1"/>
      <scheme val="maj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</cellStyleXfs>
  <cellXfs count="80">
    <xf numFmtId="0" fontId="0" fillId="0" borderId="0" xfId="0"/>
    <xf numFmtId="0" fontId="6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justify" wrapText="1"/>
    </xf>
    <xf numFmtId="49" fontId="7" fillId="0" borderId="4" xfId="3" applyNumberFormat="1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 wrapText="1"/>
    </xf>
    <xf numFmtId="164" fontId="7" fillId="0" borderId="4" xfId="3" applyNumberFormat="1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164" fontId="8" fillId="0" borderId="4" xfId="3" applyNumberFormat="1" applyFont="1" applyBorder="1" applyAlignment="1">
      <alignment horizontal="center" vertical="center" wrapText="1"/>
    </xf>
    <xf numFmtId="164" fontId="9" fillId="0" borderId="4" xfId="3" applyNumberFormat="1" applyFont="1" applyBorder="1" applyAlignment="1">
      <alignment horizontal="center" vertical="center" wrapText="1"/>
    </xf>
    <xf numFmtId="9" fontId="7" fillId="0" borderId="4" xfId="3" applyNumberFormat="1" applyFont="1" applyBorder="1" applyAlignment="1">
      <alignment horizontal="center" vertical="center" wrapText="1"/>
    </xf>
    <xf numFmtId="14" fontId="7" fillId="0" borderId="4" xfId="3" applyNumberFormat="1" applyFont="1" applyBorder="1" applyAlignment="1">
      <alignment horizontal="center" vertical="center" wrapText="1"/>
    </xf>
    <xf numFmtId="1" fontId="7" fillId="0" borderId="4" xfId="3" quotePrefix="1" applyNumberFormat="1" applyFont="1" applyBorder="1" applyAlignment="1">
      <alignment horizontal="center" vertical="center" wrapText="1"/>
    </xf>
    <xf numFmtId="14" fontId="7" fillId="0" borderId="4" xfId="3" quotePrefix="1" applyNumberFormat="1" applyFont="1" applyBorder="1" applyAlignment="1">
      <alignment horizontal="center" vertical="center" wrapText="1"/>
    </xf>
    <xf numFmtId="165" fontId="7" fillId="0" borderId="5" xfId="3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6" fontId="8" fillId="0" borderId="4" xfId="3" applyNumberFormat="1" applyFont="1" applyBorder="1" applyAlignment="1">
      <alignment horizontal="center" vertical="center" wrapText="1"/>
    </xf>
    <xf numFmtId="1" fontId="7" fillId="0" borderId="4" xfId="3" applyNumberFormat="1" applyFont="1" applyBorder="1" applyAlignment="1">
      <alignment horizontal="center" vertical="center" wrapText="1"/>
    </xf>
    <xf numFmtId="164" fontId="7" fillId="0" borderId="4" xfId="3" quotePrefix="1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 wrapText="1"/>
    </xf>
    <xf numFmtId="0" fontId="0" fillId="0" borderId="4" xfId="0" applyBorder="1"/>
    <xf numFmtId="0" fontId="10" fillId="0" borderId="4" xfId="0" applyFont="1" applyBorder="1" applyAlignment="1">
      <alignment horizontal="center" vertical="center" wrapText="1"/>
    </xf>
    <xf numFmtId="164" fontId="6" fillId="0" borderId="4" xfId="3" applyNumberFormat="1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6" fillId="0" borderId="0" xfId="3" applyFont="1" applyAlignment="1">
      <alignment horizontal="centerContinuous" vertical="center"/>
    </xf>
    <xf numFmtId="0" fontId="4" fillId="0" borderId="0" xfId="3"/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13" fillId="0" borderId="0" xfId="3" applyFont="1" applyAlignment="1">
      <alignment horizontal="centerContinuous" vertical="center" wrapText="1"/>
    </xf>
    <xf numFmtId="0" fontId="13" fillId="0" borderId="0" xfId="3" applyFont="1" applyAlignment="1">
      <alignment horizontal="centerContinuous" vertical="center"/>
    </xf>
    <xf numFmtId="0" fontId="18" fillId="0" borderId="0" xfId="3" applyFont="1" applyAlignment="1">
      <alignment horizontal="centerContinuous" vertical="center" wrapText="1"/>
    </xf>
    <xf numFmtId="164" fontId="18" fillId="0" borderId="0" xfId="3" applyNumberFormat="1" applyFont="1" applyAlignment="1">
      <alignment horizontal="centerContinuous" vertical="center" wrapText="1"/>
    </xf>
    <xf numFmtId="164" fontId="13" fillId="0" borderId="0" xfId="3" applyNumberFormat="1" applyFont="1" applyAlignment="1">
      <alignment horizontal="centerContinuous" vertical="center" wrapText="1"/>
    </xf>
    <xf numFmtId="164" fontId="19" fillId="0" borderId="0" xfId="3" applyNumberFormat="1" applyFont="1" applyAlignment="1">
      <alignment horizontal="centerContinuous" vertical="center" wrapText="1"/>
    </xf>
    <xf numFmtId="0" fontId="19" fillId="0" borderId="0" xfId="3" applyFont="1" applyAlignment="1">
      <alignment horizontal="centerContinuous" vertical="center" wrapText="1"/>
    </xf>
    <xf numFmtId="9" fontId="19" fillId="0" borderId="0" xfId="3" applyNumberFormat="1" applyFont="1" applyAlignment="1">
      <alignment horizontal="centerContinuous" vertical="center" wrapText="1"/>
    </xf>
    <xf numFmtId="0" fontId="20" fillId="0" borderId="0" xfId="3" applyFont="1" applyAlignment="1">
      <alignment horizontal="centerContinuous" vertical="center" wrapText="1"/>
    </xf>
    <xf numFmtId="165" fontId="18" fillId="0" borderId="0" xfId="3" applyNumberFormat="1" applyFont="1" applyAlignment="1">
      <alignment horizontal="centerContinuous" vertical="center" wrapText="1"/>
    </xf>
    <xf numFmtId="0" fontId="18" fillId="0" borderId="0" xfId="3" applyFont="1" applyAlignment="1">
      <alignment horizontal="center" vertical="center" wrapText="1"/>
    </xf>
    <xf numFmtId="44" fontId="7" fillId="0" borderId="5" xfId="1" applyFont="1" applyBorder="1" applyAlignment="1">
      <alignment horizontal="center" vertical="center" wrapText="1"/>
    </xf>
    <xf numFmtId="49" fontId="7" fillId="0" borderId="9" xfId="3" applyNumberFormat="1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 wrapText="1"/>
    </xf>
    <xf numFmtId="164" fontId="7" fillId="0" borderId="9" xfId="3" applyNumberFormat="1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164" fontId="8" fillId="0" borderId="9" xfId="3" applyNumberFormat="1" applyFont="1" applyBorder="1" applyAlignment="1">
      <alignment horizontal="center" vertical="center" wrapText="1"/>
    </xf>
    <xf numFmtId="164" fontId="9" fillId="0" borderId="9" xfId="3" applyNumberFormat="1" applyFont="1" applyBorder="1" applyAlignment="1">
      <alignment horizontal="center" vertical="center" wrapText="1"/>
    </xf>
    <xf numFmtId="9" fontId="7" fillId="0" borderId="9" xfId="3" applyNumberFormat="1" applyFont="1" applyBorder="1" applyAlignment="1">
      <alignment horizontal="center" vertical="center" wrapText="1"/>
    </xf>
    <xf numFmtId="164" fontId="7" fillId="0" borderId="9" xfId="3" quotePrefix="1" applyNumberFormat="1" applyFont="1" applyBorder="1" applyAlignment="1">
      <alignment horizontal="center" vertical="center" wrapText="1"/>
    </xf>
    <xf numFmtId="165" fontId="7" fillId="0" borderId="10" xfId="3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4" fontId="7" fillId="0" borderId="5" xfId="3" applyNumberFormat="1" applyFont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165" fontId="7" fillId="0" borderId="4" xfId="3" applyNumberFormat="1" applyFont="1" applyBorder="1" applyAlignment="1">
      <alignment horizontal="center" vertical="center" wrapText="1"/>
    </xf>
    <xf numFmtId="167" fontId="8" fillId="0" borderId="4" xfId="3" applyNumberFormat="1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14" fontId="7" fillId="0" borderId="9" xfId="3" applyNumberFormat="1" applyFont="1" applyBorder="1" applyAlignment="1">
      <alignment horizontal="center" vertical="center" wrapText="1"/>
    </xf>
    <xf numFmtId="1" fontId="7" fillId="0" borderId="9" xfId="3" applyNumberFormat="1" applyFont="1" applyBorder="1" applyAlignment="1">
      <alignment horizontal="center" vertical="center" wrapText="1"/>
    </xf>
    <xf numFmtId="14" fontId="7" fillId="0" borderId="9" xfId="3" quotePrefix="1" applyNumberFormat="1" applyFont="1" applyBorder="1" applyAlignment="1">
      <alignment horizontal="center" vertical="center" wrapText="1"/>
    </xf>
    <xf numFmtId="0" fontId="0" fillId="0" borderId="0" xfId="0" applyBorder="1"/>
    <xf numFmtId="49" fontId="13" fillId="0" borderId="1" xfId="3" applyNumberFormat="1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14" fillId="0" borderId="3" xfId="3" applyFont="1" applyBorder="1" applyAlignment="1">
      <alignment horizontal="center" vertical="center" wrapText="1"/>
    </xf>
    <xf numFmtId="165" fontId="15" fillId="0" borderId="1" xfId="3" applyNumberFormat="1" applyFont="1" applyBorder="1" applyAlignment="1">
      <alignment horizontal="left" vertical="center" wrapText="1"/>
    </xf>
    <xf numFmtId="0" fontId="16" fillId="0" borderId="2" xfId="3" applyFont="1" applyBorder="1" applyAlignment="1">
      <alignment horizontal="left" vertical="center" wrapText="1"/>
    </xf>
    <xf numFmtId="0" fontId="4" fillId="0" borderId="3" xfId="3" applyBorder="1" applyAlignment="1">
      <alignment horizontal="left" vertical="center" wrapText="1"/>
    </xf>
    <xf numFmtId="0" fontId="17" fillId="0" borderId="0" xfId="3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3" fillId="0" borderId="5" xfId="3" applyNumberFormat="1" applyFont="1" applyBorder="1" applyAlignment="1">
      <alignment horizontal="center" vertical="center" wrapText="1"/>
    </xf>
    <xf numFmtId="0" fontId="14" fillId="0" borderId="7" xfId="3" applyFont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168" fontId="15" fillId="0" borderId="5" xfId="3" applyNumberFormat="1" applyFont="1" applyBorder="1" applyAlignment="1">
      <alignment horizontal="left" vertical="center" wrapText="1"/>
    </xf>
    <xf numFmtId="0" fontId="16" fillId="0" borderId="7" xfId="3" applyFont="1" applyBorder="1" applyAlignment="1">
      <alignment horizontal="left" vertical="center" wrapText="1"/>
    </xf>
    <xf numFmtId="0" fontId="4" fillId="0" borderId="8" xfId="3" applyBorder="1" applyAlignment="1">
      <alignment horizontal="left" vertical="center" wrapText="1"/>
    </xf>
  </cellXfs>
  <cellStyles count="4">
    <cellStyle name="Incorrecto" xfId="2" builtinId="27"/>
    <cellStyle name="Moneda" xfId="1" builtinId="4"/>
    <cellStyle name="Normal" xfId="0" builtinId="0"/>
    <cellStyle name="Normal 2" xfId="3" xr:uid="{160E9B74-5BD3-4E5A-A025-875B7EDC85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C2895-D7C6-40AE-9687-69D0EE42D5CB}">
  <dimension ref="A1:AP31"/>
  <sheetViews>
    <sheetView tabSelected="1" topLeftCell="O1" zoomScale="80" zoomScaleNormal="80" workbookViewId="0">
      <selection activeCell="AE21" sqref="AE21:AE22"/>
    </sheetView>
  </sheetViews>
  <sheetFormatPr baseColWidth="10" defaultRowHeight="14.4" x14ac:dyDescent="0.3"/>
  <cols>
    <col min="1" max="1" width="2.44140625" customWidth="1"/>
  </cols>
  <sheetData>
    <row r="1" spans="1:31" ht="33.6" x14ac:dyDescent="0.3">
      <c r="A1" s="70" t="s">
        <v>66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2"/>
      <c r="AE1" s="73"/>
    </row>
    <row r="2" spans="1:31" ht="28.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2" t="s">
        <v>27</v>
      </c>
      <c r="AC2" s="1" t="s">
        <v>28</v>
      </c>
      <c r="AD2" s="1" t="s">
        <v>30</v>
      </c>
      <c r="AE2" s="3" t="s">
        <v>29</v>
      </c>
    </row>
    <row r="3" spans="1:31" ht="115.2" x14ac:dyDescent="0.3">
      <c r="A3" s="4" t="s">
        <v>31</v>
      </c>
      <c r="B3" s="5" t="s">
        <v>80</v>
      </c>
      <c r="C3" s="5">
        <v>61601</v>
      </c>
      <c r="D3" s="5">
        <v>25265001</v>
      </c>
      <c r="E3" s="6">
        <v>23979.14</v>
      </c>
      <c r="F3" s="5" t="s">
        <v>81</v>
      </c>
      <c r="G3" s="7" t="s">
        <v>32</v>
      </c>
      <c r="H3" s="8">
        <v>1200</v>
      </c>
      <c r="I3" s="9" t="s">
        <v>33</v>
      </c>
      <c r="J3" s="5" t="s">
        <v>34</v>
      </c>
      <c r="K3" s="6" t="s">
        <v>83</v>
      </c>
      <c r="L3" s="8">
        <v>22805.23</v>
      </c>
      <c r="M3" s="6" t="s">
        <v>84</v>
      </c>
      <c r="N3" s="10">
        <v>1</v>
      </c>
      <c r="O3" s="1" t="s">
        <v>36</v>
      </c>
      <c r="P3" s="11">
        <v>43598</v>
      </c>
      <c r="Q3" s="11">
        <v>43657</v>
      </c>
      <c r="R3" s="12" t="s">
        <v>37</v>
      </c>
      <c r="S3" s="13" t="s">
        <v>37</v>
      </c>
      <c r="T3" s="7" t="s">
        <v>57</v>
      </c>
      <c r="U3" s="7" t="s">
        <v>39</v>
      </c>
      <c r="V3" s="5" t="s">
        <v>85</v>
      </c>
      <c r="W3" s="6">
        <v>1000</v>
      </c>
      <c r="X3" s="6" t="s">
        <v>86</v>
      </c>
      <c r="Y3" s="6" t="s">
        <v>82</v>
      </c>
      <c r="Z3" s="6"/>
      <c r="AA3" s="6"/>
      <c r="AB3" s="14">
        <f>L3+W3</f>
        <v>23805.23</v>
      </c>
      <c r="AC3" s="7"/>
      <c r="AD3" s="15">
        <v>2</v>
      </c>
      <c r="AE3" s="7" t="s">
        <v>40</v>
      </c>
    </row>
    <row r="4" spans="1:31" ht="96" x14ac:dyDescent="0.3">
      <c r="A4" s="4" t="s">
        <v>41</v>
      </c>
      <c r="B4" s="5" t="s">
        <v>67</v>
      </c>
      <c r="C4" s="5">
        <v>61601</v>
      </c>
      <c r="D4" s="5">
        <v>25265001</v>
      </c>
      <c r="E4" s="6">
        <v>37955</v>
      </c>
      <c r="F4" s="5" t="s">
        <v>68</v>
      </c>
      <c r="G4" s="6" t="s">
        <v>69</v>
      </c>
      <c r="H4" s="8">
        <v>1450</v>
      </c>
      <c r="I4" s="9" t="s">
        <v>70</v>
      </c>
      <c r="J4" s="5" t="s">
        <v>71</v>
      </c>
      <c r="K4" s="6" t="s">
        <v>72</v>
      </c>
      <c r="L4" s="16">
        <v>36257.71</v>
      </c>
      <c r="M4" s="6" t="s">
        <v>73</v>
      </c>
      <c r="N4" s="10">
        <v>1</v>
      </c>
      <c r="O4" s="1" t="s">
        <v>74</v>
      </c>
      <c r="P4" s="11">
        <v>43859</v>
      </c>
      <c r="Q4" s="11">
        <v>43903</v>
      </c>
      <c r="R4" s="17"/>
      <c r="S4" s="11" t="s">
        <v>75</v>
      </c>
      <c r="T4" s="7" t="s">
        <v>57</v>
      </c>
      <c r="U4" s="7" t="s">
        <v>39</v>
      </c>
      <c r="V4" s="5" t="s">
        <v>76</v>
      </c>
      <c r="W4" s="8">
        <v>1390.5</v>
      </c>
      <c r="X4" s="6" t="s">
        <v>77</v>
      </c>
      <c r="Y4" s="6" t="s">
        <v>78</v>
      </c>
      <c r="Z4" s="18"/>
      <c r="AA4" s="18" t="s">
        <v>42</v>
      </c>
      <c r="AB4" s="42">
        <f t="shared" ref="AB4:AB10" si="0">W4+L4</f>
        <v>37648.21</v>
      </c>
      <c r="AC4" s="7"/>
      <c r="AD4" s="15">
        <v>2</v>
      </c>
      <c r="AE4" s="7" t="s">
        <v>79</v>
      </c>
    </row>
    <row r="5" spans="1:31" ht="115.2" x14ac:dyDescent="0.3">
      <c r="A5" s="4" t="s">
        <v>43</v>
      </c>
      <c r="B5" s="5" t="s">
        <v>111</v>
      </c>
      <c r="C5" s="5">
        <v>61601</v>
      </c>
      <c r="D5" s="5">
        <v>25265001</v>
      </c>
      <c r="E5" s="6">
        <v>37949.69</v>
      </c>
      <c r="F5" s="5" t="s">
        <v>112</v>
      </c>
      <c r="G5" s="6" t="s">
        <v>113</v>
      </c>
      <c r="H5" s="8">
        <v>1300</v>
      </c>
      <c r="I5" s="9" t="s">
        <v>70</v>
      </c>
      <c r="J5" s="5" t="s">
        <v>114</v>
      </c>
      <c r="K5" s="6" t="s">
        <v>115</v>
      </c>
      <c r="L5" s="16">
        <v>36447.870000000003</v>
      </c>
      <c r="M5" s="6" t="s">
        <v>116</v>
      </c>
      <c r="N5" s="10">
        <v>1</v>
      </c>
      <c r="O5" s="1" t="s">
        <v>74</v>
      </c>
      <c r="P5" s="11">
        <v>44018</v>
      </c>
      <c r="Q5" s="11" t="s">
        <v>117</v>
      </c>
      <c r="R5" s="17"/>
      <c r="S5" s="11" t="s">
        <v>75</v>
      </c>
      <c r="T5" s="7" t="s">
        <v>57</v>
      </c>
      <c r="U5" s="7" t="s">
        <v>39</v>
      </c>
      <c r="V5" s="5" t="s">
        <v>118</v>
      </c>
      <c r="W5" s="8">
        <v>1300</v>
      </c>
      <c r="X5" s="6" t="s">
        <v>119</v>
      </c>
      <c r="Y5" s="6" t="s">
        <v>120</v>
      </c>
      <c r="Z5" s="18"/>
      <c r="AA5" s="18" t="s">
        <v>42</v>
      </c>
      <c r="AB5" s="42">
        <f t="shared" si="0"/>
        <v>37747.870000000003</v>
      </c>
      <c r="AC5" s="7"/>
      <c r="AD5" s="15">
        <v>2</v>
      </c>
      <c r="AE5" s="7" t="s">
        <v>121</v>
      </c>
    </row>
    <row r="6" spans="1:31" ht="115.2" x14ac:dyDescent="0.3">
      <c r="A6" s="4" t="s">
        <v>44</v>
      </c>
      <c r="B6" s="5" t="s">
        <v>87</v>
      </c>
      <c r="C6" s="5">
        <v>61601</v>
      </c>
      <c r="D6" s="5">
        <v>25265001</v>
      </c>
      <c r="E6" s="6">
        <v>42388.480000000003</v>
      </c>
      <c r="F6" s="5" t="s">
        <v>123</v>
      </c>
      <c r="G6" s="19" t="s">
        <v>124</v>
      </c>
      <c r="H6" s="8">
        <v>600</v>
      </c>
      <c r="I6" s="9" t="s">
        <v>33</v>
      </c>
      <c r="J6" s="5" t="s">
        <v>126</v>
      </c>
      <c r="K6" s="6" t="s">
        <v>127</v>
      </c>
      <c r="L6" s="20">
        <v>40675.599999999999</v>
      </c>
      <c r="M6" s="6" t="s">
        <v>128</v>
      </c>
      <c r="N6" s="10">
        <v>1</v>
      </c>
      <c r="O6" s="1" t="s">
        <v>36</v>
      </c>
      <c r="P6" s="11">
        <v>44018</v>
      </c>
      <c r="Q6" s="11">
        <v>44079</v>
      </c>
      <c r="R6" s="17"/>
      <c r="S6" s="13" t="s">
        <v>37</v>
      </c>
      <c r="T6" s="17" t="s">
        <v>38</v>
      </c>
      <c r="U6" s="7" t="s">
        <v>39</v>
      </c>
      <c r="V6" s="5" t="s">
        <v>129</v>
      </c>
      <c r="W6" s="8">
        <v>1400</v>
      </c>
      <c r="X6" s="19" t="s">
        <v>130</v>
      </c>
      <c r="Y6" s="6" t="s">
        <v>125</v>
      </c>
      <c r="Z6" s="18"/>
      <c r="AB6" s="18">
        <f t="shared" si="0"/>
        <v>42075.6</v>
      </c>
      <c r="AC6" s="7"/>
      <c r="AD6" s="15">
        <v>2</v>
      </c>
      <c r="AE6" s="7" t="s">
        <v>134</v>
      </c>
    </row>
    <row r="7" spans="1:31" ht="124.8" x14ac:dyDescent="0.3">
      <c r="A7" s="4" t="s">
        <v>45</v>
      </c>
      <c r="B7" s="5" t="s">
        <v>88</v>
      </c>
      <c r="C7" s="5">
        <v>61601</v>
      </c>
      <c r="D7" s="5">
        <v>25265001</v>
      </c>
      <c r="E7" s="6">
        <v>44887.77</v>
      </c>
      <c r="F7" s="5" t="s">
        <v>131</v>
      </c>
      <c r="G7" s="7" t="s">
        <v>132</v>
      </c>
      <c r="H7" s="8">
        <v>1125</v>
      </c>
      <c r="I7" s="9" t="s">
        <v>33</v>
      </c>
      <c r="J7" s="5" t="s">
        <v>135</v>
      </c>
      <c r="K7" s="6" t="s">
        <v>35</v>
      </c>
      <c r="L7" s="8">
        <v>43097.07</v>
      </c>
      <c r="M7" s="6" t="s">
        <v>136</v>
      </c>
      <c r="N7" s="10">
        <v>1</v>
      </c>
      <c r="O7" s="1" t="s">
        <v>36</v>
      </c>
      <c r="P7" s="11" t="s">
        <v>137</v>
      </c>
      <c r="Q7" s="11">
        <v>44086</v>
      </c>
      <c r="R7" s="17"/>
      <c r="S7" s="13" t="s">
        <v>37</v>
      </c>
      <c r="T7" s="7" t="s">
        <v>38</v>
      </c>
      <c r="U7" s="7" t="s">
        <v>39</v>
      </c>
      <c r="V7" s="5" t="s">
        <v>138</v>
      </c>
      <c r="W7" s="6">
        <v>1300</v>
      </c>
      <c r="X7" s="6" t="s">
        <v>139</v>
      </c>
      <c r="Y7" s="6" t="s">
        <v>133</v>
      </c>
      <c r="Z7" s="6"/>
      <c r="AA7" s="6"/>
      <c r="AB7" s="53">
        <f t="shared" si="0"/>
        <v>44397.07</v>
      </c>
      <c r="AC7" s="7"/>
      <c r="AD7" s="15">
        <v>2</v>
      </c>
      <c r="AE7" s="7" t="s">
        <v>122</v>
      </c>
    </row>
    <row r="8" spans="1:31" ht="96" x14ac:dyDescent="0.3">
      <c r="A8" s="4" t="s">
        <v>48</v>
      </c>
      <c r="B8" s="5" t="s">
        <v>89</v>
      </c>
      <c r="C8" s="5">
        <v>61601</v>
      </c>
      <c r="D8" s="5">
        <v>25265001</v>
      </c>
      <c r="E8" s="6">
        <v>44998.75</v>
      </c>
      <c r="F8" s="5" t="s">
        <v>140</v>
      </c>
      <c r="G8" s="7" t="s">
        <v>141</v>
      </c>
      <c r="H8" s="8">
        <v>1575</v>
      </c>
      <c r="I8" s="9" t="s">
        <v>46</v>
      </c>
      <c r="J8" s="5" t="s">
        <v>143</v>
      </c>
      <c r="K8" s="6" t="s">
        <v>144</v>
      </c>
      <c r="L8" s="8">
        <v>42394.74</v>
      </c>
      <c r="M8" s="6" t="s">
        <v>145</v>
      </c>
      <c r="N8" s="10">
        <v>1</v>
      </c>
      <c r="O8" s="1" t="s">
        <v>36</v>
      </c>
      <c r="P8" s="11">
        <v>44067</v>
      </c>
      <c r="Q8" s="11">
        <v>44106</v>
      </c>
      <c r="R8" s="17"/>
      <c r="S8" s="13" t="s">
        <v>37</v>
      </c>
      <c r="T8" s="7" t="s">
        <v>146</v>
      </c>
      <c r="U8" s="7" t="s">
        <v>39</v>
      </c>
      <c r="V8" s="5" t="s">
        <v>147</v>
      </c>
      <c r="W8" s="6">
        <v>1700</v>
      </c>
      <c r="X8" s="6" t="s">
        <v>148</v>
      </c>
      <c r="Y8" s="6" t="s">
        <v>142</v>
      </c>
      <c r="Z8" s="6"/>
      <c r="AA8" s="6"/>
      <c r="AB8" s="14">
        <f t="shared" si="0"/>
        <v>44094.74</v>
      </c>
      <c r="AC8" s="7"/>
      <c r="AD8" s="15">
        <v>2</v>
      </c>
      <c r="AE8" s="7" t="s">
        <v>149</v>
      </c>
    </row>
    <row r="9" spans="1:31" ht="115.2" x14ac:dyDescent="0.3">
      <c r="A9" s="4" t="s">
        <v>51</v>
      </c>
      <c r="B9" s="5" t="s">
        <v>90</v>
      </c>
      <c r="C9" s="5">
        <v>61601</v>
      </c>
      <c r="D9" s="5">
        <v>25265001</v>
      </c>
      <c r="E9" s="6">
        <v>42939.21</v>
      </c>
      <c r="F9" s="5" t="s">
        <v>154</v>
      </c>
      <c r="G9" s="22" t="s">
        <v>49</v>
      </c>
      <c r="H9" s="8">
        <v>1125</v>
      </c>
      <c r="I9" s="9" t="s">
        <v>46</v>
      </c>
      <c r="J9" s="5" t="s">
        <v>157</v>
      </c>
      <c r="K9" s="6" t="s">
        <v>158</v>
      </c>
      <c r="L9" s="8">
        <v>41054.449999999997</v>
      </c>
      <c r="M9" s="6" t="s">
        <v>159</v>
      </c>
      <c r="N9" s="10">
        <v>1</v>
      </c>
      <c r="O9" s="1" t="s">
        <v>36</v>
      </c>
      <c r="P9" s="11">
        <v>44090</v>
      </c>
      <c r="Q9" s="11">
        <v>44149</v>
      </c>
      <c r="R9" s="17"/>
      <c r="S9" s="13" t="s">
        <v>37</v>
      </c>
      <c r="T9" s="7" t="s">
        <v>38</v>
      </c>
      <c r="U9" s="7" t="s">
        <v>39</v>
      </c>
      <c r="V9" s="5" t="s">
        <v>160</v>
      </c>
      <c r="W9" s="8">
        <v>1100</v>
      </c>
      <c r="X9" s="6" t="s">
        <v>161</v>
      </c>
      <c r="Y9" s="6" t="s">
        <v>155</v>
      </c>
      <c r="Z9" s="6"/>
      <c r="AA9" s="18"/>
      <c r="AB9" s="14">
        <f t="shared" si="0"/>
        <v>42154.45</v>
      </c>
      <c r="AC9" s="7"/>
      <c r="AD9" s="15">
        <v>2</v>
      </c>
      <c r="AE9" s="7" t="s">
        <v>156</v>
      </c>
    </row>
    <row r="10" spans="1:31" ht="124.8" x14ac:dyDescent="0.3">
      <c r="A10" s="4" t="s">
        <v>52</v>
      </c>
      <c r="B10" s="7" t="s">
        <v>91</v>
      </c>
      <c r="C10" s="5">
        <v>61601</v>
      </c>
      <c r="D10" s="7">
        <v>25265001</v>
      </c>
      <c r="E10" s="6">
        <v>15987.97</v>
      </c>
      <c r="F10" s="5" t="s">
        <v>169</v>
      </c>
      <c r="G10" s="19" t="s">
        <v>170</v>
      </c>
      <c r="H10" s="6">
        <v>1500</v>
      </c>
      <c r="I10" s="23" t="s">
        <v>150</v>
      </c>
      <c r="J10" s="7" t="s">
        <v>172</v>
      </c>
      <c r="K10" s="6" t="s">
        <v>173</v>
      </c>
      <c r="L10" s="6">
        <v>41963.19</v>
      </c>
      <c r="M10" s="6" t="s">
        <v>174</v>
      </c>
      <c r="N10" s="10">
        <v>1</v>
      </c>
      <c r="O10" s="1" t="s">
        <v>151</v>
      </c>
      <c r="P10" s="11">
        <v>44090</v>
      </c>
      <c r="Q10" s="11">
        <v>44118</v>
      </c>
      <c r="R10" s="17"/>
      <c r="S10" s="13" t="s">
        <v>37</v>
      </c>
      <c r="T10" s="7" t="s">
        <v>38</v>
      </c>
      <c r="U10" s="7" t="s">
        <v>39</v>
      </c>
      <c r="V10" s="7" t="s">
        <v>175</v>
      </c>
      <c r="W10" s="6">
        <v>2000</v>
      </c>
      <c r="X10" s="6" t="s">
        <v>176</v>
      </c>
      <c r="Y10" s="6" t="s">
        <v>171</v>
      </c>
      <c r="Z10" s="6"/>
      <c r="AA10" s="18"/>
      <c r="AB10" s="14">
        <f t="shared" si="0"/>
        <v>43963.19</v>
      </c>
      <c r="AC10" s="7"/>
      <c r="AD10" s="25">
        <v>2</v>
      </c>
      <c r="AE10" s="5" t="s">
        <v>177</v>
      </c>
    </row>
    <row r="11" spans="1:31" ht="124.8" x14ac:dyDescent="0.3">
      <c r="A11" s="4" t="s">
        <v>53</v>
      </c>
      <c r="B11" s="7" t="s">
        <v>92</v>
      </c>
      <c r="C11" s="5">
        <v>61601</v>
      </c>
      <c r="D11" s="7">
        <v>25265001</v>
      </c>
      <c r="E11" s="6">
        <v>28251.85</v>
      </c>
      <c r="F11" s="5" t="s">
        <v>123</v>
      </c>
      <c r="G11" s="19" t="s">
        <v>124</v>
      </c>
      <c r="H11" s="6">
        <v>1050</v>
      </c>
      <c r="I11" s="23" t="s">
        <v>150</v>
      </c>
      <c r="J11" s="7" t="s">
        <v>163</v>
      </c>
      <c r="K11" s="6" t="s">
        <v>164</v>
      </c>
      <c r="L11" s="6">
        <v>26866.53</v>
      </c>
      <c r="M11" s="6" t="s">
        <v>165</v>
      </c>
      <c r="N11" s="10">
        <v>1</v>
      </c>
      <c r="O11" s="1" t="s">
        <v>151</v>
      </c>
      <c r="P11" s="11">
        <v>44102</v>
      </c>
      <c r="Q11" s="11">
        <v>44146</v>
      </c>
      <c r="R11" s="17"/>
      <c r="S11" s="13" t="s">
        <v>37</v>
      </c>
      <c r="T11" s="17" t="s">
        <v>166</v>
      </c>
      <c r="U11" s="7" t="s">
        <v>39</v>
      </c>
      <c r="V11" s="7" t="s">
        <v>167</v>
      </c>
      <c r="W11" s="6" t="s">
        <v>168</v>
      </c>
      <c r="X11" s="6">
        <v>1025</v>
      </c>
      <c r="Y11" s="6" t="s">
        <v>162</v>
      </c>
      <c r="Z11" s="6"/>
      <c r="AA11" s="6"/>
      <c r="AB11" s="14">
        <f>X11+L11</f>
        <v>27891.53</v>
      </c>
      <c r="AC11" s="24"/>
      <c r="AD11" s="25">
        <v>2</v>
      </c>
      <c r="AE11" s="5" t="s">
        <v>178</v>
      </c>
    </row>
    <row r="12" spans="1:31" ht="105.6" x14ac:dyDescent="0.3">
      <c r="A12" s="4" t="s">
        <v>55</v>
      </c>
      <c r="B12" s="5" t="s">
        <v>93</v>
      </c>
      <c r="C12" s="5">
        <v>61601</v>
      </c>
      <c r="D12" s="5">
        <v>25265001</v>
      </c>
      <c r="E12" s="6">
        <v>35818.92</v>
      </c>
      <c r="F12" s="5" t="s">
        <v>180</v>
      </c>
      <c r="G12" s="7" t="s">
        <v>181</v>
      </c>
      <c r="H12" s="8">
        <v>1050</v>
      </c>
      <c r="I12" s="23" t="s">
        <v>150</v>
      </c>
      <c r="J12" s="5" t="s">
        <v>182</v>
      </c>
      <c r="K12" s="6" t="s">
        <v>35</v>
      </c>
      <c r="L12" s="8">
        <v>34305.230000000003</v>
      </c>
      <c r="M12" s="6" t="s">
        <v>183</v>
      </c>
      <c r="N12" s="10">
        <v>1</v>
      </c>
      <c r="O12" s="1" t="s">
        <v>151</v>
      </c>
      <c r="P12" s="11">
        <v>44158</v>
      </c>
      <c r="Q12" s="11">
        <v>43851</v>
      </c>
      <c r="S12" s="13" t="s">
        <v>37</v>
      </c>
      <c r="T12" s="17" t="s">
        <v>38</v>
      </c>
      <c r="U12" s="7" t="s">
        <v>39</v>
      </c>
      <c r="V12" s="5" t="s">
        <v>184</v>
      </c>
      <c r="W12" s="8" t="s">
        <v>185</v>
      </c>
      <c r="X12" s="6">
        <v>1040</v>
      </c>
      <c r="Y12" s="6" t="s">
        <v>54</v>
      </c>
      <c r="Z12" s="6"/>
      <c r="AA12" s="6"/>
      <c r="AB12" s="14">
        <f>X12+L12</f>
        <v>35345.230000000003</v>
      </c>
      <c r="AC12" s="7"/>
      <c r="AD12" s="15">
        <v>2</v>
      </c>
      <c r="AE12" s="7" t="s">
        <v>186</v>
      </c>
    </row>
    <row r="13" spans="1:31" ht="115.2" x14ac:dyDescent="0.3">
      <c r="A13" s="4" t="s">
        <v>58</v>
      </c>
      <c r="B13" s="54" t="s">
        <v>179</v>
      </c>
      <c r="C13" s="5">
        <v>61601</v>
      </c>
      <c r="D13" s="5">
        <v>25265001</v>
      </c>
      <c r="E13" s="6">
        <v>29936.87</v>
      </c>
      <c r="F13" s="5" t="s">
        <v>187</v>
      </c>
      <c r="G13" s="7" t="s">
        <v>188</v>
      </c>
      <c r="H13" s="8">
        <v>900</v>
      </c>
      <c r="I13" s="23" t="s">
        <v>150</v>
      </c>
      <c r="J13" s="5" t="s">
        <v>189</v>
      </c>
      <c r="K13" s="6" t="s">
        <v>56</v>
      </c>
      <c r="L13" s="8">
        <v>28007.88</v>
      </c>
      <c r="M13" s="6" t="s">
        <v>190</v>
      </c>
      <c r="N13" s="10">
        <v>1</v>
      </c>
      <c r="O13" s="1" t="s">
        <v>151</v>
      </c>
      <c r="P13" s="11">
        <v>44116</v>
      </c>
      <c r="Q13" s="11">
        <v>44169</v>
      </c>
      <c r="R13" s="17" t="s">
        <v>196</v>
      </c>
      <c r="S13" s="13">
        <v>44183</v>
      </c>
      <c r="T13" s="7" t="s">
        <v>191</v>
      </c>
      <c r="U13" s="7" t="s">
        <v>39</v>
      </c>
      <c r="V13" s="5" t="s">
        <v>192</v>
      </c>
      <c r="W13" s="8">
        <v>1450</v>
      </c>
      <c r="X13" s="6" t="s">
        <v>193</v>
      </c>
      <c r="Y13" s="6" t="s">
        <v>194</v>
      </c>
      <c r="Z13" s="6"/>
      <c r="AA13" s="6"/>
      <c r="AB13" s="14">
        <f>W13+L13</f>
        <v>29457.88</v>
      </c>
      <c r="AC13" s="7"/>
      <c r="AD13" s="15">
        <v>2</v>
      </c>
      <c r="AE13" s="7" t="s">
        <v>195</v>
      </c>
    </row>
    <row r="14" spans="1:31" ht="96" x14ac:dyDescent="0.3">
      <c r="A14" s="4" t="s">
        <v>59</v>
      </c>
      <c r="B14" s="5" t="s">
        <v>94</v>
      </c>
      <c r="C14" s="5">
        <v>61601</v>
      </c>
      <c r="D14" s="5">
        <v>25265001</v>
      </c>
      <c r="E14" s="6">
        <v>25000</v>
      </c>
      <c r="F14" s="5" t="s">
        <v>197</v>
      </c>
      <c r="G14" s="7" t="s">
        <v>198</v>
      </c>
      <c r="H14" s="8">
        <v>1000</v>
      </c>
      <c r="I14" s="23" t="s">
        <v>150</v>
      </c>
      <c r="J14" s="5" t="s">
        <v>199</v>
      </c>
      <c r="K14" s="6" t="s">
        <v>200</v>
      </c>
      <c r="L14" s="8">
        <v>24286.68</v>
      </c>
      <c r="M14" s="6" t="s">
        <v>201</v>
      </c>
      <c r="N14" s="10">
        <v>1</v>
      </c>
      <c r="O14" s="1" t="s">
        <v>151</v>
      </c>
      <c r="P14" s="11">
        <v>44165</v>
      </c>
      <c r="Q14" s="11">
        <v>44209</v>
      </c>
      <c r="R14" s="17"/>
      <c r="S14" s="13" t="s">
        <v>37</v>
      </c>
      <c r="T14" s="7" t="s">
        <v>57</v>
      </c>
      <c r="U14" s="7" t="s">
        <v>39</v>
      </c>
      <c r="V14" s="5" t="s">
        <v>202</v>
      </c>
      <c r="W14" s="8">
        <v>620</v>
      </c>
      <c r="X14" s="6" t="s">
        <v>203</v>
      </c>
      <c r="Y14" s="6" t="s">
        <v>204</v>
      </c>
      <c r="Z14" s="6"/>
      <c r="AA14" s="6"/>
      <c r="AB14" s="14">
        <f>W14+L14</f>
        <v>24906.68</v>
      </c>
      <c r="AC14" s="7"/>
      <c r="AD14" s="15">
        <v>2</v>
      </c>
      <c r="AE14" s="7" t="s">
        <v>205</v>
      </c>
    </row>
    <row r="15" spans="1:31" ht="144" x14ac:dyDescent="0.3">
      <c r="A15" s="4" t="s">
        <v>62</v>
      </c>
      <c r="B15" s="5" t="s">
        <v>95</v>
      </c>
      <c r="C15" s="5">
        <v>61601</v>
      </c>
      <c r="D15" s="5">
        <v>25265001</v>
      </c>
      <c r="E15" s="6">
        <v>44987.839999999997</v>
      </c>
      <c r="F15" s="5" t="s">
        <v>206</v>
      </c>
      <c r="G15" s="6" t="s">
        <v>241</v>
      </c>
      <c r="H15" s="8">
        <v>5425</v>
      </c>
      <c r="I15" s="23" t="s">
        <v>150</v>
      </c>
      <c r="J15" s="5" t="s">
        <v>208</v>
      </c>
      <c r="K15" s="6" t="s">
        <v>207</v>
      </c>
      <c r="L15" s="8">
        <v>43325.32</v>
      </c>
      <c r="M15" s="6" t="s">
        <v>209</v>
      </c>
      <c r="N15" s="10">
        <v>1</v>
      </c>
      <c r="O15" s="1" t="s">
        <v>151</v>
      </c>
      <c r="P15" s="11">
        <v>44166</v>
      </c>
      <c r="Q15" s="11">
        <v>44225</v>
      </c>
      <c r="R15" s="17"/>
      <c r="S15" s="13" t="s">
        <v>37</v>
      </c>
      <c r="T15" s="7" t="s">
        <v>38</v>
      </c>
      <c r="U15" s="7" t="s">
        <v>39</v>
      </c>
      <c r="V15" s="5" t="s">
        <v>210</v>
      </c>
      <c r="W15" s="8">
        <v>1500</v>
      </c>
      <c r="X15" s="6" t="s">
        <v>211</v>
      </c>
      <c r="Y15" s="6" t="s">
        <v>212</v>
      </c>
      <c r="Z15" s="6"/>
      <c r="AA15" s="6"/>
      <c r="AB15" s="14">
        <f>W15+L15</f>
        <v>44825.32</v>
      </c>
      <c r="AC15" s="7"/>
      <c r="AD15" s="15">
        <v>2</v>
      </c>
      <c r="AE15" s="7" t="s">
        <v>61</v>
      </c>
    </row>
    <row r="16" spans="1:31" ht="134.4" x14ac:dyDescent="0.3">
      <c r="A16" s="43" t="s">
        <v>96</v>
      </c>
      <c r="B16" s="46" t="s">
        <v>100</v>
      </c>
      <c r="C16" s="44">
        <v>61601</v>
      </c>
      <c r="D16" s="44">
        <v>25265001</v>
      </c>
      <c r="E16" s="45">
        <v>19333.830000000002</v>
      </c>
      <c r="F16" s="5" t="s">
        <v>206</v>
      </c>
      <c r="G16" s="6" t="s">
        <v>241</v>
      </c>
      <c r="H16" s="47" t="s">
        <v>47</v>
      </c>
      <c r="I16" s="23" t="s">
        <v>150</v>
      </c>
      <c r="J16" s="5" t="s">
        <v>214</v>
      </c>
      <c r="K16" s="44" t="s">
        <v>215</v>
      </c>
      <c r="L16" s="47">
        <v>18622.240000000002</v>
      </c>
      <c r="M16" s="45" t="s">
        <v>216</v>
      </c>
      <c r="N16" s="49">
        <v>1</v>
      </c>
      <c r="O16" s="1" t="s">
        <v>151</v>
      </c>
      <c r="P16" s="11">
        <v>44166</v>
      </c>
      <c r="Q16" s="11">
        <v>44225</v>
      </c>
      <c r="R16" s="17"/>
      <c r="S16" s="13" t="s">
        <v>37</v>
      </c>
      <c r="T16" s="46" t="s">
        <v>38</v>
      </c>
      <c r="U16" s="7" t="s">
        <v>39</v>
      </c>
      <c r="V16" s="44" t="s">
        <v>217</v>
      </c>
      <c r="W16" s="8">
        <v>600</v>
      </c>
      <c r="X16" s="19" t="s">
        <v>124</v>
      </c>
      <c r="Y16" s="45" t="s">
        <v>213</v>
      </c>
      <c r="Z16" s="45"/>
      <c r="AA16" s="50"/>
      <c r="AB16" s="51">
        <f>W16+L16</f>
        <v>19222.240000000002</v>
      </c>
      <c r="AC16" s="46"/>
      <c r="AD16" s="52">
        <v>1</v>
      </c>
      <c r="AE16" s="46" t="s">
        <v>63</v>
      </c>
    </row>
    <row r="17" spans="1:42" ht="124.8" x14ac:dyDescent="0.3">
      <c r="A17" s="4" t="s">
        <v>97</v>
      </c>
      <c r="B17" s="7" t="s">
        <v>101</v>
      </c>
      <c r="C17" s="44">
        <v>61601</v>
      </c>
      <c r="D17" s="44">
        <v>25265001</v>
      </c>
      <c r="E17" s="45">
        <v>24599.57</v>
      </c>
      <c r="F17" s="5" t="s">
        <v>206</v>
      </c>
      <c r="G17" s="6" t="s">
        <v>241</v>
      </c>
      <c r="H17" s="47" t="s">
        <v>47</v>
      </c>
      <c r="I17" s="23" t="s">
        <v>150</v>
      </c>
      <c r="J17" s="5" t="s">
        <v>218</v>
      </c>
      <c r="K17" s="6" t="s">
        <v>211</v>
      </c>
      <c r="L17" s="47">
        <v>23704.16</v>
      </c>
      <c r="M17" s="45" t="s">
        <v>220</v>
      </c>
      <c r="N17" s="49">
        <v>1</v>
      </c>
      <c r="O17" s="1" t="s">
        <v>151</v>
      </c>
      <c r="P17" s="11">
        <v>44136</v>
      </c>
      <c r="Q17" s="11">
        <v>44225</v>
      </c>
      <c r="R17" s="17"/>
      <c r="S17" s="13" t="s">
        <v>37</v>
      </c>
      <c r="T17" s="46" t="s">
        <v>38</v>
      </c>
      <c r="U17" s="7" t="s">
        <v>39</v>
      </c>
      <c r="V17" s="44" t="s">
        <v>221</v>
      </c>
      <c r="W17" s="8">
        <v>800</v>
      </c>
      <c r="X17" s="19" t="s">
        <v>124</v>
      </c>
      <c r="Y17" s="45" t="s">
        <v>219</v>
      </c>
      <c r="Z17" s="6"/>
      <c r="AA17" s="18"/>
      <c r="AB17" s="51">
        <v>28596.2</v>
      </c>
      <c r="AC17" s="7"/>
      <c r="AD17" s="52">
        <v>1</v>
      </c>
      <c r="AE17" s="46" t="s">
        <v>106</v>
      </c>
    </row>
    <row r="18" spans="1:42" ht="134.4" x14ac:dyDescent="0.3">
      <c r="A18" s="4" t="s">
        <v>98</v>
      </c>
      <c r="B18" s="7" t="s">
        <v>102</v>
      </c>
      <c r="C18" s="44">
        <v>61601</v>
      </c>
      <c r="D18" s="44">
        <v>25265001</v>
      </c>
      <c r="E18" s="45">
        <v>19221.36</v>
      </c>
      <c r="F18" s="5" t="s">
        <v>206</v>
      </c>
      <c r="G18" s="6" t="s">
        <v>241</v>
      </c>
      <c r="H18" s="47" t="s">
        <v>47</v>
      </c>
      <c r="I18" s="23" t="s">
        <v>150</v>
      </c>
      <c r="J18" s="5" t="s">
        <v>223</v>
      </c>
      <c r="K18" s="44" t="s">
        <v>224</v>
      </c>
      <c r="L18" s="47">
        <v>18412.91</v>
      </c>
      <c r="M18" s="45" t="s">
        <v>226</v>
      </c>
      <c r="N18" s="49">
        <v>1</v>
      </c>
      <c r="O18" s="1" t="s">
        <v>151</v>
      </c>
      <c r="P18" s="11">
        <v>44136</v>
      </c>
      <c r="Q18" s="11">
        <v>43859</v>
      </c>
      <c r="R18" s="17"/>
      <c r="S18" s="13" t="s">
        <v>37</v>
      </c>
      <c r="T18" s="46" t="s">
        <v>38</v>
      </c>
      <c r="U18" s="7" t="s">
        <v>39</v>
      </c>
      <c r="V18" s="44" t="s">
        <v>225</v>
      </c>
      <c r="W18" s="8">
        <v>600</v>
      </c>
      <c r="X18" s="6" t="s">
        <v>211</v>
      </c>
      <c r="Y18" s="45" t="s">
        <v>222</v>
      </c>
      <c r="Z18" s="6"/>
      <c r="AA18" s="18"/>
      <c r="AB18" s="51">
        <f t="shared" ref="AB18:AB21" si="1">W18+L18</f>
        <v>19012.91</v>
      </c>
      <c r="AC18" s="7"/>
      <c r="AD18" s="52">
        <v>1</v>
      </c>
      <c r="AE18" s="46" t="s">
        <v>107</v>
      </c>
    </row>
    <row r="19" spans="1:42" ht="124.8" x14ac:dyDescent="0.3">
      <c r="A19" s="4" t="s">
        <v>99</v>
      </c>
      <c r="B19" s="7" t="s">
        <v>103</v>
      </c>
      <c r="C19" s="44">
        <v>61601</v>
      </c>
      <c r="D19" s="44">
        <v>25265001</v>
      </c>
      <c r="E19" s="45">
        <v>34112.89</v>
      </c>
      <c r="F19" s="5" t="s">
        <v>206</v>
      </c>
      <c r="G19" s="6" t="s">
        <v>241</v>
      </c>
      <c r="H19" s="47" t="s">
        <v>47</v>
      </c>
      <c r="I19" s="23" t="s">
        <v>150</v>
      </c>
      <c r="J19" s="5" t="s">
        <v>228</v>
      </c>
      <c r="K19" s="6" t="s">
        <v>211</v>
      </c>
      <c r="L19" s="47">
        <v>32644.95</v>
      </c>
      <c r="M19" s="45" t="s">
        <v>230</v>
      </c>
      <c r="N19" s="49">
        <v>1</v>
      </c>
      <c r="O19" s="1" t="s">
        <v>151</v>
      </c>
      <c r="P19" s="11">
        <v>43791</v>
      </c>
      <c r="Q19" s="11">
        <v>43835</v>
      </c>
      <c r="R19" s="17" t="s">
        <v>238</v>
      </c>
      <c r="S19" s="13" t="s">
        <v>37</v>
      </c>
      <c r="T19" s="46" t="s">
        <v>38</v>
      </c>
      <c r="U19" s="7" t="s">
        <v>39</v>
      </c>
      <c r="V19" s="44" t="s">
        <v>229</v>
      </c>
      <c r="W19" s="8">
        <v>1100</v>
      </c>
      <c r="X19" s="6" t="s">
        <v>60</v>
      </c>
      <c r="Y19" s="45" t="s">
        <v>227</v>
      </c>
      <c r="Z19" s="6"/>
      <c r="AA19" s="18"/>
      <c r="AB19" s="51">
        <f t="shared" si="1"/>
        <v>33744.949999999997</v>
      </c>
      <c r="AC19" s="7"/>
      <c r="AD19" s="52">
        <v>1</v>
      </c>
      <c r="AE19" s="46" t="s">
        <v>108</v>
      </c>
    </row>
    <row r="20" spans="1:42" ht="124.8" x14ac:dyDescent="0.3">
      <c r="A20" s="43" t="s">
        <v>104</v>
      </c>
      <c r="B20" s="46" t="s">
        <v>110</v>
      </c>
      <c r="C20" s="44">
        <v>61601</v>
      </c>
      <c r="D20" s="44">
        <v>25265001</v>
      </c>
      <c r="E20" s="45">
        <v>245597.44</v>
      </c>
      <c r="F20" s="44" t="s">
        <v>233</v>
      </c>
      <c r="G20" s="46" t="s">
        <v>232</v>
      </c>
      <c r="H20" s="47">
        <v>11526</v>
      </c>
      <c r="I20" s="48" t="s">
        <v>33</v>
      </c>
      <c r="J20" s="44" t="s">
        <v>234</v>
      </c>
      <c r="K20" s="46" t="s">
        <v>235</v>
      </c>
      <c r="L20" s="45">
        <v>237507.42</v>
      </c>
      <c r="M20" s="45" t="s">
        <v>236</v>
      </c>
      <c r="N20" s="49">
        <v>0.9</v>
      </c>
      <c r="O20" s="57" t="s">
        <v>36</v>
      </c>
      <c r="P20" s="58">
        <v>44147</v>
      </c>
      <c r="Q20" s="58">
        <v>44326</v>
      </c>
      <c r="R20" s="59" t="s">
        <v>237</v>
      </c>
      <c r="S20" s="60" t="s">
        <v>37</v>
      </c>
      <c r="T20" s="46" t="s">
        <v>38</v>
      </c>
      <c r="U20" s="46" t="s">
        <v>239</v>
      </c>
      <c r="V20" s="44" t="s">
        <v>240</v>
      </c>
      <c r="W20" s="45">
        <v>7400</v>
      </c>
      <c r="X20" s="45" t="s">
        <v>241</v>
      </c>
      <c r="Y20" s="45" t="s">
        <v>231</v>
      </c>
      <c r="Z20" s="45"/>
      <c r="AA20" s="50"/>
      <c r="AB20" s="51">
        <f t="shared" si="1"/>
        <v>244907.42</v>
      </c>
      <c r="AC20" s="46" t="s">
        <v>261</v>
      </c>
      <c r="AD20" s="52">
        <v>7</v>
      </c>
      <c r="AE20" s="46" t="s">
        <v>109</v>
      </c>
    </row>
    <row r="21" spans="1:42" s="21" customFormat="1" ht="96" x14ac:dyDescent="0.3">
      <c r="A21" s="4" t="s">
        <v>105</v>
      </c>
      <c r="B21" s="7" t="s">
        <v>283</v>
      </c>
      <c r="C21" s="5">
        <v>61601</v>
      </c>
      <c r="D21" s="5">
        <v>25265001</v>
      </c>
      <c r="E21" s="6">
        <v>1749297.14</v>
      </c>
      <c r="F21" s="5" t="s">
        <v>251</v>
      </c>
      <c r="G21" s="7" t="s">
        <v>252</v>
      </c>
      <c r="H21" s="8">
        <v>30000</v>
      </c>
      <c r="I21" s="9" t="s">
        <v>253</v>
      </c>
      <c r="J21" s="5" t="s">
        <v>256</v>
      </c>
      <c r="K21" s="7" t="s">
        <v>235</v>
      </c>
      <c r="L21" s="8">
        <v>1506514.7</v>
      </c>
      <c r="M21" s="6" t="s">
        <v>257</v>
      </c>
      <c r="N21" s="10">
        <v>0.35</v>
      </c>
      <c r="O21" s="1" t="s">
        <v>153</v>
      </c>
      <c r="P21" s="11">
        <v>44186</v>
      </c>
      <c r="Q21" s="11">
        <v>44425</v>
      </c>
      <c r="R21" s="17"/>
      <c r="S21" s="13" t="s">
        <v>37</v>
      </c>
      <c r="T21" s="7" t="s">
        <v>258</v>
      </c>
      <c r="U21" s="7" t="s">
        <v>239</v>
      </c>
      <c r="V21" s="5" t="s">
        <v>259</v>
      </c>
      <c r="W21" s="8">
        <v>45003.13</v>
      </c>
      <c r="X21" s="6" t="s">
        <v>260</v>
      </c>
      <c r="Y21" s="6" t="s">
        <v>254</v>
      </c>
      <c r="Z21" s="6"/>
      <c r="AA21" s="18"/>
      <c r="AB21" s="55">
        <f t="shared" si="1"/>
        <v>1551517.8299999998</v>
      </c>
      <c r="AC21" s="7" t="s">
        <v>261</v>
      </c>
      <c r="AD21" s="15">
        <v>9</v>
      </c>
      <c r="AE21" s="7" t="s">
        <v>255</v>
      </c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</row>
    <row r="22" spans="1:42" ht="17.399999999999999" x14ac:dyDescent="0.3">
      <c r="A22" s="62" t="s">
        <v>105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4"/>
      <c r="AB22" s="65">
        <f>AB3+AB4+AB5+AB6+AB7+AB8+AB9++AB9+AB21+AB20+AB19+AB18+AB17+AB16+AB15+AB10+AB14+AB13+AB11+AB12</f>
        <v>2417469</v>
      </c>
      <c r="AC22" s="66"/>
      <c r="AD22" s="67"/>
      <c r="AE22" s="21"/>
    </row>
    <row r="23" spans="1:42" ht="33" customHeight="1" x14ac:dyDescent="0.3">
      <c r="A23" s="26"/>
      <c r="B23" s="68" t="s">
        <v>350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E23" s="26"/>
    </row>
    <row r="24" spans="1:42" x14ac:dyDescent="0.3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E24" s="28"/>
    </row>
    <row r="25" spans="1:42" x14ac:dyDescent="0.3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E25" s="28"/>
    </row>
    <row r="26" spans="1:42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E26" s="28"/>
    </row>
    <row r="27" spans="1:42" x14ac:dyDescent="0.3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E27" s="28"/>
    </row>
    <row r="28" spans="1:42" x14ac:dyDescent="0.3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E28" s="28"/>
    </row>
    <row r="29" spans="1:42" x14ac:dyDescent="0.3">
      <c r="A29" s="28"/>
      <c r="B29" s="29"/>
      <c r="C29" s="29"/>
      <c r="D29" s="29"/>
      <c r="E29" s="29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E29" s="28"/>
    </row>
    <row r="30" spans="1:42" ht="18" x14ac:dyDescent="0.3">
      <c r="A30" s="31"/>
      <c r="B30" s="32" t="s">
        <v>64</v>
      </c>
      <c r="C30" s="32"/>
      <c r="D30" s="32"/>
      <c r="E30" s="32"/>
      <c r="F30" s="33"/>
      <c r="G30" s="32"/>
      <c r="H30" s="34"/>
      <c r="I30" s="35"/>
      <c r="J30" s="34"/>
      <c r="K30" s="34"/>
      <c r="L30" s="34"/>
      <c r="M30" s="34"/>
      <c r="N30" s="36"/>
      <c r="O30" s="36"/>
      <c r="P30" s="37"/>
      <c r="Q30" s="37"/>
      <c r="R30" s="38"/>
      <c r="S30" s="39"/>
      <c r="T30" s="39"/>
      <c r="U30" s="33"/>
      <c r="V30" s="33"/>
      <c r="W30" s="33"/>
      <c r="X30" s="33"/>
      <c r="Y30" s="40"/>
      <c r="Z30" s="33"/>
      <c r="AA30" s="33"/>
      <c r="AB30" s="33"/>
      <c r="AC30" s="33"/>
      <c r="AE30" s="41"/>
    </row>
    <row r="31" spans="1:42" ht="23.4" x14ac:dyDescent="0.3">
      <c r="O31" s="69" t="s">
        <v>65</v>
      </c>
      <c r="P31" s="69"/>
    </row>
  </sheetData>
  <mergeCells count="5">
    <mergeCell ref="A22:AA22"/>
    <mergeCell ref="AB22:AD22"/>
    <mergeCell ref="B23:AC23"/>
    <mergeCell ref="O31:P31"/>
    <mergeCell ref="A1:AE1"/>
  </mergeCells>
  <phoneticPr fontId="22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0549-11E1-4DDE-AC82-F902D6F51908}">
  <dimension ref="A1:AE26"/>
  <sheetViews>
    <sheetView topLeftCell="H15" workbookViewId="0">
      <selection activeCell="O22" sqref="O22"/>
    </sheetView>
  </sheetViews>
  <sheetFormatPr baseColWidth="10" defaultRowHeight="14.4" x14ac:dyDescent="0.3"/>
  <cols>
    <col min="1" max="1" width="2.33203125" customWidth="1"/>
  </cols>
  <sheetData>
    <row r="1" spans="1:31" ht="33.6" x14ac:dyDescent="0.3">
      <c r="A1" s="70" t="s">
        <v>284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2"/>
      <c r="AE1" s="73"/>
    </row>
    <row r="2" spans="1:31" ht="28.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2" t="s">
        <v>27</v>
      </c>
      <c r="AC2" s="1" t="s">
        <v>28</v>
      </c>
      <c r="AD2" s="1" t="s">
        <v>30</v>
      </c>
      <c r="AE2" s="3" t="s">
        <v>29</v>
      </c>
    </row>
    <row r="3" spans="1:31" ht="57.6" x14ac:dyDescent="0.3">
      <c r="A3" s="4" t="s">
        <v>31</v>
      </c>
      <c r="B3" s="5" t="s">
        <v>285</v>
      </c>
      <c r="C3" s="5">
        <v>61601</v>
      </c>
      <c r="D3" s="5">
        <v>25265001</v>
      </c>
      <c r="E3" s="6">
        <v>18000</v>
      </c>
      <c r="F3" s="5" t="s">
        <v>296</v>
      </c>
      <c r="G3" s="7" t="s">
        <v>297</v>
      </c>
      <c r="H3" s="8">
        <v>0</v>
      </c>
      <c r="I3" s="9" t="s">
        <v>47</v>
      </c>
      <c r="J3" s="5" t="s">
        <v>324</v>
      </c>
      <c r="K3" s="6" t="s">
        <v>47</v>
      </c>
      <c r="L3" s="8">
        <v>16632.09</v>
      </c>
      <c r="M3" s="6" t="s">
        <v>84</v>
      </c>
      <c r="N3" s="10">
        <v>1</v>
      </c>
      <c r="O3" s="1" t="s">
        <v>289</v>
      </c>
      <c r="P3" s="11">
        <v>43906</v>
      </c>
      <c r="Q3" s="11">
        <v>44012</v>
      </c>
      <c r="R3" s="12" t="s">
        <v>37</v>
      </c>
      <c r="S3" s="13" t="s">
        <v>37</v>
      </c>
      <c r="T3" s="7" t="s">
        <v>299</v>
      </c>
      <c r="U3" s="7" t="s">
        <v>50</v>
      </c>
      <c r="V3" s="5" t="s">
        <v>47</v>
      </c>
      <c r="W3" s="6" t="s">
        <v>47</v>
      </c>
      <c r="X3" s="6" t="s">
        <v>47</v>
      </c>
      <c r="Y3" s="6" t="s">
        <v>298</v>
      </c>
      <c r="Z3" s="6"/>
      <c r="AA3" s="6"/>
      <c r="AB3" s="14">
        <f t="shared" ref="AB3:AB8" si="0">L3</f>
        <v>16632.09</v>
      </c>
      <c r="AC3" s="7" t="s">
        <v>305</v>
      </c>
      <c r="AD3" s="15">
        <v>2</v>
      </c>
      <c r="AE3" s="7"/>
    </row>
    <row r="4" spans="1:31" ht="96" x14ac:dyDescent="0.3">
      <c r="A4" s="4" t="s">
        <v>41</v>
      </c>
      <c r="B4" s="5" t="s">
        <v>286</v>
      </c>
      <c r="C4" s="5">
        <v>61601</v>
      </c>
      <c r="D4" s="5">
        <v>25265001</v>
      </c>
      <c r="E4" s="6">
        <v>82000</v>
      </c>
      <c r="F4" s="5" t="s">
        <v>296</v>
      </c>
      <c r="G4" s="7" t="s">
        <v>297</v>
      </c>
      <c r="H4" s="8">
        <v>0</v>
      </c>
      <c r="I4" s="9" t="s">
        <v>47</v>
      </c>
      <c r="J4" s="5" t="s">
        <v>300</v>
      </c>
      <c r="K4" s="6" t="s">
        <v>301</v>
      </c>
      <c r="L4" s="56">
        <v>81990</v>
      </c>
      <c r="M4" s="6" t="s">
        <v>303</v>
      </c>
      <c r="N4" s="10">
        <v>1</v>
      </c>
      <c r="O4" s="1" t="s">
        <v>289</v>
      </c>
      <c r="P4" s="11" t="s">
        <v>302</v>
      </c>
      <c r="Q4" s="11">
        <v>43971</v>
      </c>
      <c r="R4" s="17" t="s">
        <v>238</v>
      </c>
      <c r="S4" s="11" t="s">
        <v>75</v>
      </c>
      <c r="T4" s="7" t="s">
        <v>57</v>
      </c>
      <c r="U4" s="7" t="s">
        <v>304</v>
      </c>
      <c r="V4" s="5" t="s">
        <v>47</v>
      </c>
      <c r="W4" s="8" t="s">
        <v>47</v>
      </c>
      <c r="X4" s="6" t="s">
        <v>47</v>
      </c>
      <c r="Y4" s="6" t="s">
        <v>78</v>
      </c>
      <c r="Z4" s="18"/>
      <c r="AA4" s="18" t="s">
        <v>42</v>
      </c>
      <c r="AB4" s="42">
        <f t="shared" si="0"/>
        <v>81990</v>
      </c>
      <c r="AC4" s="7" t="s">
        <v>305</v>
      </c>
      <c r="AD4" s="15">
        <v>2</v>
      </c>
      <c r="AE4" s="7"/>
    </row>
    <row r="5" spans="1:31" ht="115.2" x14ac:dyDescent="0.3">
      <c r="A5" s="4" t="s">
        <v>43</v>
      </c>
      <c r="B5" s="5" t="s">
        <v>287</v>
      </c>
      <c r="C5" s="5">
        <v>61601</v>
      </c>
      <c r="D5" s="5">
        <v>25265001</v>
      </c>
      <c r="E5" s="6">
        <v>35000</v>
      </c>
      <c r="F5" s="5" t="s">
        <v>296</v>
      </c>
      <c r="G5" s="7" t="s">
        <v>297</v>
      </c>
      <c r="H5" s="8">
        <v>0</v>
      </c>
      <c r="I5" s="9" t="s">
        <v>47</v>
      </c>
      <c r="J5" s="5" t="s">
        <v>300</v>
      </c>
      <c r="K5" s="6" t="s">
        <v>301</v>
      </c>
      <c r="L5" s="56">
        <v>35000</v>
      </c>
      <c r="M5" s="6" t="s">
        <v>306</v>
      </c>
      <c r="N5" s="10">
        <v>1</v>
      </c>
      <c r="O5" s="1" t="s">
        <v>289</v>
      </c>
      <c r="P5" s="11">
        <v>43929</v>
      </c>
      <c r="Q5" s="11">
        <v>43986</v>
      </c>
      <c r="R5" s="17" t="s">
        <v>238</v>
      </c>
      <c r="S5" s="11" t="s">
        <v>75</v>
      </c>
      <c r="T5" s="7" t="s">
        <v>57</v>
      </c>
      <c r="U5" s="7" t="s">
        <v>304</v>
      </c>
      <c r="V5" s="5" t="s">
        <v>47</v>
      </c>
      <c r="W5" s="8" t="s">
        <v>47</v>
      </c>
      <c r="X5" s="6" t="s">
        <v>47</v>
      </c>
      <c r="Y5" s="6" t="s">
        <v>78</v>
      </c>
      <c r="Z5" s="18"/>
      <c r="AA5" s="18" t="s">
        <v>42</v>
      </c>
      <c r="AB5" s="42">
        <f t="shared" si="0"/>
        <v>35000</v>
      </c>
      <c r="AC5" s="7" t="s">
        <v>307</v>
      </c>
      <c r="AD5" s="15">
        <v>1</v>
      </c>
      <c r="AE5" s="7"/>
    </row>
    <row r="6" spans="1:31" ht="96" x14ac:dyDescent="0.3">
      <c r="A6" s="4" t="s">
        <v>44</v>
      </c>
      <c r="B6" s="5" t="s">
        <v>288</v>
      </c>
      <c r="C6" s="5">
        <v>61601</v>
      </c>
      <c r="D6" s="5">
        <v>25265001</v>
      </c>
      <c r="E6" s="6">
        <v>60000</v>
      </c>
      <c r="F6" s="5" t="s">
        <v>308</v>
      </c>
      <c r="G6" s="7" t="s">
        <v>297</v>
      </c>
      <c r="H6" s="8">
        <v>0</v>
      </c>
      <c r="I6" s="9" t="s">
        <v>47</v>
      </c>
      <c r="J6" s="5" t="s">
        <v>309</v>
      </c>
      <c r="K6" s="6" t="s">
        <v>310</v>
      </c>
      <c r="L6" s="20">
        <v>45000</v>
      </c>
      <c r="M6" s="6" t="s">
        <v>311</v>
      </c>
      <c r="N6" s="10">
        <v>1</v>
      </c>
      <c r="O6" s="1" t="s">
        <v>289</v>
      </c>
      <c r="P6" s="11" t="s">
        <v>312</v>
      </c>
      <c r="Q6" s="11">
        <v>44037</v>
      </c>
      <c r="R6" s="17" t="s">
        <v>238</v>
      </c>
      <c r="S6" s="13" t="s">
        <v>37</v>
      </c>
      <c r="T6" s="17" t="s">
        <v>313</v>
      </c>
      <c r="U6" s="7" t="s">
        <v>39</v>
      </c>
      <c r="V6" s="5" t="s">
        <v>47</v>
      </c>
      <c r="W6" s="8" t="s">
        <v>47</v>
      </c>
      <c r="X6" s="6" t="s">
        <v>47</v>
      </c>
      <c r="Y6" s="6" t="s">
        <v>314</v>
      </c>
      <c r="Z6" s="18"/>
      <c r="AB6" s="18">
        <f t="shared" si="0"/>
        <v>45000</v>
      </c>
      <c r="AC6" s="7" t="s">
        <v>315</v>
      </c>
      <c r="AD6" s="15">
        <v>1</v>
      </c>
      <c r="AE6" s="7"/>
    </row>
    <row r="7" spans="1:31" ht="96" x14ac:dyDescent="0.3">
      <c r="A7" s="4" t="s">
        <v>45</v>
      </c>
      <c r="B7" s="5" t="s">
        <v>290</v>
      </c>
      <c r="C7" s="5">
        <v>61601</v>
      </c>
      <c r="D7" s="5">
        <v>25265001</v>
      </c>
      <c r="E7" s="6">
        <v>90000</v>
      </c>
      <c r="F7" s="5" t="s">
        <v>317</v>
      </c>
      <c r="G7" s="7" t="s">
        <v>297</v>
      </c>
      <c r="H7" s="8">
        <v>0</v>
      </c>
      <c r="I7" s="9" t="s">
        <v>47</v>
      </c>
      <c r="J7" s="5" t="s">
        <v>318</v>
      </c>
      <c r="K7" s="6" t="s">
        <v>319</v>
      </c>
      <c r="L7" s="8">
        <v>82440</v>
      </c>
      <c r="M7" s="6" t="s">
        <v>320</v>
      </c>
      <c r="N7" s="10">
        <v>1</v>
      </c>
      <c r="O7" s="1" t="s">
        <v>289</v>
      </c>
      <c r="P7" s="11">
        <v>44130</v>
      </c>
      <c r="Q7" s="11">
        <v>44144</v>
      </c>
      <c r="R7" s="17" t="s">
        <v>238</v>
      </c>
      <c r="S7" s="13" t="s">
        <v>37</v>
      </c>
      <c r="T7" s="7" t="s">
        <v>313</v>
      </c>
      <c r="U7" s="7" t="s">
        <v>239</v>
      </c>
      <c r="V7" s="5" t="s">
        <v>47</v>
      </c>
      <c r="W7" s="8" t="s">
        <v>47</v>
      </c>
      <c r="X7" s="6" t="s">
        <v>47</v>
      </c>
      <c r="Y7" s="6" t="s">
        <v>316</v>
      </c>
      <c r="Z7" s="6"/>
      <c r="AA7" s="6"/>
      <c r="AB7" s="53">
        <f t="shared" si="0"/>
        <v>82440</v>
      </c>
      <c r="AC7" s="7" t="s">
        <v>321</v>
      </c>
      <c r="AD7" s="15">
        <v>2</v>
      </c>
      <c r="AE7" s="7"/>
    </row>
    <row r="8" spans="1:31" ht="76.8" x14ac:dyDescent="0.3">
      <c r="A8" s="4" t="s">
        <v>48</v>
      </c>
      <c r="B8" s="5" t="s">
        <v>291</v>
      </c>
      <c r="C8" s="5">
        <v>61601</v>
      </c>
      <c r="D8" s="5">
        <v>25265001</v>
      </c>
      <c r="E8" s="6">
        <v>50000</v>
      </c>
      <c r="F8" s="5" t="s">
        <v>323</v>
      </c>
      <c r="G8" s="7" t="s">
        <v>297</v>
      </c>
      <c r="H8" s="8">
        <v>0</v>
      </c>
      <c r="I8" s="9" t="s">
        <v>47</v>
      </c>
      <c r="J8" s="5" t="s">
        <v>324</v>
      </c>
      <c r="K8" s="6" t="s">
        <v>47</v>
      </c>
      <c r="L8" s="8">
        <v>50000</v>
      </c>
      <c r="M8" s="6" t="s">
        <v>325</v>
      </c>
      <c r="N8" s="10">
        <v>1</v>
      </c>
      <c r="O8" s="1" t="s">
        <v>289</v>
      </c>
      <c r="P8" s="11">
        <v>44006</v>
      </c>
      <c r="Q8" s="11">
        <v>44132</v>
      </c>
      <c r="R8" s="17" t="s">
        <v>238</v>
      </c>
      <c r="S8" s="13" t="s">
        <v>37</v>
      </c>
      <c r="T8" s="7" t="s">
        <v>326</v>
      </c>
      <c r="U8" s="7" t="s">
        <v>50</v>
      </c>
      <c r="V8" s="5" t="s">
        <v>47</v>
      </c>
      <c r="W8" s="8" t="s">
        <v>47</v>
      </c>
      <c r="X8" s="6" t="s">
        <v>47</v>
      </c>
      <c r="Y8" s="6" t="s">
        <v>322</v>
      </c>
      <c r="Z8" s="6"/>
      <c r="AA8" s="6"/>
      <c r="AB8" s="14">
        <f t="shared" si="0"/>
        <v>50000</v>
      </c>
      <c r="AC8" s="7" t="s">
        <v>327</v>
      </c>
      <c r="AD8" s="15">
        <v>1</v>
      </c>
      <c r="AE8" s="7"/>
    </row>
    <row r="9" spans="1:31" ht="86.4" x14ac:dyDescent="0.3">
      <c r="A9" s="4" t="s">
        <v>51</v>
      </c>
      <c r="B9" s="5" t="s">
        <v>292</v>
      </c>
      <c r="C9" s="5">
        <v>61601</v>
      </c>
      <c r="D9" s="5">
        <v>25265001</v>
      </c>
      <c r="E9" s="6">
        <v>60000</v>
      </c>
      <c r="F9" s="5" t="s">
        <v>328</v>
      </c>
      <c r="G9" s="7" t="s">
        <v>297</v>
      </c>
      <c r="H9" s="8">
        <v>0</v>
      </c>
      <c r="I9" s="9" t="s">
        <v>47</v>
      </c>
      <c r="J9" s="5" t="s">
        <v>329</v>
      </c>
      <c r="K9" s="6" t="s">
        <v>332</v>
      </c>
      <c r="L9" s="8">
        <v>46138</v>
      </c>
      <c r="M9" s="6" t="s">
        <v>330</v>
      </c>
      <c r="N9" s="10">
        <v>1</v>
      </c>
      <c r="O9" s="1" t="s">
        <v>289</v>
      </c>
      <c r="P9" s="11">
        <v>44186</v>
      </c>
      <c r="Q9" s="11">
        <v>44197</v>
      </c>
      <c r="R9" s="17" t="s">
        <v>238</v>
      </c>
      <c r="S9" s="13" t="s">
        <v>37</v>
      </c>
      <c r="T9" s="7" t="s">
        <v>333</v>
      </c>
      <c r="U9" s="7" t="s">
        <v>39</v>
      </c>
      <c r="V9" s="5" t="s">
        <v>47</v>
      </c>
      <c r="W9" s="8" t="s">
        <v>47</v>
      </c>
      <c r="X9" s="6" t="s">
        <v>47</v>
      </c>
      <c r="Y9" s="6" t="s">
        <v>331</v>
      </c>
      <c r="Z9" s="6"/>
      <c r="AA9" s="18"/>
      <c r="AB9" s="14">
        <v>52138</v>
      </c>
      <c r="AC9" s="7" t="s">
        <v>334</v>
      </c>
      <c r="AD9" s="15">
        <v>1</v>
      </c>
      <c r="AE9" s="7"/>
    </row>
    <row r="10" spans="1:31" ht="86.4" x14ac:dyDescent="0.3">
      <c r="A10" s="4" t="s">
        <v>52</v>
      </c>
      <c r="B10" s="5" t="s">
        <v>293</v>
      </c>
      <c r="C10" s="5">
        <v>61601</v>
      </c>
      <c r="D10" s="7">
        <v>25265001</v>
      </c>
      <c r="E10" s="6">
        <v>102999.95</v>
      </c>
      <c r="F10" s="5" t="s">
        <v>335</v>
      </c>
      <c r="G10" s="7" t="s">
        <v>337</v>
      </c>
      <c r="H10" s="6">
        <v>3347.5</v>
      </c>
      <c r="I10" s="23" t="s">
        <v>336</v>
      </c>
      <c r="J10" s="5" t="s">
        <v>340</v>
      </c>
      <c r="K10" s="6" t="s">
        <v>341</v>
      </c>
      <c r="L10" s="6">
        <v>102946</v>
      </c>
      <c r="M10" s="6" t="s">
        <v>342</v>
      </c>
      <c r="N10" s="10">
        <v>1</v>
      </c>
      <c r="O10" s="1" t="s">
        <v>289</v>
      </c>
      <c r="P10" s="11">
        <v>44102</v>
      </c>
      <c r="Q10" s="11">
        <v>44131</v>
      </c>
      <c r="R10" s="17" t="s">
        <v>238</v>
      </c>
      <c r="S10" s="13" t="s">
        <v>37</v>
      </c>
      <c r="T10" s="7" t="s">
        <v>343</v>
      </c>
      <c r="U10" s="7" t="s">
        <v>239</v>
      </c>
      <c r="V10" s="5" t="s">
        <v>47</v>
      </c>
      <c r="W10" s="8" t="s">
        <v>47</v>
      </c>
      <c r="X10" s="6" t="s">
        <v>47</v>
      </c>
      <c r="Y10" s="6" t="s">
        <v>338</v>
      </c>
      <c r="Z10" s="6"/>
      <c r="AA10" s="18"/>
      <c r="AB10" s="14">
        <f>L10</f>
        <v>102946</v>
      </c>
      <c r="AC10" s="7" t="s">
        <v>339</v>
      </c>
      <c r="AD10" s="25">
        <v>2</v>
      </c>
      <c r="AE10" s="5" t="s">
        <v>344</v>
      </c>
    </row>
    <row r="11" spans="1:31" ht="105.6" x14ac:dyDescent="0.3">
      <c r="A11" s="4" t="s">
        <v>53</v>
      </c>
      <c r="B11" s="7" t="s">
        <v>282</v>
      </c>
      <c r="C11" s="44">
        <v>61601</v>
      </c>
      <c r="D11" s="44">
        <v>25265001</v>
      </c>
      <c r="E11" s="45">
        <v>54769.15</v>
      </c>
      <c r="F11" s="5" t="s">
        <v>242</v>
      </c>
      <c r="G11" s="7" t="s">
        <v>243</v>
      </c>
      <c r="H11" s="47">
        <v>1950</v>
      </c>
      <c r="I11" s="48" t="s">
        <v>152</v>
      </c>
      <c r="J11" s="5" t="s">
        <v>249</v>
      </c>
      <c r="K11" s="44" t="s">
        <v>250</v>
      </c>
      <c r="L11" s="47">
        <v>52357.88</v>
      </c>
      <c r="M11" s="45" t="s">
        <v>244</v>
      </c>
      <c r="N11" s="49">
        <v>0.8</v>
      </c>
      <c r="O11" s="48" t="s">
        <v>152</v>
      </c>
      <c r="P11" s="11">
        <v>44158</v>
      </c>
      <c r="Q11" s="11">
        <v>44306</v>
      </c>
      <c r="R11" s="17"/>
      <c r="S11" s="13" t="s">
        <v>37</v>
      </c>
      <c r="T11" s="46" t="s">
        <v>245</v>
      </c>
      <c r="U11" s="46" t="s">
        <v>239</v>
      </c>
      <c r="V11" s="44" t="s">
        <v>246</v>
      </c>
      <c r="W11" s="8">
        <v>1700</v>
      </c>
      <c r="X11" s="6" t="s">
        <v>247</v>
      </c>
      <c r="Y11" s="45" t="s">
        <v>248</v>
      </c>
      <c r="Z11" s="6"/>
      <c r="AA11" s="18"/>
      <c r="AB11" s="51">
        <f t="shared" ref="AB11" si="1">W11+L11</f>
        <v>54057.88</v>
      </c>
      <c r="AC11" s="7" t="s">
        <v>262</v>
      </c>
      <c r="AD11" s="52">
        <v>4</v>
      </c>
      <c r="AE11" s="46"/>
    </row>
    <row r="12" spans="1:31" ht="96" x14ac:dyDescent="0.3">
      <c r="A12" s="4" t="s">
        <v>55</v>
      </c>
      <c r="B12" s="5" t="s">
        <v>294</v>
      </c>
      <c r="C12" s="5">
        <v>61601</v>
      </c>
      <c r="D12" s="5">
        <v>25265001</v>
      </c>
      <c r="E12" s="6">
        <v>30000</v>
      </c>
      <c r="F12" s="5" t="s">
        <v>345</v>
      </c>
      <c r="G12" s="7" t="s">
        <v>297</v>
      </c>
      <c r="H12" s="8">
        <v>0</v>
      </c>
      <c r="I12" s="23" t="s">
        <v>47</v>
      </c>
      <c r="J12" s="5" t="s">
        <v>324</v>
      </c>
      <c r="K12" s="6" t="s">
        <v>47</v>
      </c>
      <c r="L12" s="8">
        <v>23659.65</v>
      </c>
      <c r="M12" s="6" t="s">
        <v>348</v>
      </c>
      <c r="N12" s="10">
        <v>1</v>
      </c>
      <c r="O12" s="1" t="s">
        <v>151</v>
      </c>
      <c r="P12" s="11">
        <v>44055</v>
      </c>
      <c r="Q12" s="11">
        <v>44188</v>
      </c>
      <c r="S12" s="13" t="s">
        <v>37</v>
      </c>
      <c r="T12" s="17" t="s">
        <v>349</v>
      </c>
      <c r="U12" s="7" t="s">
        <v>39</v>
      </c>
      <c r="V12" s="5" t="s">
        <v>47</v>
      </c>
      <c r="W12" s="8" t="s">
        <v>47</v>
      </c>
      <c r="X12" s="6" t="s">
        <v>47</v>
      </c>
      <c r="Y12" s="6" t="s">
        <v>347</v>
      </c>
      <c r="Z12" s="6"/>
      <c r="AA12" s="6"/>
      <c r="AB12" s="14">
        <f>L12</f>
        <v>23659.65</v>
      </c>
      <c r="AC12" s="7" t="s">
        <v>346</v>
      </c>
      <c r="AD12" s="15">
        <v>2</v>
      </c>
      <c r="AE12" s="7"/>
    </row>
    <row r="13" spans="1:31" ht="115.2" x14ac:dyDescent="0.3">
      <c r="A13" s="4" t="s">
        <v>58</v>
      </c>
      <c r="B13" s="54" t="s">
        <v>295</v>
      </c>
      <c r="C13" s="5">
        <v>61601</v>
      </c>
      <c r="D13" s="5">
        <v>25265001</v>
      </c>
      <c r="E13" s="6">
        <v>15000</v>
      </c>
      <c r="F13" s="5" t="s">
        <v>308</v>
      </c>
      <c r="G13" s="7" t="s">
        <v>297</v>
      </c>
      <c r="H13" s="8">
        <v>0</v>
      </c>
      <c r="I13" s="23" t="s">
        <v>47</v>
      </c>
      <c r="J13" s="5" t="s">
        <v>324</v>
      </c>
      <c r="K13" s="6" t="s">
        <v>47</v>
      </c>
      <c r="L13" s="6">
        <v>3504.5</v>
      </c>
      <c r="M13" s="6" t="s">
        <v>359</v>
      </c>
      <c r="N13" s="10">
        <v>1</v>
      </c>
      <c r="O13" s="1" t="s">
        <v>289</v>
      </c>
      <c r="P13" s="11">
        <v>44092</v>
      </c>
      <c r="Q13" s="11">
        <v>44196</v>
      </c>
      <c r="R13" s="17"/>
      <c r="S13" s="13"/>
      <c r="T13" s="7" t="s">
        <v>360</v>
      </c>
      <c r="U13" s="7" t="s">
        <v>50</v>
      </c>
      <c r="V13" s="5" t="s">
        <v>47</v>
      </c>
      <c r="W13" s="8" t="s">
        <v>47</v>
      </c>
      <c r="X13" s="6" t="s">
        <v>47</v>
      </c>
      <c r="Y13" s="6" t="s">
        <v>358</v>
      </c>
      <c r="Z13" s="6"/>
      <c r="AA13" s="6"/>
      <c r="AB13" s="14">
        <f>L13</f>
        <v>3504.5</v>
      </c>
      <c r="AC13" s="7" t="s">
        <v>346</v>
      </c>
      <c r="AD13" s="15">
        <v>1</v>
      </c>
      <c r="AE13" s="7"/>
    </row>
    <row r="14" spans="1:31" ht="124.8" x14ac:dyDescent="0.3">
      <c r="A14" s="4" t="s">
        <v>62</v>
      </c>
      <c r="B14" s="7" t="s">
        <v>263</v>
      </c>
      <c r="C14" s="5">
        <v>61601</v>
      </c>
      <c r="D14" s="5">
        <v>25265001</v>
      </c>
      <c r="E14" s="6">
        <v>44993.57</v>
      </c>
      <c r="F14" s="5" t="s">
        <v>264</v>
      </c>
      <c r="G14" s="6" t="s">
        <v>241</v>
      </c>
      <c r="H14" s="8">
        <v>1500</v>
      </c>
      <c r="I14" s="9" t="s">
        <v>265</v>
      </c>
      <c r="J14" s="5" t="s">
        <v>270</v>
      </c>
      <c r="K14" s="6" t="s">
        <v>260</v>
      </c>
      <c r="L14" s="8">
        <v>43292.52</v>
      </c>
      <c r="M14" s="6" t="s">
        <v>271</v>
      </c>
      <c r="N14" s="10">
        <v>0.85</v>
      </c>
      <c r="O14" s="9" t="s">
        <v>265</v>
      </c>
      <c r="P14" s="11">
        <v>44249</v>
      </c>
      <c r="Q14" s="11">
        <v>44308</v>
      </c>
      <c r="R14" s="17"/>
      <c r="S14" s="13" t="s">
        <v>37</v>
      </c>
      <c r="T14" s="7" t="s">
        <v>38</v>
      </c>
      <c r="U14" s="7" t="s">
        <v>39</v>
      </c>
      <c r="V14" s="44" t="s">
        <v>268</v>
      </c>
      <c r="W14" s="8">
        <v>1400</v>
      </c>
      <c r="X14" s="45" t="s">
        <v>269</v>
      </c>
      <c r="Y14" s="45" t="s">
        <v>267</v>
      </c>
      <c r="Z14" s="45"/>
      <c r="AA14" s="50"/>
      <c r="AB14" s="51">
        <f t="shared" ref="AB14:AB15" si="2">W14+L14</f>
        <v>44692.52</v>
      </c>
      <c r="AC14" s="7" t="s">
        <v>262</v>
      </c>
      <c r="AD14" s="52">
        <v>1</v>
      </c>
      <c r="AE14" s="46"/>
    </row>
    <row r="15" spans="1:31" s="21" customFormat="1" ht="115.2" x14ac:dyDescent="0.3">
      <c r="A15" s="4" t="s">
        <v>96</v>
      </c>
      <c r="B15" s="7" t="s">
        <v>272</v>
      </c>
      <c r="C15" s="5">
        <v>61601</v>
      </c>
      <c r="D15" s="5">
        <v>25265001</v>
      </c>
      <c r="E15" s="6">
        <v>38347.58</v>
      </c>
      <c r="F15" s="5" t="s">
        <v>273</v>
      </c>
      <c r="G15" s="7" t="s">
        <v>274</v>
      </c>
      <c r="H15" s="8">
        <v>1350</v>
      </c>
      <c r="I15" s="9" t="s">
        <v>266</v>
      </c>
      <c r="J15" s="5" t="s">
        <v>276</v>
      </c>
      <c r="K15" s="5" t="s">
        <v>278</v>
      </c>
      <c r="L15" s="8">
        <v>36557.18</v>
      </c>
      <c r="M15" s="6" t="s">
        <v>277</v>
      </c>
      <c r="N15" s="10">
        <v>0.5</v>
      </c>
      <c r="O15" s="9" t="s">
        <v>266</v>
      </c>
      <c r="P15" s="11">
        <v>44263</v>
      </c>
      <c r="Q15" s="11">
        <v>44323</v>
      </c>
      <c r="R15" s="17"/>
      <c r="S15" s="13"/>
      <c r="T15" s="7" t="s">
        <v>38</v>
      </c>
      <c r="U15" s="7" t="s">
        <v>39</v>
      </c>
      <c r="V15" s="5" t="s">
        <v>279</v>
      </c>
      <c r="W15" s="8">
        <v>1270</v>
      </c>
      <c r="X15" s="6" t="s">
        <v>280</v>
      </c>
      <c r="Y15" s="6" t="s">
        <v>275</v>
      </c>
      <c r="Z15" s="6"/>
      <c r="AA15" s="18"/>
      <c r="AB15" s="55">
        <f t="shared" si="2"/>
        <v>37827.18</v>
      </c>
      <c r="AC15" s="7" t="s">
        <v>281</v>
      </c>
      <c r="AD15" s="15">
        <v>4</v>
      </c>
      <c r="AE15" s="7"/>
    </row>
    <row r="16" spans="1:31" s="21" customFormat="1" ht="124.8" x14ac:dyDescent="0.3">
      <c r="A16" s="4" t="s">
        <v>96</v>
      </c>
      <c r="B16" s="7" t="s">
        <v>351</v>
      </c>
      <c r="C16" s="5">
        <v>61601</v>
      </c>
      <c r="D16" s="5">
        <v>25265001</v>
      </c>
      <c r="E16" s="6">
        <v>9910.85</v>
      </c>
      <c r="F16" s="5" t="s">
        <v>352</v>
      </c>
      <c r="G16" s="7" t="s">
        <v>353</v>
      </c>
      <c r="H16" s="8">
        <v>300</v>
      </c>
      <c r="I16" s="9" t="s">
        <v>266</v>
      </c>
      <c r="J16" s="5" t="s">
        <v>47</v>
      </c>
      <c r="K16" s="5" t="s">
        <v>47</v>
      </c>
      <c r="L16" s="8" t="s">
        <v>47</v>
      </c>
      <c r="M16" s="6" t="s">
        <v>354</v>
      </c>
      <c r="N16" s="10">
        <v>0</v>
      </c>
      <c r="O16" s="9" t="s">
        <v>266</v>
      </c>
      <c r="P16" s="11" t="s">
        <v>47</v>
      </c>
      <c r="Q16" s="11" t="s">
        <v>47</v>
      </c>
      <c r="R16" s="17"/>
      <c r="S16" s="13"/>
      <c r="T16" s="7" t="s">
        <v>47</v>
      </c>
      <c r="U16" s="7" t="s">
        <v>47</v>
      </c>
      <c r="V16" s="5" t="s">
        <v>47</v>
      </c>
      <c r="W16" s="8" t="s">
        <v>47</v>
      </c>
      <c r="X16" s="6" t="s">
        <v>47</v>
      </c>
      <c r="Y16" s="6" t="s">
        <v>356</v>
      </c>
      <c r="Z16" s="6"/>
      <c r="AA16" s="18"/>
      <c r="AB16" s="55" t="s">
        <v>47</v>
      </c>
      <c r="AC16" s="7" t="s">
        <v>355</v>
      </c>
      <c r="AD16" s="15">
        <v>2</v>
      </c>
      <c r="AE16" s="7"/>
    </row>
    <row r="17" spans="1:31" ht="17.399999999999999" x14ac:dyDescent="0.3">
      <c r="A17" s="74" t="s">
        <v>96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6"/>
      <c r="AB17" s="77">
        <f>AB3+AB4+AB5+AB6+AB7+AB8+AB9+AB15+AB14+AB13+AB12+AB11+AB10</f>
        <v>629887.81999999995</v>
      </c>
      <c r="AC17" s="78"/>
      <c r="AD17" s="79"/>
      <c r="AE17" s="21"/>
    </row>
    <row r="18" spans="1:31" ht="26.25" customHeight="1" x14ac:dyDescent="0.3">
      <c r="A18" s="26"/>
      <c r="B18" s="68" t="s">
        <v>357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E18" s="26"/>
    </row>
    <row r="19" spans="1:31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E19" s="28"/>
    </row>
    <row r="20" spans="1:31" x14ac:dyDescent="0.3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E20" s="28"/>
    </row>
    <row r="21" spans="1:31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E21" s="28"/>
    </row>
    <row r="22" spans="1:31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E22" s="28"/>
    </row>
    <row r="23" spans="1:31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E23" s="28"/>
    </row>
    <row r="24" spans="1:31" x14ac:dyDescent="0.3">
      <c r="A24" s="28"/>
      <c r="B24" s="29"/>
      <c r="C24" s="29"/>
      <c r="D24" s="29"/>
      <c r="E24" s="29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E24" s="28"/>
    </row>
    <row r="25" spans="1:31" ht="18" x14ac:dyDescent="0.3">
      <c r="A25" s="31"/>
      <c r="B25" s="32" t="s">
        <v>64</v>
      </c>
      <c r="C25" s="32"/>
      <c r="D25" s="32"/>
      <c r="E25" s="32"/>
      <c r="F25" s="33"/>
      <c r="G25" s="32"/>
      <c r="H25" s="34"/>
      <c r="I25" s="35"/>
      <c r="J25" s="34"/>
      <c r="K25" s="34"/>
      <c r="L25" s="34"/>
      <c r="M25" s="34"/>
      <c r="N25" s="36"/>
      <c r="O25" s="36"/>
      <c r="P25" s="37"/>
      <c r="Q25" s="37"/>
      <c r="R25" s="38"/>
      <c r="S25" s="39"/>
      <c r="T25" s="39"/>
      <c r="U25" s="33"/>
      <c r="V25" s="33"/>
      <c r="W25" s="33"/>
      <c r="X25" s="33"/>
      <c r="Y25" s="40"/>
      <c r="Z25" s="33"/>
      <c r="AA25" s="33"/>
      <c r="AB25" s="33"/>
      <c r="AC25" s="33"/>
      <c r="AE25" s="41"/>
    </row>
    <row r="26" spans="1:31" ht="23.4" x14ac:dyDescent="0.3">
      <c r="O26" s="69" t="s">
        <v>65</v>
      </c>
      <c r="P26" s="69"/>
    </row>
  </sheetData>
  <mergeCells count="5">
    <mergeCell ref="A17:AA17"/>
    <mergeCell ref="AB17:AD17"/>
    <mergeCell ref="B18:AC18"/>
    <mergeCell ref="O26:P26"/>
    <mergeCell ref="A1:AE1"/>
  </mergeCells>
  <phoneticPr fontId="2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P.V 2020</vt:lpstr>
      <vt:lpstr>MATRIZ P.EMERG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Lourdes ELDM. Diaz Martinez</dc:creator>
  <cp:lastModifiedBy>NNA-ADOL</cp:lastModifiedBy>
  <dcterms:created xsi:type="dcterms:W3CDTF">2020-07-29T14:55:05Z</dcterms:created>
  <dcterms:modified xsi:type="dcterms:W3CDTF">2021-03-26T15:39:51Z</dcterms:modified>
</cp:coreProperties>
</file>