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fosalud-my.sharepoint.com/personal/martaarevalo_fosalud_gob_sv/Documents/Escritorio/BKP_MARTA_OIR/Marta/INFORMACIÓN OFICIOSA 2024/"/>
    </mc:Choice>
  </mc:AlternateContent>
  <xr:revisionPtr revIDLastSave="0" documentId="8_{4976630E-8DE1-42A9-8834-65D386497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DO GENERAL" sheetId="9" r:id="rId1"/>
  </sheets>
  <definedNames>
    <definedName name="_xlnm._FilterDatabase" localSheetId="0" hidden="1">'CONSOLIDADO GENERAL'!$B$10:$J$160</definedName>
    <definedName name="_xlnm.Print_Titles" localSheetId="0">'CONSOLIDADO GENERAL'!$10:$10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2" i="9" l="1"/>
  <c r="H158" i="9" l="1"/>
  <c r="H157" i="9"/>
  <c r="H156" i="9"/>
  <c r="H155" i="9"/>
  <c r="H154" i="9"/>
  <c r="H153" i="9"/>
  <c r="H152" i="9"/>
  <c r="H151" i="9"/>
  <c r="H148" i="9"/>
  <c r="H147" i="9"/>
  <c r="H146" i="9"/>
  <c r="H145" i="9"/>
  <c r="H144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H159" i="9" l="1"/>
  <c r="G121" i="9"/>
  <c r="G120" i="9"/>
  <c r="G119" i="9"/>
  <c r="G118" i="9"/>
  <c r="G117" i="9"/>
  <c r="G116" i="9"/>
  <c r="G115" i="9"/>
  <c r="G114" i="9"/>
  <c r="G113" i="9"/>
  <c r="G112" i="9"/>
  <c r="G159" i="9" l="1"/>
</calcChain>
</file>

<file path=xl/sharedStrings.xml><?xml version="1.0" encoding="utf-8"?>
<sst xmlns="http://schemas.openxmlformats.org/spreadsheetml/2006/main" count="748" uniqueCount="226">
  <si>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</si>
  <si>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</si>
  <si>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</si>
  <si>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</si>
  <si>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</si>
  <si>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</si>
  <si>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</si>
  <si>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</si>
  <si>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</si>
  <si>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</si>
  <si>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</si>
  <si>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</si>
  <si>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</si>
  <si>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</si>
  <si>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</si>
  <si>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</si>
  <si>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</si>
  <si>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</si>
  <si>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</si>
  <si>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</si>
  <si>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</si>
  <si>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</si>
  <si>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</si>
  <si>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</si>
  <si>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</si>
  <si>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</si>
  <si>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</si>
  <si>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</si>
  <si>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</si>
  <si>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</si>
  <si>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</si>
  <si>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 N-9033</t>
  </si>
  <si>
    <t>AMBULANCIA N-9042</t>
  </si>
  <si>
    <t>AMBULANCIA  N-9197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</si>
  <si>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</si>
  <si>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</si>
  <si>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</si>
  <si>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</si>
  <si>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</si>
  <si>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</si>
  <si>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</si>
  <si>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</si>
  <si>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</si>
  <si>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</si>
  <si>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</si>
  <si>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</si>
  <si>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</si>
  <si>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</si>
  <si>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</si>
  <si>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</si>
  <si>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</si>
  <si>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</si>
  <si>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</si>
  <si>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</si>
  <si>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</si>
  <si>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</si>
  <si>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</si>
  <si>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</si>
  <si>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</si>
  <si>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</si>
  <si>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</si>
  <si>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</si>
  <si>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</si>
  <si>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</si>
  <si>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</si>
  <si>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</si>
  <si>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</si>
  <si>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</si>
  <si>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</si>
  <si>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</si>
  <si>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</si>
  <si>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</si>
  <si>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</si>
  <si>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</si>
  <si>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</si>
  <si>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</si>
  <si>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</si>
  <si>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</si>
  <si>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</si>
  <si>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</si>
  <si>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</si>
  <si>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</si>
  <si>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</si>
  <si>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</si>
  <si>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</si>
  <si>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</si>
  <si>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</si>
  <si>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</si>
  <si>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</si>
  <si>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</si>
  <si>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</si>
  <si>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</si>
  <si>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</si>
  <si>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</si>
  <si>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</si>
  <si>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</si>
  <si>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</si>
  <si>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</si>
  <si>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</si>
  <si>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</si>
  <si>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</si>
  <si>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</si>
  <si>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</si>
  <si>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</si>
  <si>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</si>
  <si>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</si>
  <si>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</si>
  <si>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</si>
  <si>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CAMION H100 DOBLE CABINA PLACAS N-14564</t>
  </si>
  <si>
    <t>HYUNDAI - H100</t>
  </si>
  <si>
    <t>PLANTA TELEFONICA IP</t>
  </si>
  <si>
    <t>N/A</t>
  </si>
  <si>
    <t>Contrato No. 58/2020 LG No. 43/2020</t>
  </si>
  <si>
    <t>CAMIONETA FORD EXPLORER  P 8E9E</t>
  </si>
  <si>
    <t>SUBESTACION ELECTRICA DE 167 KVA</t>
  </si>
  <si>
    <t>FORD/ EXPLORER</t>
  </si>
  <si>
    <t>Contrato No. 53/2021
Libre Gestión No. 77/2021</t>
  </si>
  <si>
    <t>CONTRATO No. 26/2021 LG No. 29/2021</t>
  </si>
  <si>
    <t>TORRE PARA PROCEDIMIENTOS DE LAPAROSCOPIA, EQUIPO COMPLETO</t>
  </si>
  <si>
    <t xml:space="preserve">RICHARD WOLF </t>
  </si>
  <si>
    <t>Contrato No. 59/2021, CD No. 02/2021</t>
  </si>
  <si>
    <t>CAMIONETA FORD EXPLORER  P-8E9E</t>
  </si>
  <si>
    <t>MICROBUS DE TECHO ALTO</t>
  </si>
  <si>
    <t>HIGER/KLQ654OC/H5C</t>
  </si>
  <si>
    <t>MICROBUS DE TECHO ALTO N-19122</t>
  </si>
  <si>
    <t>MICROBUS DE TECHO ALTO N-19123</t>
  </si>
  <si>
    <t>MICROBUS DE TECHO ALTO N-19124</t>
  </si>
  <si>
    <t>MICROBUS DE TECHO ALTO N-19125</t>
  </si>
  <si>
    <t>MICROBUS DE TECHO ALTO N-19336</t>
  </si>
  <si>
    <t>MICROBUS DE TECHO ALTO N-19337</t>
  </si>
  <si>
    <t>MICROBUS DE TECHO ALTO N-19338</t>
  </si>
  <si>
    <t>MICROBUS DE TECHO ALTO N-19339</t>
  </si>
  <si>
    <t>FURGONETA MICROBUS TIPO PANEL N-19484</t>
  </si>
  <si>
    <t>HIBER/ KLQ6541QE4 HS</t>
  </si>
  <si>
    <t>Contrato No. 09/2022, LP No. 04/2022, RA No. 02/2022</t>
  </si>
  <si>
    <t>CAMION DE 10.5 TONELADAS</t>
  </si>
  <si>
    <t>CAMION DE 10.5 TONELADAS N-19517</t>
  </si>
  <si>
    <t>CAMION DE 10.5 TONELADAS N-19525</t>
  </si>
  <si>
    <t>ISUZU FTR/4HK10KU982</t>
  </si>
  <si>
    <t>ISUZU FTR/ 4HK10NB756</t>
  </si>
  <si>
    <t>Contrato No. 71/2022, CD No. 03/2022, RA No. 15/2022</t>
  </si>
  <si>
    <t>Año</t>
  </si>
  <si>
    <t>Nombre  del bien</t>
  </si>
  <si>
    <t>Descripcion del bien</t>
  </si>
  <si>
    <t>Marca/modelo</t>
  </si>
  <si>
    <t>Valor de adquisicion</t>
  </si>
  <si>
    <t>Documento de adquisicion</t>
  </si>
  <si>
    <t>AMBULANCIA  N-12058 (DONACION)</t>
  </si>
  <si>
    <t>TIPO DE BIEN</t>
  </si>
  <si>
    <t>EQUIPO DE TRANSPORTE</t>
  </si>
  <si>
    <t>INSTALACIÓN ELECTRICA</t>
  </si>
  <si>
    <t>EQUIPO MEDICO</t>
  </si>
  <si>
    <t>VENTILADOR DE TRANSPORTE DE USO ADULTO Y PEDIATRICO</t>
  </si>
  <si>
    <t>DRAGER / OXILOG VE300</t>
  </si>
  <si>
    <t>Contrato. No. 29236, Oferta de Compra No. 66</t>
  </si>
  <si>
    <t>AMBULANCIA TIPO C, PLACAS: N-19890</t>
  </si>
  <si>
    <t>AMBULANCIA TIPO C</t>
  </si>
  <si>
    <t>FORD / TRANSIT CUSTOM</t>
  </si>
  <si>
    <t>Contrato No. 85/2022, CD No. 09/2022, RM No. 31/2022</t>
  </si>
  <si>
    <t>AMBULANCIA TIPO C, PLACAS: N-19893</t>
  </si>
  <si>
    <t>AMBULANCIA TIPO C, PLACAS: N-19894</t>
  </si>
  <si>
    <t>AMBULANCIA TIPO C, PLACAS: N-19896</t>
  </si>
  <si>
    <t>AMBULANCIA TIPO C, PLACAS: N-19898</t>
  </si>
  <si>
    <t>AMBULANCIA TIPO C, PLACAS: N-19919</t>
  </si>
  <si>
    <t>AMBULANCIA TIPO C, PLACAS: N-19920</t>
  </si>
  <si>
    <t>AMBULANCIA TIPO C, PLACAS: N-19821</t>
  </si>
  <si>
    <t>AMBULANCIA TIPO C , PLACAS N-19889</t>
  </si>
  <si>
    <t>AMBULANCIA TIPO C , PLACAS N-19887</t>
  </si>
  <si>
    <t>AMBULANCIA TIPO C , PLACAS N-19901</t>
  </si>
  <si>
    <t>AMBULANCIA TIPO C , PLACAS N-19931</t>
  </si>
  <si>
    <t>AMBULANCIA TIPO C DE URGENCIAS BÁSICAS PLACAS N-19989</t>
  </si>
  <si>
    <t>AMBULANCIA TIPO C DE URGENCIAS BÁSICAS PLACAS</t>
  </si>
  <si>
    <t>Contrato No. 55/2022, CD No. 04/2022, RM No. 14/2022</t>
  </si>
  <si>
    <t>AMBULANCIA TIPO C DE URGENCIAS BÁSICAS PLACAS N-19934</t>
  </si>
  <si>
    <t>AMBULANCIA TIPO C DE URGENCIAS BÁSICAS PLACAS N-19928</t>
  </si>
  <si>
    <t>AMBULANCIA TIPO C DE URGENCIAS BÁSICAS PLACAS N-19940</t>
  </si>
  <si>
    <t>AMBULANCIA TIPO C DE URGENCIAS BÁSICAS PLACAS N-20010</t>
  </si>
  <si>
    <t>AMBULANCIA TIPO C DE URGENCIAS BÁSICAS PLACAS N-20011</t>
  </si>
  <si>
    <t>AMBULANCIA TIPO C DE URGENCIAS BÁSICAS PLACAS N-20096</t>
  </si>
  <si>
    <t>AMBULANCIA TIPO C DE URGENCIAS BÁSICAS PLACAS N-19991</t>
  </si>
  <si>
    <t>AMBULANCIA TIPO C DE URGENCIAS BÁSICAS PLACAS N-20012</t>
  </si>
  <si>
    <t>AMBULANCIA TIPO C DE URGENCIAS BÁSICAS PLACAS N-19939</t>
  </si>
  <si>
    <t>AMBULANCIA TIPO C DE URGENCIAS BÁSICAS PLACAS N-19929</t>
  </si>
  <si>
    <t>AMBULANCIA TIPO C DE URGENCIAS BÁSICAS PLACAS N-19930</t>
  </si>
  <si>
    <t>AMBULANCIA TIPO C DE URGENCIAS BÁSICAS PLACAS N-19927</t>
  </si>
  <si>
    <t>AMBULANCIA TIPO C DE URGENCIAS BÁSICAS PLACAS N-19945</t>
  </si>
  <si>
    <t>AMBULANCIA TIPO C DE URGENCIAS BÁSICAS PLACAS N-19942</t>
  </si>
  <si>
    <t>AMBULANCIA TIPO C DE URGENCIAS BÁSICAS PLACAS N-19955</t>
  </si>
  <si>
    <t>AMBULANCIA TIPO C DE URGENCIAS BÁSICAS PLACAS N-19936</t>
  </si>
  <si>
    <t>AMBULANCIA TIPO C DE URGENCIAS BÁSICAS PLACAS N-20022</t>
  </si>
  <si>
    <t>AMBULANCIA TIPO C DE URGENCIAS BÁSICAS PLACAS N-19926</t>
  </si>
  <si>
    <t>AMBULANCIA TIPO C DE URGENCIAS BÁSICAS PLACAS N-19990</t>
  </si>
  <si>
    <t>AMBULANCIA TIPO C DE URGENCIAS BÁSICAS PLACAS N-20099</t>
  </si>
  <si>
    <t>AMBULANCIA TIPO C DE URGENCIAS BÁSICAS PLACAS N-19938</t>
  </si>
  <si>
    <t>AMBULANCIA TIPO C DE URGENCIAS BÁSICAS PLACAS N-19992</t>
  </si>
  <si>
    <t>AMBULANCIA TIPO C DE URGENCIAS BÁSICAS PLACAS N-19935</t>
  </si>
  <si>
    <t>CAMIÓN DE 12 TONELADAS, PLACAS N-20224</t>
  </si>
  <si>
    <t>CAMIÓN DE 12 TONELADAS</t>
  </si>
  <si>
    <t>International / HV607</t>
  </si>
  <si>
    <t>AMBULANCIA TIPO C , PLACAS N-19888</t>
  </si>
  <si>
    <t>AMBULANCIA TIPO C , PLACAS N-19891</t>
  </si>
  <si>
    <t>AMBULANCIA TIPO C , PLACAS N-19892</t>
  </si>
  <si>
    <t>AMBULANCIA TIPO C , PLACAS N-19895</t>
  </si>
  <si>
    <t>AMBULANCIA TIPO C , PLACAS N-19897</t>
  </si>
  <si>
    <t xml:space="preserve">AMBULANCIA TIPO C </t>
  </si>
  <si>
    <t>AMBULANCIA TIPO C , PLACAS N-19899</t>
  </si>
  <si>
    <t>AMBULANCIA TIPO C , PLACAS N-19900</t>
  </si>
  <si>
    <t>AMBULANCIA TIPO C , PLACAS N-19902</t>
  </si>
  <si>
    <t>AMBULANCIA TIPO C , PLACAS N-19918</t>
  </si>
  <si>
    <t>AMBULANCIA TIPO C , PLACAS N-19921</t>
  </si>
  <si>
    <t>AMBULANCIA TIPO C , PLACAS N-19922</t>
  </si>
  <si>
    <t>AMBULANCIA TIPO C , PLACAS N-19924</t>
  </si>
  <si>
    <t>AMBULANCIA TIPO C , PLACAS N-19925</t>
  </si>
  <si>
    <t>AMBULANCIA TIPO C , PLACAS N-19932</t>
  </si>
  <si>
    <t>AMBULANCIA TIPO C , PLACAS N-19933</t>
  </si>
  <si>
    <t>AMBULANCIA TIPO C , PLACAS N-19941</t>
  </si>
  <si>
    <t>AMBULANCIA TIPO C , PLACAS N-19958</t>
  </si>
  <si>
    <t>REPORTE TRIMESTRAL DE BIENES DE ACTIVO FIJO CON VALOR DE ADQUISICION MAYOR A USD$20,000.00</t>
  </si>
  <si>
    <t>Valor Contable estimado actual</t>
  </si>
  <si>
    <t>AMBULANCIA TIPO C, PLACAS: N-19903</t>
  </si>
  <si>
    <t>VEHICULO TIPO AMBULANCIA PLACAS: N-19493</t>
  </si>
  <si>
    <t>VEHICULO TIPO AMBULANCIA</t>
  </si>
  <si>
    <t>FORD / ECOLINE</t>
  </si>
  <si>
    <t>DONACIÓN / No DE ACTA: AEB-2023-215</t>
  </si>
  <si>
    <t>LP No. 09/2023, Contrato No. 66/2023</t>
  </si>
  <si>
    <t>Contrato No. 110/2019 LG No. 41/2019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</si>
</sst>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name val="Cambria"/>
      <family val="1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9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Museo Sans 100"/>
      <family val="3"/>
    </font>
    <font>
      <u/>
      <sz val="10"/>
      <color theme="10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164" fontId="0" fillId="2" borderId="0" xfId="0" applyNumberFormat="1" applyFill="1" applyAlignment="1">
      <alignment vertical="center"/>
    </xf>
    <xf numFmtId="2" fontId="0" fillId="2" borderId="0" xfId="0" applyNumberFormat="1" applyFill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165" fontId="7" fillId="2" borderId="1" xfId="2" applyFont="1" applyFill="1" applyBorder="1" applyAlignment="1">
      <alignment vertical="center" wrapText="1"/>
    </xf>
    <xf numFmtId="165" fontId="9" fillId="2" borderId="1" xfId="2" applyFont="1" applyFill="1" applyBorder="1" applyAlignment="1">
      <alignment vertical="center" wrapText="1"/>
    </xf>
    <xf numFmtId="0" fontId="13" fillId="2" borderId="1" xfId="5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1" xfId="5" applyBorder="1" applyAlignment="1">
      <alignment horizontal="left" wrapText="1"/>
    </xf>
    <xf numFmtId="39" fontId="13" fillId="2" borderId="1" xfId="5" applyNumberFormat="1" applyFill="1" applyBorder="1" applyAlignment="1">
      <alignment horizontal="left" vertical="center" wrapText="1"/>
    </xf>
    <xf numFmtId="39" fontId="14" fillId="2" borderId="3" xfId="5" applyNumberFormat="1" applyFont="1" applyFill="1" applyBorder="1" applyAlignment="1">
      <alignment horizontal="left" vertical="center" wrapText="1"/>
    </xf>
    <xf numFmtId="39" fontId="14" fillId="2" borderId="1" xfId="5" applyNumberFormat="1" applyFont="1" applyFill="1" applyBorder="1" applyAlignment="1">
      <alignment horizontal="left" vertical="center" wrapText="1"/>
    </xf>
    <xf numFmtId="49" fontId="15" fillId="2" borderId="1" xfId="5" applyNumberFormat="1" applyFont="1" applyFill="1" applyBorder="1" applyAlignment="1">
      <alignment horizontal="left" vertical="center" wrapText="1"/>
    </xf>
    <xf numFmtId="39" fontId="15" fillId="2" borderId="1" xfId="5" applyNumberFormat="1" applyFont="1" applyFill="1" applyBorder="1" applyAlignment="1">
      <alignment horizontal="left" vertical="center" wrapText="1"/>
    </xf>
    <xf numFmtId="49" fontId="15" fillId="2" borderId="3" xfId="5" applyNumberFormat="1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164" fontId="6" fillId="2" borderId="1" xfId="1" applyFont="1" applyFill="1" applyBorder="1" applyAlignment="1">
      <alignment horizontal="left" vertical="center" wrapText="1"/>
    </xf>
    <xf numFmtId="165" fontId="7" fillId="2" borderId="1" xfId="2" applyFont="1" applyFill="1" applyBorder="1" applyAlignment="1">
      <alignment horizontal="left" vertical="center" wrapText="1"/>
    </xf>
    <xf numFmtId="2" fontId="0" fillId="2" borderId="0" xfId="0" applyNumberFormat="1" applyFill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65" fontId="9" fillId="2" borderId="1" xfId="2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left"/>
    </xf>
    <xf numFmtId="39" fontId="15" fillId="2" borderId="3" xfId="5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165" fontId="12" fillId="2" borderId="1" xfId="2" applyFont="1" applyFill="1" applyBorder="1" applyAlignment="1">
      <alignment horizontal="left" vertical="center" wrapText="1"/>
    </xf>
    <xf numFmtId="0" fontId="15" fillId="2" borderId="1" xfId="5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9" fontId="15" fillId="2" borderId="4" xfId="5" applyNumberFormat="1" applyFont="1" applyFill="1" applyBorder="1" applyAlignment="1">
      <alignment horizontal="left" vertical="center" wrapText="1"/>
    </xf>
    <xf numFmtId="49" fontId="15" fillId="2" borderId="3" xfId="5" applyNumberFormat="1" applyFont="1" applyFill="1" applyBorder="1" applyAlignment="1">
      <alignment horizontal="left"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 xr:uid="{00000000-0005-0000-0000-000003000000}"/>
    <cellStyle name="Normal 2 2 2" xfId="4" xr:uid="{00000000-0005-0000-0000-000004000000}"/>
  </cellStyles>
  <dxfs count="0"/>
  <tableStyles count="1" defaultTableStyle="TableStyleMedium2" defaultPivotStyle="PivotStyleLight16">
    <tableStyle name="Invisible" pivot="0" table="0" count="0" xr9:uid="{C093B038-518B-438F-AD34-6ECBDC16B1DB}"/>
  </tableStyles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3343275</xdr:colOff>
      <xdr:row>0</xdr:row>
      <xdr:rowOff>150814</xdr:rowOff>
    </xdr:from>
    <xdr:to>
      <xdr:col>7</xdr:col>
      <xdr:colOff>584344</xdr:colOff>
      <xdr:row>5</xdr:row>
      <xdr:rowOff>79376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5F6FB36-DB16-444B-B11C-56FC0BA88B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338" y="150814"/>
          <a:ext cx="1651000" cy="8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166103" TargetMode="External"/><Relationship Id="rId21" Type="http://schemas.openxmlformats.org/officeDocument/2006/relationships/hyperlink" Target="https://www.transparencia.gob.sv/institutions/fosalud/contracts/171158" TargetMode="External"/><Relationship Id="rId42" Type="http://schemas.openxmlformats.org/officeDocument/2006/relationships/hyperlink" Target="https://www.transparencia.gob.sv/institutions/fosalud/contracts/71112" TargetMode="External"/><Relationship Id="rId47" Type="http://schemas.openxmlformats.org/officeDocument/2006/relationships/hyperlink" Target="https://www.transparencia.gob.sv/institutions/fosalud/contracts/62500" TargetMode="External"/><Relationship Id="rId63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93641" TargetMode="External"/><Relationship Id="rId84" Type="http://schemas.openxmlformats.org/officeDocument/2006/relationships/hyperlink" Target="https://www.transparencia.gob.sv/institutions/fosalud/inventories/780" TargetMode="External"/><Relationship Id="rId89" Type="http://schemas.openxmlformats.org/officeDocument/2006/relationships/hyperlink" Target="https://www.transparencia.gob.sv/institutions/fosalud/contracts/98746" TargetMode="External"/><Relationship Id="rId16" Type="http://schemas.openxmlformats.org/officeDocument/2006/relationships/hyperlink" Target="https://www.transparencia.gob.sv/institutions/fosalud/contracts/171158" TargetMode="External"/><Relationship Id="rId11" Type="http://schemas.openxmlformats.org/officeDocument/2006/relationships/hyperlink" Target="https://www.transparencia.gob.sv/institutions/fosalud/contracts/175073" TargetMode="External"/><Relationship Id="rId32" Type="http://schemas.openxmlformats.org/officeDocument/2006/relationships/hyperlink" Target="https://www.transparencia.gob.sv/institutions/fosalud/contracts/62500" TargetMode="External"/><Relationship Id="rId37" Type="http://schemas.openxmlformats.org/officeDocument/2006/relationships/hyperlink" Target="https://www.transparencia.gob.sv/institutions/fosalud/contracts/71112" TargetMode="External"/><Relationship Id="rId53" Type="http://schemas.openxmlformats.org/officeDocument/2006/relationships/hyperlink" Target="https://www.transparencia.gob.sv/institutions/fosalud/contracts/65810" TargetMode="External"/><Relationship Id="rId58" Type="http://schemas.openxmlformats.org/officeDocument/2006/relationships/hyperlink" Target="https://www.transparencia.gob.sv/institutions/fosalud/contracts/35136" TargetMode="External"/><Relationship Id="rId74" Type="http://schemas.openxmlformats.org/officeDocument/2006/relationships/hyperlink" Target="https://www.transparencia.gob.sv/institutions/fosalud/contracts/93641" TargetMode="External"/><Relationship Id="rId79" Type="http://schemas.openxmlformats.org/officeDocument/2006/relationships/hyperlink" Target="https://www.transparencia.gob.sv/institutions/fosalud/inventories/780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90" Type="http://schemas.openxmlformats.org/officeDocument/2006/relationships/hyperlink" Target="https://www.transparencia.gob.sv/institutions/fosalud/contracts/98799" TargetMode="External"/><Relationship Id="rId95" Type="http://schemas.openxmlformats.org/officeDocument/2006/relationships/hyperlink" Target="https://www.transparencia.gob.sv/institutions/fosalud/contracts/40010" TargetMode="External"/><Relationship Id="rId22" Type="http://schemas.openxmlformats.org/officeDocument/2006/relationships/hyperlink" Target="https://www.transparencia.gob.sv/institutions/fosalud/contracts/171158" TargetMode="External"/><Relationship Id="rId27" Type="http://schemas.openxmlformats.org/officeDocument/2006/relationships/hyperlink" Target="https://www.transparencia.gob.sv/institutions/fosalud/contracts/164366" TargetMode="External"/><Relationship Id="rId43" Type="http://schemas.openxmlformats.org/officeDocument/2006/relationships/hyperlink" Target="https://www.transparencia.gob.sv/institutions/fosalud/contracts/71112" TargetMode="External"/><Relationship Id="rId48" Type="http://schemas.openxmlformats.org/officeDocument/2006/relationships/hyperlink" Target="https://www.transparencia.gob.sv/institutions/fosalud/contracts/62500" TargetMode="External"/><Relationship Id="rId64" Type="http://schemas.openxmlformats.org/officeDocument/2006/relationships/hyperlink" Target="https://www.transparencia.gob.sv/institutions/fosalud/contracts/35136" TargetMode="External"/><Relationship Id="rId69" Type="http://schemas.openxmlformats.org/officeDocument/2006/relationships/hyperlink" Target="https://www.transparencia.gob.sv/institutions/fosalud/contracts/93641" TargetMode="External"/><Relationship Id="rId80" Type="http://schemas.openxmlformats.org/officeDocument/2006/relationships/hyperlink" Target="https://www.transparencia.gob.sv/institutions/fosalud/inventories/780" TargetMode="External"/><Relationship Id="rId85" Type="http://schemas.openxmlformats.org/officeDocument/2006/relationships/hyperlink" Target="https://www.transparencia.gob.sv/institutions/fosalud/inventories/780" TargetMode="External"/><Relationship Id="rId12" Type="http://schemas.openxmlformats.org/officeDocument/2006/relationships/hyperlink" Target="https://www.transparencia.gob.sv/institutions/fosalud/contracts/175073" TargetMode="External"/><Relationship Id="rId17" Type="http://schemas.openxmlformats.org/officeDocument/2006/relationships/hyperlink" Target="https://www.transparencia.gob.sv/institutions/fosalud/contracts/171158" TargetMode="External"/><Relationship Id="rId25" Type="http://schemas.openxmlformats.org/officeDocument/2006/relationships/hyperlink" Target="https://www.transparencia.gob.sv/institutions/fosalud/contracts/166103" TargetMode="External"/><Relationship Id="rId33" Type="http://schemas.openxmlformats.org/officeDocument/2006/relationships/hyperlink" Target="https://www.transparencia.gob.sv/institutions/fosalud/contracts/62500" TargetMode="External"/><Relationship Id="rId38" Type="http://schemas.openxmlformats.org/officeDocument/2006/relationships/hyperlink" Target="https://www.transparencia.gob.sv/institutions/fosalud/contracts/71112" TargetMode="External"/><Relationship Id="rId46" Type="http://schemas.openxmlformats.org/officeDocument/2006/relationships/hyperlink" Target="https://www.transparencia.gob.sv/institutions/fosalud/contracts/62500" TargetMode="External"/><Relationship Id="rId59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93641" TargetMode="External"/><Relationship Id="rId20" Type="http://schemas.openxmlformats.org/officeDocument/2006/relationships/hyperlink" Target="https://www.transparencia.gob.sv/institutions/fosalud/contracts/171158" TargetMode="External"/><Relationship Id="rId41" Type="http://schemas.openxmlformats.org/officeDocument/2006/relationships/hyperlink" Target="https://www.transparencia.gob.sv/institutions/fosalud/contracts/71112" TargetMode="External"/><Relationship Id="rId54" Type="http://schemas.openxmlformats.org/officeDocument/2006/relationships/hyperlink" Target="https://www.transparencia.gob.sv/institutions/fosalud/contracts/65810" TargetMode="External"/><Relationship Id="rId62" Type="http://schemas.openxmlformats.org/officeDocument/2006/relationships/hyperlink" Target="https://www.transparencia.gob.sv/institutions/fosalud/contracts/35136" TargetMode="External"/><Relationship Id="rId70" Type="http://schemas.openxmlformats.org/officeDocument/2006/relationships/hyperlink" Target="https://www.transparencia.gob.sv/institutions/fosalud/contracts/93641" TargetMode="External"/><Relationship Id="rId75" Type="http://schemas.openxmlformats.org/officeDocument/2006/relationships/hyperlink" Target="https://www.transparencia.gob.sv/institutions/fosalud/contracts/93641" TargetMode="External"/><Relationship Id="rId83" Type="http://schemas.openxmlformats.org/officeDocument/2006/relationships/hyperlink" Target="https://www.transparencia.gob.sv/institutions/fosalud/inventories/780" TargetMode="External"/><Relationship Id="rId88" Type="http://schemas.openxmlformats.org/officeDocument/2006/relationships/hyperlink" Target="https://www.transparencia.gob.sv/institutions/fosalud/contracts/98746" TargetMode="External"/><Relationship Id="rId91" Type="http://schemas.openxmlformats.org/officeDocument/2006/relationships/hyperlink" Target="https://www.transparencia.gob.sv/institutions/fosalud/contracts/98076" TargetMode="External"/><Relationship Id="rId96" Type="http://schemas.openxmlformats.org/officeDocument/2006/relationships/hyperlink" Target="https://www.transparencia.gob.sv/institutions/fosalud/contracts/40159" TargetMode="External"/><Relationship Id="rId1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6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15" Type="http://schemas.openxmlformats.org/officeDocument/2006/relationships/hyperlink" Target="https://www.transparencia.gob.sv/institutions/fosalud/contracts/179688" TargetMode="External"/><Relationship Id="rId23" Type="http://schemas.openxmlformats.org/officeDocument/2006/relationships/hyperlink" Target="https://www.transparencia.gob.sv/institutions/fosalud/contracts/171158" TargetMode="External"/><Relationship Id="rId28" Type="http://schemas.openxmlformats.org/officeDocument/2006/relationships/hyperlink" Target="https://www.transparencia.gob.sv/institutions/fosalud/contracts/160515" TargetMode="External"/><Relationship Id="rId36" Type="http://schemas.openxmlformats.org/officeDocument/2006/relationships/hyperlink" Target="https://www.transparencia.gob.sv/institutions/fosalud/contracts/71112" TargetMode="External"/><Relationship Id="rId49" Type="http://schemas.openxmlformats.org/officeDocument/2006/relationships/hyperlink" Target="https://www.transparencia.gob.sv/institutions/fosalud/contracts/62500" TargetMode="External"/><Relationship Id="rId57" Type="http://schemas.openxmlformats.org/officeDocument/2006/relationships/hyperlink" Target="https://www.transparencia.gob.sv/institutions/fosalud/contracts/35136" TargetMode="External"/><Relationship Id="rId10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31" Type="http://schemas.openxmlformats.org/officeDocument/2006/relationships/hyperlink" Target="https://www.transparencia.gob.sv/institutions/fosalud/contracts/62500" TargetMode="External"/><Relationship Id="rId44" Type="http://schemas.openxmlformats.org/officeDocument/2006/relationships/hyperlink" Target="https://www.transparencia.gob.sv/institutions/fosalud/contracts/62500" TargetMode="External"/><Relationship Id="rId52" Type="http://schemas.openxmlformats.org/officeDocument/2006/relationships/hyperlink" Target="https://www.transparencia.gob.sv/institutions/fosalud/contracts/65810" TargetMode="External"/><Relationship Id="rId60" Type="http://schemas.openxmlformats.org/officeDocument/2006/relationships/hyperlink" Target="https://www.transparencia.gob.sv/institutions/fosalud/contracts/35136" TargetMode="External"/><Relationship Id="rId65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93641" TargetMode="External"/><Relationship Id="rId78" Type="http://schemas.openxmlformats.org/officeDocument/2006/relationships/hyperlink" Target="https://www.transparencia.gob.sv/institutions/fosalud/inventories/780" TargetMode="External"/><Relationship Id="rId81" Type="http://schemas.openxmlformats.org/officeDocument/2006/relationships/hyperlink" Target="https://www.transparencia.gob.sv/institutions/fosalud/inventories/780" TargetMode="External"/><Relationship Id="rId86" Type="http://schemas.openxmlformats.org/officeDocument/2006/relationships/hyperlink" Target="https://www.transparencia.gob.sv/institutions/fosalud/contracts/96595" TargetMode="External"/><Relationship Id="rId94" Type="http://schemas.openxmlformats.org/officeDocument/2006/relationships/hyperlink" Target="https://www.transparencia.gob.sv/institutions/fosalud/contracts/40010" TargetMode="External"/><Relationship Id="rId99" Type="http://schemas.openxmlformats.org/officeDocument/2006/relationships/hyperlink" Target="https://www.transparencia.gob.sv/institutions/fosalud/contracts/40021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9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13" Type="http://schemas.openxmlformats.org/officeDocument/2006/relationships/hyperlink" Target="https://www.transparencia.gob.sv/institutions/fosalud/contracts/171158" TargetMode="External"/><Relationship Id="rId18" Type="http://schemas.openxmlformats.org/officeDocument/2006/relationships/hyperlink" Target="https://www.transparencia.gob.sv/institutions/fosalud/contracts/171158" TargetMode="External"/><Relationship Id="rId39" Type="http://schemas.openxmlformats.org/officeDocument/2006/relationships/hyperlink" Target="https://www.transparencia.gob.sv/institutions/fosalud/contracts/71112" TargetMode="External"/><Relationship Id="rId34" Type="http://schemas.openxmlformats.org/officeDocument/2006/relationships/hyperlink" Target="https://www.transparencia.gob.sv/institutions/fosalud/contracts/71112" TargetMode="External"/><Relationship Id="rId50" Type="http://schemas.openxmlformats.org/officeDocument/2006/relationships/hyperlink" Target="https://www.transparencia.gob.sv/institutions/fosalud/contracts/65810" TargetMode="External"/><Relationship Id="rId55" Type="http://schemas.openxmlformats.org/officeDocument/2006/relationships/hyperlink" Target="https://www.transparencia.gob.sv/institutions/fosalud/inventories/3569" TargetMode="External"/><Relationship Id="rId76" Type="http://schemas.openxmlformats.org/officeDocument/2006/relationships/hyperlink" Target="https://www.transparencia.gob.sv/institutions/fosalud/inventories/780" TargetMode="External"/><Relationship Id="rId97" Type="http://schemas.openxmlformats.org/officeDocument/2006/relationships/hyperlink" Target="https://www.transparencia.gob.sv/institutions/fosalud/contracts/40022" TargetMode="External"/><Relationship Id="rId7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71" Type="http://schemas.openxmlformats.org/officeDocument/2006/relationships/hyperlink" Target="https://www.transparencia.gob.sv/institutions/fosalud/contracts/93641" TargetMode="External"/><Relationship Id="rId92" Type="http://schemas.openxmlformats.org/officeDocument/2006/relationships/hyperlink" Target="https://www.transparencia.gob.sv/institutions/fosalud/contracts/98076" TargetMode="External"/><Relationship Id="rId2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29" Type="http://schemas.openxmlformats.org/officeDocument/2006/relationships/hyperlink" Target="https://www.transparencia.gob.sv/institutions/fosalud/contracts/138742" TargetMode="External"/><Relationship Id="rId24" Type="http://schemas.openxmlformats.org/officeDocument/2006/relationships/hyperlink" Target="https://www.transparencia.gob.sv/institutions/fosalud/contracts/166103" TargetMode="External"/><Relationship Id="rId40" Type="http://schemas.openxmlformats.org/officeDocument/2006/relationships/hyperlink" Target="https://www.transparencia.gob.sv/institutions/fosalud/contracts/71112" TargetMode="External"/><Relationship Id="rId45" Type="http://schemas.openxmlformats.org/officeDocument/2006/relationships/hyperlink" Target="https://www.transparencia.gob.sv/institutions/fosalud/contracts/62500" TargetMode="External"/><Relationship Id="rId66" Type="http://schemas.openxmlformats.org/officeDocument/2006/relationships/hyperlink" Target="https://www.transparencia.gob.sv/institutions/fosalud/inventories/3570" TargetMode="External"/><Relationship Id="rId87" Type="http://schemas.openxmlformats.org/officeDocument/2006/relationships/hyperlink" Target="https://www.transparencia.gob.sv/institutions/fosalud/contracts/96595" TargetMode="External"/><Relationship Id="rId61" Type="http://schemas.openxmlformats.org/officeDocument/2006/relationships/hyperlink" Target="https://www.transparencia.gob.sv/institutions/fosalud/contracts/35136" TargetMode="External"/><Relationship Id="rId82" Type="http://schemas.openxmlformats.org/officeDocument/2006/relationships/hyperlink" Target="https://www.transparencia.gob.sv/institutions/fosalud/inventories/780" TargetMode="External"/><Relationship Id="rId19" Type="http://schemas.openxmlformats.org/officeDocument/2006/relationships/hyperlink" Target="https://www.transparencia.gob.sv/institutions/fosalud/contracts/171158" TargetMode="External"/><Relationship Id="rId14" Type="http://schemas.openxmlformats.org/officeDocument/2006/relationships/hyperlink" Target="https://www.transparencia.gob.sv/institutions/fosalud/contracts/179688" TargetMode="External"/><Relationship Id="rId30" Type="http://schemas.openxmlformats.org/officeDocument/2006/relationships/hyperlink" Target="https://www.transparencia.gob.sv/institutions/fosalud/contracts/96469" TargetMode="External"/><Relationship Id="rId35" Type="http://schemas.openxmlformats.org/officeDocument/2006/relationships/hyperlink" Target="https://www.transparencia.gob.sv/institutions/fosalud/contracts/71112" TargetMode="External"/><Relationship Id="rId56" Type="http://schemas.openxmlformats.org/officeDocument/2006/relationships/hyperlink" Target="https://www.transparencia.gob.sv/institutions/fosalud/contracts/35136" TargetMode="External"/><Relationship Id="rId77" Type="http://schemas.openxmlformats.org/officeDocument/2006/relationships/hyperlink" Target="https://www.transparencia.gob.sv/institutions/fosalud/inventories/780" TargetMode="External"/><Relationship Id="rId100" Type="http://schemas.openxmlformats.org/officeDocument/2006/relationships/hyperlink" Target="https://www.transparencia.gob.sv/institutions/fosalud/contracts/40021" TargetMode="External"/><Relationship Id="rId8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51" Type="http://schemas.openxmlformats.org/officeDocument/2006/relationships/hyperlink" Target="https://www.transparencia.gob.sv/institutions/fosalud/contracts/65810" TargetMode="External"/><Relationship Id="rId72" Type="http://schemas.openxmlformats.org/officeDocument/2006/relationships/hyperlink" Target="https://www.transparencia.gob.sv/institutions/fosalud/contracts/93641" TargetMode="External"/><Relationship Id="rId93" Type="http://schemas.openxmlformats.org/officeDocument/2006/relationships/hyperlink" Target="https://www.transparencia.gob.sv/institutions/fosalud/contracts/40010" TargetMode="External"/><Relationship Id="rId98" Type="http://schemas.openxmlformats.org/officeDocument/2006/relationships/hyperlink" Target="https://www.transparencia.gob.sv/institutions/fosalud/contracts/40022" TargetMode="External"/><Relationship Id="rId3" Type="http://schemas.openxmlformats.org/officeDocument/2006/relationships/hyperlink" Target="https://www.transparencia.gob.sv/institutions/fosalud/contracts/192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3"/>
  <sheetViews>
    <sheetView tabSelected="1" zoomScale="110" zoomScaleNormal="110" workbookViewId="0">
      <pane ySplit="10" topLeftCell="A24" activePane="bottomLeft" state="frozen"/>
      <selection activeCell="C23" sqref="C23"/>
      <selection pane="bottomLeft" activeCell="A30" sqref="A30:XFD30"/>
    </sheetView>
  </sheetViews>
  <sheetFormatPr baseColWidth="10" defaultRowHeight="15" x14ac:dyDescent="0.25"/>
  <cols>
    <col min="1" max="1" width="9.42578125" style="6" customWidth="1"/>
    <col min="2" max="2" width="11.28515625" style="4" bestFit="1" customWidth="1"/>
    <col min="3" max="3" width="11.28515625" style="4" hidden="1" customWidth="1"/>
    <col min="4" max="4" width="24.7109375" style="5" customWidth="1"/>
    <col min="5" max="5" width="25.5703125" style="5" customWidth="1"/>
    <col min="6" max="6" width="22.5703125" style="9" hidden="1" customWidth="1"/>
    <col min="7" max="7" width="16" style="9" customWidth="1"/>
    <col min="8" max="8" width="17" style="23" customWidth="1"/>
    <col min="9" max="9" width="28.140625" style="6" customWidth="1"/>
    <col min="10" max="10" width="22.5703125" style="6" customWidth="1"/>
    <col min="11" max="11" width="14.42578125" style="6" hidden="1" customWidth="1"/>
    <col min="12" max="12" width="13.140625" style="6" customWidth="1"/>
    <col min="13" max="13" width="14.28515625" style="6" customWidth="1"/>
    <col min="14" max="16384" width="11.42578125" style="6"/>
  </cols>
  <sheetData>
    <row r="1" spans="2:11" s="28" customFormat="1" ht="14.25" x14ac:dyDescent="0.2">
      <c r="B1" s="24"/>
      <c r="C1" s="24"/>
      <c r="D1" s="25"/>
      <c r="E1" s="25"/>
      <c r="F1" s="26"/>
      <c r="G1" s="26"/>
      <c r="H1" s="27"/>
    </row>
    <row r="2" spans="2:11" s="28" customFormat="1" ht="14.25" x14ac:dyDescent="0.2">
      <c r="B2" s="24"/>
      <c r="C2" s="24"/>
      <c r="D2" s="25"/>
      <c r="E2" s="25"/>
      <c r="F2" s="26"/>
      <c r="G2" s="26"/>
      <c r="H2" s="27"/>
    </row>
    <row r="3" spans="2:11" s="28" customFormat="1" ht="14.25" x14ac:dyDescent="0.2">
      <c r="B3" s="24"/>
      <c r="C3" s="24"/>
      <c r="D3" s="25"/>
      <c r="E3" s="25"/>
      <c r="F3" s="26"/>
      <c r="G3" s="26"/>
      <c r="H3" s="27"/>
    </row>
    <row r="4" spans="2:11" s="28" customFormat="1" ht="14.25" x14ac:dyDescent="0.2">
      <c r="B4" s="24"/>
      <c r="C4" s="24"/>
      <c r="D4" s="25"/>
      <c r="E4" s="25"/>
      <c r="F4" s="26"/>
      <c r="G4" s="26"/>
      <c r="H4" s="27"/>
    </row>
    <row r="5" spans="2:11" s="28" customFormat="1" ht="14.25" x14ac:dyDescent="0.2">
      <c r="B5" s="24"/>
      <c r="C5" s="24"/>
      <c r="D5" s="25"/>
      <c r="E5" s="25"/>
      <c r="F5" s="26"/>
      <c r="G5" s="26"/>
      <c r="H5" s="27"/>
    </row>
    <row r="6" spans="2:11" s="28" customFormat="1" ht="14.25" x14ac:dyDescent="0.2">
      <c r="B6" s="24"/>
      <c r="C6" s="24"/>
      <c r="D6" s="25"/>
      <c r="E6" s="25"/>
      <c r="F6" s="26"/>
      <c r="G6" s="26"/>
      <c r="H6" s="27"/>
    </row>
    <row r="7" spans="2:11" s="28" customFormat="1" ht="15.75" x14ac:dyDescent="0.25">
      <c r="B7" s="61" t="s">
        <v>217</v>
      </c>
      <c r="C7" s="61"/>
      <c r="D7" s="61"/>
      <c r="E7" s="61"/>
      <c r="F7" s="61"/>
      <c r="G7" s="61"/>
      <c r="H7" s="61"/>
      <c r="I7" s="61"/>
      <c r="J7" s="61"/>
    </row>
    <row r="8" spans="2:11" s="28" customFormat="1" ht="14.25" x14ac:dyDescent="0.2">
      <c r="B8" s="62">
        <v>45382</v>
      </c>
      <c r="C8" s="62"/>
      <c r="D8" s="63"/>
      <c r="E8" s="63"/>
      <c r="F8" s="63"/>
      <c r="G8" s="63"/>
      <c r="H8" s="63"/>
      <c r="I8" s="63"/>
      <c r="J8" s="63"/>
    </row>
    <row r="9" spans="2:11" s="28" customFormat="1" ht="14.25" x14ac:dyDescent="0.2">
      <c r="B9" s="24"/>
      <c r="C9" s="24"/>
      <c r="D9" s="25"/>
      <c r="E9" s="25"/>
      <c r="F9" s="26"/>
      <c r="G9" s="26"/>
      <c r="H9" s="27"/>
    </row>
    <row r="10" spans="2:11" s="3" customFormat="1" ht="30" x14ac:dyDescent="0.25">
      <c r="B10" s="7" t="s">
        <v>141</v>
      </c>
      <c r="C10" s="7"/>
      <c r="D10" s="7" t="s">
        <v>142</v>
      </c>
      <c r="E10" s="8" t="s">
        <v>143</v>
      </c>
      <c r="F10" s="7" t="s">
        <v>144</v>
      </c>
      <c r="G10" s="7" t="s">
        <v>145</v>
      </c>
      <c r="H10" s="22" t="s">
        <v>218</v>
      </c>
      <c r="I10" s="7" t="s">
        <v>146</v>
      </c>
      <c r="J10" s="7" t="s">
        <v>148</v>
      </c>
    </row>
    <row r="11" spans="2:11" s="3" customFormat="1" ht="36" x14ac:dyDescent="0.25">
      <c r="B11" s="10">
        <v>45231</v>
      </c>
      <c r="C11" s="10">
        <v>45382</v>
      </c>
      <c r="D11" s="11" t="s">
        <v>220</v>
      </c>
      <c r="E11" s="11" t="s">
        <v>221</v>
      </c>
      <c r="F11" s="16" t="s">
        <v>222</v>
      </c>
      <c r="G11" s="33">
        <v>36923.32</v>
      </c>
      <c r="H11" s="34">
        <v>35538.697249999997</v>
      </c>
      <c r="I11" s="37" t="s">
        <v>223</v>
      </c>
      <c r="J11" s="12" t="s">
        <v>149</v>
      </c>
      <c r="K11" s="30">
        <f>DAYS360(B11,C11)/360</f>
        <v>0.41666666666666669</v>
      </c>
    </row>
    <row r="12" spans="2:11" s="3" customFormat="1" ht="30" x14ac:dyDescent="0.25">
      <c r="B12" s="45">
        <v>45169</v>
      </c>
      <c r="C12" s="45">
        <v>45382</v>
      </c>
      <c r="D12" s="15" t="s">
        <v>216</v>
      </c>
      <c r="E12" s="15" t="s">
        <v>156</v>
      </c>
      <c r="F12" s="15" t="s">
        <v>157</v>
      </c>
      <c r="G12" s="46">
        <v>109630.12</v>
      </c>
      <c r="H12" s="47">
        <v>103847.13425</v>
      </c>
      <c r="I12" s="36" t="s">
        <v>158</v>
      </c>
      <c r="J12" s="37" t="s">
        <v>149</v>
      </c>
      <c r="K12" s="48">
        <f t="shared" ref="K12:K74" si="0">DAYS360(B12,C12)/360</f>
        <v>0.58333333333333337</v>
      </c>
    </row>
    <row r="13" spans="2:11" s="3" customFormat="1" ht="30" x14ac:dyDescent="0.25">
      <c r="B13" s="45">
        <v>45169</v>
      </c>
      <c r="C13" s="45">
        <v>45382</v>
      </c>
      <c r="D13" s="15" t="s">
        <v>215</v>
      </c>
      <c r="E13" s="15" t="s">
        <v>156</v>
      </c>
      <c r="F13" s="15" t="s">
        <v>157</v>
      </c>
      <c r="G13" s="46">
        <v>109630.12</v>
      </c>
      <c r="H13" s="47">
        <v>103847.13425</v>
      </c>
      <c r="I13" s="36" t="s">
        <v>158</v>
      </c>
      <c r="J13" s="37" t="s">
        <v>149</v>
      </c>
      <c r="K13" s="48">
        <f t="shared" si="0"/>
        <v>0.58333333333333337</v>
      </c>
    </row>
    <row r="14" spans="2:11" s="3" customFormat="1" ht="30" x14ac:dyDescent="0.25">
      <c r="B14" s="45">
        <v>45169</v>
      </c>
      <c r="C14" s="45">
        <v>45382</v>
      </c>
      <c r="D14" s="15" t="s">
        <v>214</v>
      </c>
      <c r="E14" s="15" t="s">
        <v>156</v>
      </c>
      <c r="F14" s="15" t="s">
        <v>157</v>
      </c>
      <c r="G14" s="46">
        <v>109630.12</v>
      </c>
      <c r="H14" s="47">
        <v>103847.13425</v>
      </c>
      <c r="I14" s="36" t="s">
        <v>158</v>
      </c>
      <c r="J14" s="37" t="s">
        <v>149</v>
      </c>
      <c r="K14" s="48">
        <f t="shared" si="0"/>
        <v>0.58333333333333337</v>
      </c>
    </row>
    <row r="15" spans="2:11" s="3" customFormat="1" ht="30" x14ac:dyDescent="0.25">
      <c r="B15" s="45">
        <v>45169</v>
      </c>
      <c r="C15" s="45">
        <v>45382</v>
      </c>
      <c r="D15" s="15" t="s">
        <v>213</v>
      </c>
      <c r="E15" s="15" t="s">
        <v>156</v>
      </c>
      <c r="F15" s="15" t="s">
        <v>157</v>
      </c>
      <c r="G15" s="46">
        <v>109630.12</v>
      </c>
      <c r="H15" s="47">
        <v>103847.13425</v>
      </c>
      <c r="I15" s="36" t="s">
        <v>158</v>
      </c>
      <c r="J15" s="37" t="s">
        <v>149</v>
      </c>
      <c r="K15" s="48">
        <f t="shared" si="0"/>
        <v>0.58333333333333337</v>
      </c>
    </row>
    <row r="16" spans="2:11" s="3" customFormat="1" ht="30" x14ac:dyDescent="0.25">
      <c r="B16" s="45">
        <v>45169</v>
      </c>
      <c r="C16" s="45">
        <v>45382</v>
      </c>
      <c r="D16" s="15" t="s">
        <v>212</v>
      </c>
      <c r="E16" s="15" t="s">
        <v>156</v>
      </c>
      <c r="F16" s="15" t="s">
        <v>157</v>
      </c>
      <c r="G16" s="46">
        <v>109630.12</v>
      </c>
      <c r="H16" s="47">
        <v>103847.13425</v>
      </c>
      <c r="I16" s="36" t="s">
        <v>158</v>
      </c>
      <c r="J16" s="37" t="s">
        <v>149</v>
      </c>
      <c r="K16" s="48">
        <f t="shared" si="0"/>
        <v>0.58333333333333337</v>
      </c>
    </row>
    <row r="17" spans="2:11" s="3" customFormat="1" ht="30" x14ac:dyDescent="0.25">
      <c r="B17" s="45">
        <v>45169</v>
      </c>
      <c r="C17" s="45">
        <v>45382</v>
      </c>
      <c r="D17" s="15" t="s">
        <v>211</v>
      </c>
      <c r="E17" s="15" t="s">
        <v>156</v>
      </c>
      <c r="F17" s="15" t="s">
        <v>157</v>
      </c>
      <c r="G17" s="46">
        <v>109630.12</v>
      </c>
      <c r="H17" s="47">
        <v>103847.13425</v>
      </c>
      <c r="I17" s="36" t="s">
        <v>158</v>
      </c>
      <c r="J17" s="37" t="s">
        <v>149</v>
      </c>
      <c r="K17" s="48">
        <f t="shared" si="0"/>
        <v>0.58333333333333337</v>
      </c>
    </row>
    <row r="18" spans="2:11" s="3" customFormat="1" ht="30" x14ac:dyDescent="0.25">
      <c r="B18" s="45">
        <v>45169</v>
      </c>
      <c r="C18" s="45">
        <v>45382</v>
      </c>
      <c r="D18" s="15" t="s">
        <v>210</v>
      </c>
      <c r="E18" s="15" t="s">
        <v>156</v>
      </c>
      <c r="F18" s="15" t="s">
        <v>157</v>
      </c>
      <c r="G18" s="46">
        <v>109630.12</v>
      </c>
      <c r="H18" s="47">
        <v>103847.13425</v>
      </c>
      <c r="I18" s="36" t="s">
        <v>158</v>
      </c>
      <c r="J18" s="37" t="s">
        <v>149</v>
      </c>
      <c r="K18" s="48">
        <f t="shared" si="0"/>
        <v>0.58333333333333337</v>
      </c>
    </row>
    <row r="19" spans="2:11" s="3" customFormat="1" ht="30" x14ac:dyDescent="0.25">
      <c r="B19" s="45">
        <v>45169</v>
      </c>
      <c r="C19" s="45">
        <v>45382</v>
      </c>
      <c r="D19" s="15" t="s">
        <v>209</v>
      </c>
      <c r="E19" s="15" t="s">
        <v>156</v>
      </c>
      <c r="F19" s="15" t="s">
        <v>157</v>
      </c>
      <c r="G19" s="46">
        <v>109630.12</v>
      </c>
      <c r="H19" s="47">
        <v>103847.13425</v>
      </c>
      <c r="I19" s="36" t="s">
        <v>158</v>
      </c>
      <c r="J19" s="37" t="s">
        <v>149</v>
      </c>
      <c r="K19" s="48">
        <f t="shared" si="0"/>
        <v>0.58333333333333337</v>
      </c>
    </row>
    <row r="20" spans="2:11" s="3" customFormat="1" ht="30" x14ac:dyDescent="0.25">
      <c r="B20" s="45">
        <v>45169</v>
      </c>
      <c r="C20" s="45">
        <v>45382</v>
      </c>
      <c r="D20" s="15" t="s">
        <v>208</v>
      </c>
      <c r="E20" s="15" t="s">
        <v>156</v>
      </c>
      <c r="F20" s="15" t="s">
        <v>157</v>
      </c>
      <c r="G20" s="46">
        <v>109630.12</v>
      </c>
      <c r="H20" s="47">
        <v>103847.13425</v>
      </c>
      <c r="I20" s="36" t="s">
        <v>158</v>
      </c>
      <c r="J20" s="37" t="s">
        <v>149</v>
      </c>
      <c r="K20" s="48">
        <f t="shared" si="0"/>
        <v>0.58333333333333337</v>
      </c>
    </row>
    <row r="21" spans="2:11" s="3" customFormat="1" ht="30" x14ac:dyDescent="0.25">
      <c r="B21" s="45">
        <v>45169</v>
      </c>
      <c r="C21" s="45">
        <v>45382</v>
      </c>
      <c r="D21" s="15" t="s">
        <v>207</v>
      </c>
      <c r="E21" s="15" t="s">
        <v>156</v>
      </c>
      <c r="F21" s="15" t="s">
        <v>157</v>
      </c>
      <c r="G21" s="46">
        <v>109630.12</v>
      </c>
      <c r="H21" s="47">
        <v>103847.13425</v>
      </c>
      <c r="I21" s="36" t="s">
        <v>158</v>
      </c>
      <c r="J21" s="37" t="s">
        <v>149</v>
      </c>
      <c r="K21" s="48">
        <f t="shared" si="0"/>
        <v>0.58333333333333337</v>
      </c>
    </row>
    <row r="22" spans="2:11" s="3" customFormat="1" ht="30" x14ac:dyDescent="0.25">
      <c r="B22" s="45">
        <v>45169</v>
      </c>
      <c r="C22" s="45">
        <v>45382</v>
      </c>
      <c r="D22" s="15" t="s">
        <v>206</v>
      </c>
      <c r="E22" s="15" t="s">
        <v>156</v>
      </c>
      <c r="F22" s="15" t="s">
        <v>157</v>
      </c>
      <c r="G22" s="46">
        <v>109630.12</v>
      </c>
      <c r="H22" s="47">
        <v>103847.13425</v>
      </c>
      <c r="I22" s="36" t="s">
        <v>158</v>
      </c>
      <c r="J22" s="37" t="s">
        <v>149</v>
      </c>
      <c r="K22" s="48">
        <f t="shared" si="0"/>
        <v>0.58333333333333337</v>
      </c>
    </row>
    <row r="23" spans="2:11" s="3" customFormat="1" ht="30" x14ac:dyDescent="0.25">
      <c r="B23" s="45">
        <v>45169</v>
      </c>
      <c r="C23" s="45">
        <v>45382</v>
      </c>
      <c r="D23" s="15" t="s">
        <v>205</v>
      </c>
      <c r="E23" s="15" t="s">
        <v>156</v>
      </c>
      <c r="F23" s="15" t="s">
        <v>157</v>
      </c>
      <c r="G23" s="46">
        <v>109630.12</v>
      </c>
      <c r="H23" s="47">
        <v>103847.13425</v>
      </c>
      <c r="I23" s="36" t="s">
        <v>158</v>
      </c>
      <c r="J23" s="37" t="s">
        <v>149</v>
      </c>
      <c r="K23" s="48">
        <f t="shared" si="0"/>
        <v>0.58333333333333337</v>
      </c>
    </row>
    <row r="24" spans="2:11" s="3" customFormat="1" ht="30" x14ac:dyDescent="0.25">
      <c r="B24" s="45">
        <v>45169</v>
      </c>
      <c r="C24" s="45">
        <v>45382</v>
      </c>
      <c r="D24" s="15" t="s">
        <v>203</v>
      </c>
      <c r="E24" s="15" t="s">
        <v>204</v>
      </c>
      <c r="F24" s="15" t="s">
        <v>157</v>
      </c>
      <c r="G24" s="46">
        <v>109630.12</v>
      </c>
      <c r="H24" s="47">
        <v>103847.13425</v>
      </c>
      <c r="I24" s="36" t="s">
        <v>158</v>
      </c>
      <c r="J24" s="37" t="s">
        <v>149</v>
      </c>
      <c r="K24" s="48">
        <f t="shared" si="0"/>
        <v>0.58333333333333337</v>
      </c>
    </row>
    <row r="25" spans="2:11" s="3" customFormat="1" ht="30" x14ac:dyDescent="0.25">
      <c r="B25" s="45">
        <v>45169</v>
      </c>
      <c r="C25" s="45">
        <v>45382</v>
      </c>
      <c r="D25" s="15" t="s">
        <v>202</v>
      </c>
      <c r="E25" s="15" t="s">
        <v>156</v>
      </c>
      <c r="F25" s="15" t="s">
        <v>157</v>
      </c>
      <c r="G25" s="46">
        <v>109630.12</v>
      </c>
      <c r="H25" s="47">
        <v>103847.13425</v>
      </c>
      <c r="I25" s="36" t="s">
        <v>158</v>
      </c>
      <c r="J25" s="37" t="s">
        <v>149</v>
      </c>
      <c r="K25" s="48">
        <f t="shared" si="0"/>
        <v>0.58333333333333337</v>
      </c>
    </row>
    <row r="26" spans="2:11" s="3" customFormat="1" ht="30" x14ac:dyDescent="0.25">
      <c r="B26" s="45">
        <v>45169</v>
      </c>
      <c r="C26" s="45">
        <v>45382</v>
      </c>
      <c r="D26" s="15" t="s">
        <v>201</v>
      </c>
      <c r="E26" s="15" t="s">
        <v>156</v>
      </c>
      <c r="F26" s="15" t="s">
        <v>157</v>
      </c>
      <c r="G26" s="46">
        <v>109630.12</v>
      </c>
      <c r="H26" s="47">
        <v>103847.13425</v>
      </c>
      <c r="I26" s="36" t="s">
        <v>158</v>
      </c>
      <c r="J26" s="37" t="s">
        <v>149</v>
      </c>
      <c r="K26" s="48">
        <f t="shared" si="0"/>
        <v>0.58333333333333337</v>
      </c>
    </row>
    <row r="27" spans="2:11" s="3" customFormat="1" ht="30" x14ac:dyDescent="0.25">
      <c r="B27" s="45">
        <v>45169</v>
      </c>
      <c r="C27" s="45">
        <v>45382</v>
      </c>
      <c r="D27" s="15" t="s">
        <v>200</v>
      </c>
      <c r="E27" s="15" t="s">
        <v>156</v>
      </c>
      <c r="F27" s="15" t="s">
        <v>157</v>
      </c>
      <c r="G27" s="46">
        <v>109630.12</v>
      </c>
      <c r="H27" s="47">
        <v>103847.13425</v>
      </c>
      <c r="I27" s="36" t="s">
        <v>158</v>
      </c>
      <c r="J27" s="37" t="s">
        <v>149</v>
      </c>
      <c r="K27" s="48">
        <f t="shared" si="0"/>
        <v>0.58333333333333337</v>
      </c>
    </row>
    <row r="28" spans="2:11" s="3" customFormat="1" ht="30" x14ac:dyDescent="0.25">
      <c r="B28" s="45">
        <v>45169</v>
      </c>
      <c r="C28" s="45">
        <v>45382</v>
      </c>
      <c r="D28" s="15" t="s">
        <v>199</v>
      </c>
      <c r="E28" s="15" t="s">
        <v>156</v>
      </c>
      <c r="F28" s="15" t="s">
        <v>157</v>
      </c>
      <c r="G28" s="46">
        <v>109630.12</v>
      </c>
      <c r="H28" s="47">
        <v>103847.13425</v>
      </c>
      <c r="I28" s="36" t="s">
        <v>158</v>
      </c>
      <c r="J28" s="37" t="s">
        <v>149</v>
      </c>
      <c r="K28" s="48">
        <f t="shared" si="0"/>
        <v>0.58333333333333337</v>
      </c>
    </row>
    <row r="29" spans="2:11" s="3" customFormat="1" ht="30" x14ac:dyDescent="0.25">
      <c r="B29" s="45">
        <v>45154</v>
      </c>
      <c r="C29" s="45">
        <v>45382</v>
      </c>
      <c r="D29" s="15" t="s">
        <v>196</v>
      </c>
      <c r="E29" s="15" t="s">
        <v>197</v>
      </c>
      <c r="F29" s="15" t="s">
        <v>198</v>
      </c>
      <c r="G29" s="46">
        <v>133045</v>
      </c>
      <c r="H29" s="47">
        <v>125561.2175</v>
      </c>
      <c r="I29" s="36" t="s">
        <v>224</v>
      </c>
      <c r="J29" s="37" t="s">
        <v>149</v>
      </c>
      <c r="K29" s="48">
        <f t="shared" si="0"/>
        <v>0.625</v>
      </c>
    </row>
    <row r="30" spans="2:11" s="3" customFormat="1" ht="36" x14ac:dyDescent="0.25">
      <c r="B30" s="49">
        <v>45086</v>
      </c>
      <c r="C30" s="45">
        <v>45382</v>
      </c>
      <c r="D30" s="15" t="s">
        <v>195</v>
      </c>
      <c r="E30" s="15" t="s">
        <v>171</v>
      </c>
      <c r="F30" s="15" t="s">
        <v>157</v>
      </c>
      <c r="G30" s="46">
        <v>97750</v>
      </c>
      <c r="H30" s="47">
        <v>90614.244999999995</v>
      </c>
      <c r="I30" s="38" t="s">
        <v>172</v>
      </c>
      <c r="J30" s="50" t="s">
        <v>149</v>
      </c>
      <c r="K30" s="48">
        <f t="shared" si="0"/>
        <v>0.81111111111111112</v>
      </c>
    </row>
    <row r="31" spans="2:11" s="3" customFormat="1" ht="36" x14ac:dyDescent="0.25">
      <c r="B31" s="49">
        <v>45086</v>
      </c>
      <c r="C31" s="45">
        <v>45382</v>
      </c>
      <c r="D31" s="15" t="s">
        <v>194</v>
      </c>
      <c r="E31" s="15" t="s">
        <v>171</v>
      </c>
      <c r="F31" s="15" t="s">
        <v>157</v>
      </c>
      <c r="G31" s="46">
        <v>97750</v>
      </c>
      <c r="H31" s="47">
        <v>90614.244999999995</v>
      </c>
      <c r="I31" s="38" t="s">
        <v>172</v>
      </c>
      <c r="J31" s="50" t="s">
        <v>149</v>
      </c>
      <c r="K31" s="48">
        <f t="shared" si="0"/>
        <v>0.81111111111111112</v>
      </c>
    </row>
    <row r="32" spans="2:11" s="3" customFormat="1" ht="36" x14ac:dyDescent="0.25">
      <c r="B32" s="49">
        <v>45086</v>
      </c>
      <c r="C32" s="45">
        <v>45382</v>
      </c>
      <c r="D32" s="15" t="s">
        <v>193</v>
      </c>
      <c r="E32" s="15" t="s">
        <v>171</v>
      </c>
      <c r="F32" s="15" t="s">
        <v>157</v>
      </c>
      <c r="G32" s="46">
        <v>97750</v>
      </c>
      <c r="H32" s="47">
        <v>90614.244999999995</v>
      </c>
      <c r="I32" s="38" t="s">
        <v>172</v>
      </c>
      <c r="J32" s="50" t="s">
        <v>149</v>
      </c>
      <c r="K32" s="48">
        <f t="shared" si="0"/>
        <v>0.81111111111111112</v>
      </c>
    </row>
    <row r="33" spans="2:11" s="3" customFormat="1" ht="36" x14ac:dyDescent="0.25">
      <c r="B33" s="49">
        <v>45086</v>
      </c>
      <c r="C33" s="45">
        <v>45382</v>
      </c>
      <c r="D33" s="15" t="s">
        <v>192</v>
      </c>
      <c r="E33" s="15" t="s">
        <v>171</v>
      </c>
      <c r="F33" s="15" t="s">
        <v>157</v>
      </c>
      <c r="G33" s="46">
        <v>97750</v>
      </c>
      <c r="H33" s="47">
        <v>90614.244999999995</v>
      </c>
      <c r="I33" s="38" t="s">
        <v>172</v>
      </c>
      <c r="J33" s="50" t="s">
        <v>149</v>
      </c>
      <c r="K33" s="48">
        <f t="shared" si="0"/>
        <v>0.81111111111111112</v>
      </c>
    </row>
    <row r="34" spans="2:11" s="3" customFormat="1" ht="36" x14ac:dyDescent="0.25">
      <c r="B34" s="49">
        <v>45086</v>
      </c>
      <c r="C34" s="45">
        <v>45382</v>
      </c>
      <c r="D34" s="15" t="s">
        <v>191</v>
      </c>
      <c r="E34" s="15" t="s">
        <v>171</v>
      </c>
      <c r="F34" s="15" t="s">
        <v>157</v>
      </c>
      <c r="G34" s="46">
        <v>97750</v>
      </c>
      <c r="H34" s="47">
        <v>90614.244999999995</v>
      </c>
      <c r="I34" s="38" t="s">
        <v>172</v>
      </c>
      <c r="J34" s="50" t="s">
        <v>149</v>
      </c>
      <c r="K34" s="48">
        <f t="shared" si="0"/>
        <v>0.81111111111111112</v>
      </c>
    </row>
    <row r="35" spans="2:11" s="3" customFormat="1" ht="36" x14ac:dyDescent="0.25">
      <c r="B35" s="49">
        <v>45086</v>
      </c>
      <c r="C35" s="45">
        <v>45382</v>
      </c>
      <c r="D35" s="15" t="s">
        <v>190</v>
      </c>
      <c r="E35" s="15" t="s">
        <v>171</v>
      </c>
      <c r="F35" s="15" t="s">
        <v>157</v>
      </c>
      <c r="G35" s="46">
        <v>97750</v>
      </c>
      <c r="H35" s="47">
        <v>90614.244999999995</v>
      </c>
      <c r="I35" s="38" t="s">
        <v>172</v>
      </c>
      <c r="J35" s="50" t="s">
        <v>149</v>
      </c>
      <c r="K35" s="48">
        <f t="shared" si="0"/>
        <v>0.81111111111111112</v>
      </c>
    </row>
    <row r="36" spans="2:11" s="3" customFormat="1" ht="36" x14ac:dyDescent="0.25">
      <c r="B36" s="49">
        <v>45086</v>
      </c>
      <c r="C36" s="45">
        <v>45382</v>
      </c>
      <c r="D36" s="15" t="s">
        <v>189</v>
      </c>
      <c r="E36" s="15" t="s">
        <v>171</v>
      </c>
      <c r="F36" s="15" t="s">
        <v>157</v>
      </c>
      <c r="G36" s="46">
        <v>97750</v>
      </c>
      <c r="H36" s="47">
        <v>90614.244999999995</v>
      </c>
      <c r="I36" s="38" t="s">
        <v>172</v>
      </c>
      <c r="J36" s="50" t="s">
        <v>149</v>
      </c>
      <c r="K36" s="48">
        <f t="shared" si="0"/>
        <v>0.81111111111111112</v>
      </c>
    </row>
    <row r="37" spans="2:11" s="3" customFormat="1" ht="36" x14ac:dyDescent="0.25">
      <c r="B37" s="49">
        <v>45086</v>
      </c>
      <c r="C37" s="45">
        <v>45382</v>
      </c>
      <c r="D37" s="15" t="s">
        <v>188</v>
      </c>
      <c r="E37" s="15" t="s">
        <v>171</v>
      </c>
      <c r="F37" s="15" t="s">
        <v>157</v>
      </c>
      <c r="G37" s="46">
        <v>97750</v>
      </c>
      <c r="H37" s="47">
        <v>90614.244999999995</v>
      </c>
      <c r="I37" s="38" t="s">
        <v>172</v>
      </c>
      <c r="J37" s="50" t="s">
        <v>149</v>
      </c>
      <c r="K37" s="48">
        <f t="shared" si="0"/>
        <v>0.81111111111111112</v>
      </c>
    </row>
    <row r="38" spans="2:11" s="3" customFormat="1" ht="36" x14ac:dyDescent="0.25">
      <c r="B38" s="49">
        <v>45086</v>
      </c>
      <c r="C38" s="45">
        <v>45382</v>
      </c>
      <c r="D38" s="15" t="s">
        <v>187</v>
      </c>
      <c r="E38" s="15" t="s">
        <v>171</v>
      </c>
      <c r="F38" s="15" t="s">
        <v>157</v>
      </c>
      <c r="G38" s="46">
        <v>97750</v>
      </c>
      <c r="H38" s="47">
        <v>90614.244999999995</v>
      </c>
      <c r="I38" s="38" t="s">
        <v>172</v>
      </c>
      <c r="J38" s="50" t="s">
        <v>149</v>
      </c>
      <c r="K38" s="48">
        <f t="shared" si="0"/>
        <v>0.81111111111111112</v>
      </c>
    </row>
    <row r="39" spans="2:11" s="3" customFormat="1" ht="36" x14ac:dyDescent="0.25">
      <c r="B39" s="49">
        <v>45086</v>
      </c>
      <c r="C39" s="45">
        <v>45382</v>
      </c>
      <c r="D39" s="15" t="s">
        <v>186</v>
      </c>
      <c r="E39" s="15" t="s">
        <v>171</v>
      </c>
      <c r="F39" s="15" t="s">
        <v>157</v>
      </c>
      <c r="G39" s="46">
        <v>97750</v>
      </c>
      <c r="H39" s="47">
        <v>90614.244999999995</v>
      </c>
      <c r="I39" s="38" t="s">
        <v>172</v>
      </c>
      <c r="J39" s="50" t="s">
        <v>149</v>
      </c>
      <c r="K39" s="48">
        <f t="shared" si="0"/>
        <v>0.81111111111111112</v>
      </c>
    </row>
    <row r="40" spans="2:11" s="3" customFormat="1" ht="36" x14ac:dyDescent="0.25">
      <c r="B40" s="49">
        <v>45086</v>
      </c>
      <c r="C40" s="45">
        <v>45382</v>
      </c>
      <c r="D40" s="15" t="s">
        <v>185</v>
      </c>
      <c r="E40" s="15" t="s">
        <v>171</v>
      </c>
      <c r="F40" s="15" t="s">
        <v>157</v>
      </c>
      <c r="G40" s="46">
        <v>97750</v>
      </c>
      <c r="H40" s="47">
        <v>90614.244999999995</v>
      </c>
      <c r="I40" s="38" t="s">
        <v>172</v>
      </c>
      <c r="J40" s="50" t="s">
        <v>149</v>
      </c>
      <c r="K40" s="48">
        <f t="shared" si="0"/>
        <v>0.81111111111111112</v>
      </c>
    </row>
    <row r="41" spans="2:11" s="3" customFormat="1" ht="36" x14ac:dyDescent="0.25">
      <c r="B41" s="49">
        <v>45086</v>
      </c>
      <c r="C41" s="45">
        <v>45382</v>
      </c>
      <c r="D41" s="15" t="s">
        <v>184</v>
      </c>
      <c r="E41" s="15" t="s">
        <v>171</v>
      </c>
      <c r="F41" s="15" t="s">
        <v>157</v>
      </c>
      <c r="G41" s="46">
        <v>97750</v>
      </c>
      <c r="H41" s="47">
        <v>90614.244999999995</v>
      </c>
      <c r="I41" s="38" t="s">
        <v>172</v>
      </c>
      <c r="J41" s="50" t="s">
        <v>149</v>
      </c>
      <c r="K41" s="48">
        <f t="shared" si="0"/>
        <v>0.81111111111111112</v>
      </c>
    </row>
    <row r="42" spans="2:11" s="3" customFormat="1" ht="36" x14ac:dyDescent="0.25">
      <c r="B42" s="49">
        <v>45086</v>
      </c>
      <c r="C42" s="45">
        <v>45382</v>
      </c>
      <c r="D42" s="15" t="s">
        <v>183</v>
      </c>
      <c r="E42" s="15" t="s">
        <v>171</v>
      </c>
      <c r="F42" s="15" t="s">
        <v>157</v>
      </c>
      <c r="G42" s="46">
        <v>97750</v>
      </c>
      <c r="H42" s="47">
        <v>90614.244999999995</v>
      </c>
      <c r="I42" s="38" t="s">
        <v>172</v>
      </c>
      <c r="J42" s="50" t="s">
        <v>149</v>
      </c>
      <c r="K42" s="48">
        <f t="shared" si="0"/>
        <v>0.81111111111111112</v>
      </c>
    </row>
    <row r="43" spans="2:11" s="3" customFormat="1" ht="36" x14ac:dyDescent="0.25">
      <c r="B43" s="49">
        <v>45086</v>
      </c>
      <c r="C43" s="45">
        <v>45382</v>
      </c>
      <c r="D43" s="15" t="s">
        <v>182</v>
      </c>
      <c r="E43" s="15" t="s">
        <v>171</v>
      </c>
      <c r="F43" s="15" t="s">
        <v>157</v>
      </c>
      <c r="G43" s="46">
        <v>97750</v>
      </c>
      <c r="H43" s="47">
        <v>90614.244999999995</v>
      </c>
      <c r="I43" s="38" t="s">
        <v>172</v>
      </c>
      <c r="J43" s="50" t="s">
        <v>149</v>
      </c>
      <c r="K43" s="48">
        <f t="shared" si="0"/>
        <v>0.81111111111111112</v>
      </c>
    </row>
    <row r="44" spans="2:11" s="3" customFormat="1" ht="36" x14ac:dyDescent="0.25">
      <c r="B44" s="49">
        <v>45086</v>
      </c>
      <c r="C44" s="45">
        <v>45382</v>
      </c>
      <c r="D44" s="15" t="s">
        <v>181</v>
      </c>
      <c r="E44" s="15" t="s">
        <v>171</v>
      </c>
      <c r="F44" s="15" t="s">
        <v>157</v>
      </c>
      <c r="G44" s="46">
        <v>97750</v>
      </c>
      <c r="H44" s="47">
        <v>90614.244999999995</v>
      </c>
      <c r="I44" s="38" t="s">
        <v>172</v>
      </c>
      <c r="J44" s="50" t="s">
        <v>149</v>
      </c>
      <c r="K44" s="48">
        <f t="shared" si="0"/>
        <v>0.81111111111111112</v>
      </c>
    </row>
    <row r="45" spans="2:11" s="3" customFormat="1" ht="36" x14ac:dyDescent="0.25">
      <c r="B45" s="49">
        <v>45086</v>
      </c>
      <c r="C45" s="45">
        <v>45382</v>
      </c>
      <c r="D45" s="15" t="s">
        <v>180</v>
      </c>
      <c r="E45" s="15" t="s">
        <v>171</v>
      </c>
      <c r="F45" s="15" t="s">
        <v>157</v>
      </c>
      <c r="G45" s="46">
        <v>97750</v>
      </c>
      <c r="H45" s="47">
        <v>90614.244999999995</v>
      </c>
      <c r="I45" s="38" t="s">
        <v>172</v>
      </c>
      <c r="J45" s="50" t="s">
        <v>149</v>
      </c>
      <c r="K45" s="48">
        <f t="shared" si="0"/>
        <v>0.81111111111111112</v>
      </c>
    </row>
    <row r="46" spans="2:11" s="3" customFormat="1" ht="36" x14ac:dyDescent="0.25">
      <c r="B46" s="49">
        <v>45086</v>
      </c>
      <c r="C46" s="45">
        <v>45382</v>
      </c>
      <c r="D46" s="15" t="s">
        <v>179</v>
      </c>
      <c r="E46" s="15" t="s">
        <v>171</v>
      </c>
      <c r="F46" s="15" t="s">
        <v>157</v>
      </c>
      <c r="G46" s="46">
        <v>97750</v>
      </c>
      <c r="H46" s="47">
        <v>90614.244999999995</v>
      </c>
      <c r="I46" s="38" t="s">
        <v>172</v>
      </c>
      <c r="J46" s="50" t="s">
        <v>149</v>
      </c>
      <c r="K46" s="48">
        <f t="shared" si="0"/>
        <v>0.81111111111111112</v>
      </c>
    </row>
    <row r="47" spans="2:11" s="3" customFormat="1" ht="36" x14ac:dyDescent="0.25">
      <c r="B47" s="49">
        <v>45086</v>
      </c>
      <c r="C47" s="45">
        <v>45382</v>
      </c>
      <c r="D47" s="15" t="s">
        <v>178</v>
      </c>
      <c r="E47" s="15" t="s">
        <v>171</v>
      </c>
      <c r="F47" s="15" t="s">
        <v>157</v>
      </c>
      <c r="G47" s="46">
        <v>97750</v>
      </c>
      <c r="H47" s="47">
        <v>90614.244999999995</v>
      </c>
      <c r="I47" s="38" t="s">
        <v>172</v>
      </c>
      <c r="J47" s="50" t="s">
        <v>149</v>
      </c>
      <c r="K47" s="48">
        <f t="shared" si="0"/>
        <v>0.81111111111111112</v>
      </c>
    </row>
    <row r="48" spans="2:11" s="3" customFormat="1" ht="36" x14ac:dyDescent="0.25">
      <c r="B48" s="49">
        <v>45086</v>
      </c>
      <c r="C48" s="45">
        <v>45382</v>
      </c>
      <c r="D48" s="15" t="s">
        <v>177</v>
      </c>
      <c r="E48" s="15" t="s">
        <v>171</v>
      </c>
      <c r="F48" s="15" t="s">
        <v>157</v>
      </c>
      <c r="G48" s="46">
        <v>97750</v>
      </c>
      <c r="H48" s="47">
        <v>90614.244999999995</v>
      </c>
      <c r="I48" s="38" t="s">
        <v>172</v>
      </c>
      <c r="J48" s="50" t="s">
        <v>149</v>
      </c>
      <c r="K48" s="48">
        <f t="shared" si="0"/>
        <v>0.81111111111111112</v>
      </c>
    </row>
    <row r="49" spans="2:11" s="3" customFormat="1" ht="36" x14ac:dyDescent="0.25">
      <c r="B49" s="49">
        <v>45086</v>
      </c>
      <c r="C49" s="45">
        <v>45382</v>
      </c>
      <c r="D49" s="15" t="s">
        <v>176</v>
      </c>
      <c r="E49" s="15" t="s">
        <v>171</v>
      </c>
      <c r="F49" s="15" t="s">
        <v>157</v>
      </c>
      <c r="G49" s="46">
        <v>97750</v>
      </c>
      <c r="H49" s="47">
        <v>90614.244999999995</v>
      </c>
      <c r="I49" s="38" t="s">
        <v>172</v>
      </c>
      <c r="J49" s="50" t="s">
        <v>149</v>
      </c>
      <c r="K49" s="48">
        <f t="shared" si="0"/>
        <v>0.81111111111111112</v>
      </c>
    </row>
    <row r="50" spans="2:11" s="3" customFormat="1" ht="36" x14ac:dyDescent="0.25">
      <c r="B50" s="49">
        <v>45086</v>
      </c>
      <c r="C50" s="45">
        <v>45382</v>
      </c>
      <c r="D50" s="15" t="s">
        <v>175</v>
      </c>
      <c r="E50" s="15" t="s">
        <v>171</v>
      </c>
      <c r="F50" s="15" t="s">
        <v>157</v>
      </c>
      <c r="G50" s="46">
        <v>97750</v>
      </c>
      <c r="H50" s="47">
        <v>90614.244999999995</v>
      </c>
      <c r="I50" s="38" t="s">
        <v>172</v>
      </c>
      <c r="J50" s="50" t="s">
        <v>149</v>
      </c>
      <c r="K50" s="48">
        <f t="shared" si="0"/>
        <v>0.81111111111111112</v>
      </c>
    </row>
    <row r="51" spans="2:11" s="3" customFormat="1" ht="36" x14ac:dyDescent="0.25">
      <c r="B51" s="49">
        <v>45086</v>
      </c>
      <c r="C51" s="45">
        <v>45382</v>
      </c>
      <c r="D51" s="15" t="s">
        <v>174</v>
      </c>
      <c r="E51" s="15" t="s">
        <v>171</v>
      </c>
      <c r="F51" s="15" t="s">
        <v>157</v>
      </c>
      <c r="G51" s="46">
        <v>97750</v>
      </c>
      <c r="H51" s="47">
        <v>90614.244999999995</v>
      </c>
      <c r="I51" s="38" t="s">
        <v>172</v>
      </c>
      <c r="J51" s="50" t="s">
        <v>149</v>
      </c>
      <c r="K51" s="48">
        <f t="shared" si="0"/>
        <v>0.81111111111111112</v>
      </c>
    </row>
    <row r="52" spans="2:11" s="3" customFormat="1" ht="36" x14ac:dyDescent="0.25">
      <c r="B52" s="49">
        <v>45086</v>
      </c>
      <c r="C52" s="45">
        <v>45382</v>
      </c>
      <c r="D52" s="15" t="s">
        <v>173</v>
      </c>
      <c r="E52" s="15" t="s">
        <v>171</v>
      </c>
      <c r="F52" s="15" t="s">
        <v>157</v>
      </c>
      <c r="G52" s="46">
        <v>97750</v>
      </c>
      <c r="H52" s="47">
        <v>90614.244999999995</v>
      </c>
      <c r="I52" s="38" t="s">
        <v>172</v>
      </c>
      <c r="J52" s="50" t="s">
        <v>149</v>
      </c>
      <c r="K52" s="48">
        <f t="shared" si="0"/>
        <v>0.81111111111111112</v>
      </c>
    </row>
    <row r="53" spans="2:11" s="3" customFormat="1" ht="36" x14ac:dyDescent="0.25">
      <c r="B53" s="49">
        <v>45086</v>
      </c>
      <c r="C53" s="45">
        <v>45382</v>
      </c>
      <c r="D53" s="15" t="s">
        <v>170</v>
      </c>
      <c r="E53" s="15" t="s">
        <v>171</v>
      </c>
      <c r="F53" s="15" t="s">
        <v>157</v>
      </c>
      <c r="G53" s="46">
        <v>97750</v>
      </c>
      <c r="H53" s="47">
        <v>90614.244999999995</v>
      </c>
      <c r="I53" s="38" t="s">
        <v>172</v>
      </c>
      <c r="J53" s="50" t="s">
        <v>149</v>
      </c>
      <c r="K53" s="48">
        <f t="shared" si="0"/>
        <v>0.81111111111111112</v>
      </c>
    </row>
    <row r="54" spans="2:11" s="3" customFormat="1" ht="30" x14ac:dyDescent="0.25">
      <c r="B54" s="49">
        <v>45082</v>
      </c>
      <c r="C54" s="45">
        <v>45382</v>
      </c>
      <c r="D54" s="15" t="s">
        <v>169</v>
      </c>
      <c r="E54" s="15" t="s">
        <v>156</v>
      </c>
      <c r="F54" s="15" t="s">
        <v>157</v>
      </c>
      <c r="G54" s="46">
        <v>109630.12</v>
      </c>
      <c r="H54" s="47">
        <v>101517.49425</v>
      </c>
      <c r="I54" s="36" t="s">
        <v>158</v>
      </c>
      <c r="J54" s="50" t="s">
        <v>149</v>
      </c>
      <c r="K54" s="48">
        <f t="shared" si="0"/>
        <v>0.82222222222222219</v>
      </c>
    </row>
    <row r="55" spans="2:11" s="3" customFormat="1" ht="30" x14ac:dyDescent="0.25">
      <c r="B55" s="49">
        <v>45051</v>
      </c>
      <c r="C55" s="45">
        <v>45382</v>
      </c>
      <c r="D55" s="15" t="s">
        <v>168</v>
      </c>
      <c r="E55" s="15" t="s">
        <v>156</v>
      </c>
      <c r="F55" s="15" t="s">
        <v>157</v>
      </c>
      <c r="G55" s="46">
        <v>109630.12</v>
      </c>
      <c r="H55" s="47">
        <v>100695.26425000001</v>
      </c>
      <c r="I55" s="36" t="s">
        <v>158</v>
      </c>
      <c r="J55" s="50" t="s">
        <v>149</v>
      </c>
      <c r="K55" s="48">
        <f t="shared" si="0"/>
        <v>0.90555555555555556</v>
      </c>
    </row>
    <row r="56" spans="2:11" s="3" customFormat="1" ht="30" x14ac:dyDescent="0.25">
      <c r="B56" s="49">
        <v>45051</v>
      </c>
      <c r="C56" s="45">
        <v>45382</v>
      </c>
      <c r="D56" s="15" t="s">
        <v>167</v>
      </c>
      <c r="E56" s="15" t="s">
        <v>156</v>
      </c>
      <c r="F56" s="15" t="s">
        <v>157</v>
      </c>
      <c r="G56" s="46">
        <v>109630.12</v>
      </c>
      <c r="H56" s="47">
        <v>100695.26425000001</v>
      </c>
      <c r="I56" s="36" t="s">
        <v>158</v>
      </c>
      <c r="J56" s="50" t="s">
        <v>149</v>
      </c>
      <c r="K56" s="48">
        <f t="shared" si="0"/>
        <v>0.90555555555555556</v>
      </c>
    </row>
    <row r="57" spans="2:11" s="3" customFormat="1" ht="30" x14ac:dyDescent="0.25">
      <c r="B57" s="49">
        <v>45051</v>
      </c>
      <c r="C57" s="45">
        <v>45382</v>
      </c>
      <c r="D57" s="15" t="s">
        <v>166</v>
      </c>
      <c r="E57" s="15" t="s">
        <v>156</v>
      </c>
      <c r="F57" s="15" t="s">
        <v>157</v>
      </c>
      <c r="G57" s="46">
        <v>109630.12</v>
      </c>
      <c r="H57" s="47">
        <v>100695.26425000001</v>
      </c>
      <c r="I57" s="36" t="s">
        <v>158</v>
      </c>
      <c r="J57" s="50" t="s">
        <v>149</v>
      </c>
      <c r="K57" s="48">
        <f t="shared" si="0"/>
        <v>0.90555555555555556</v>
      </c>
    </row>
    <row r="58" spans="2:11" s="3" customFormat="1" ht="30" x14ac:dyDescent="0.25">
      <c r="B58" s="49">
        <v>45051</v>
      </c>
      <c r="C58" s="45">
        <v>45382</v>
      </c>
      <c r="D58" s="15" t="s">
        <v>165</v>
      </c>
      <c r="E58" s="15" t="s">
        <v>156</v>
      </c>
      <c r="F58" s="15" t="s">
        <v>157</v>
      </c>
      <c r="G58" s="46">
        <v>109630.12</v>
      </c>
      <c r="H58" s="47">
        <v>100695.26425000001</v>
      </c>
      <c r="I58" s="36" t="s">
        <v>158</v>
      </c>
      <c r="J58" s="50" t="s">
        <v>149</v>
      </c>
      <c r="K58" s="48">
        <f t="shared" si="0"/>
        <v>0.90555555555555556</v>
      </c>
    </row>
    <row r="59" spans="2:11" s="3" customFormat="1" ht="30" x14ac:dyDescent="0.25">
      <c r="B59" s="49">
        <v>45051</v>
      </c>
      <c r="C59" s="45">
        <v>45382</v>
      </c>
      <c r="D59" s="15" t="s">
        <v>164</v>
      </c>
      <c r="E59" s="15" t="s">
        <v>156</v>
      </c>
      <c r="F59" s="15" t="s">
        <v>157</v>
      </c>
      <c r="G59" s="46">
        <v>109630.12</v>
      </c>
      <c r="H59" s="47">
        <v>100695.26425000001</v>
      </c>
      <c r="I59" s="36" t="s">
        <v>158</v>
      </c>
      <c r="J59" s="50" t="s">
        <v>149</v>
      </c>
      <c r="K59" s="48">
        <f t="shared" si="0"/>
        <v>0.90555555555555556</v>
      </c>
    </row>
    <row r="60" spans="2:11" s="3" customFormat="1" ht="30" x14ac:dyDescent="0.25">
      <c r="B60" s="49">
        <v>45051</v>
      </c>
      <c r="C60" s="45">
        <v>45382</v>
      </c>
      <c r="D60" s="15" t="s">
        <v>163</v>
      </c>
      <c r="E60" s="15" t="s">
        <v>156</v>
      </c>
      <c r="F60" s="15" t="s">
        <v>157</v>
      </c>
      <c r="G60" s="46">
        <v>109630.12</v>
      </c>
      <c r="H60" s="47">
        <v>100695.26425000001</v>
      </c>
      <c r="I60" s="36" t="s">
        <v>158</v>
      </c>
      <c r="J60" s="50" t="s">
        <v>149</v>
      </c>
      <c r="K60" s="48">
        <f t="shared" si="0"/>
        <v>0.90555555555555556</v>
      </c>
    </row>
    <row r="61" spans="2:11" s="3" customFormat="1" ht="30" x14ac:dyDescent="0.25">
      <c r="B61" s="49">
        <v>45051</v>
      </c>
      <c r="C61" s="45">
        <v>45382</v>
      </c>
      <c r="D61" s="15" t="s">
        <v>219</v>
      </c>
      <c r="E61" s="15" t="s">
        <v>156</v>
      </c>
      <c r="F61" s="15" t="s">
        <v>157</v>
      </c>
      <c r="G61" s="46">
        <v>109630.12</v>
      </c>
      <c r="H61" s="47">
        <v>100695.26425000001</v>
      </c>
      <c r="I61" s="36" t="s">
        <v>158</v>
      </c>
      <c r="J61" s="50" t="s">
        <v>149</v>
      </c>
      <c r="K61" s="48">
        <f t="shared" si="0"/>
        <v>0.90555555555555556</v>
      </c>
    </row>
    <row r="62" spans="2:11" s="3" customFormat="1" ht="30" x14ac:dyDescent="0.25">
      <c r="B62" s="49">
        <v>45051</v>
      </c>
      <c r="C62" s="45">
        <v>45382</v>
      </c>
      <c r="D62" s="15" t="s">
        <v>162</v>
      </c>
      <c r="E62" s="15" t="s">
        <v>156</v>
      </c>
      <c r="F62" s="15" t="s">
        <v>157</v>
      </c>
      <c r="G62" s="46">
        <v>109630.12</v>
      </c>
      <c r="H62" s="47">
        <v>100695.26425000001</v>
      </c>
      <c r="I62" s="36" t="s">
        <v>158</v>
      </c>
      <c r="J62" s="50" t="s">
        <v>149</v>
      </c>
      <c r="K62" s="48">
        <f t="shared" si="0"/>
        <v>0.90555555555555556</v>
      </c>
    </row>
    <row r="63" spans="2:11" s="3" customFormat="1" ht="30" x14ac:dyDescent="0.25">
      <c r="B63" s="49">
        <v>45051</v>
      </c>
      <c r="C63" s="45">
        <v>45382</v>
      </c>
      <c r="D63" s="15" t="s">
        <v>161</v>
      </c>
      <c r="E63" s="15" t="s">
        <v>156</v>
      </c>
      <c r="F63" s="15" t="s">
        <v>157</v>
      </c>
      <c r="G63" s="46">
        <v>109630.12</v>
      </c>
      <c r="H63" s="47">
        <v>100695.26425000001</v>
      </c>
      <c r="I63" s="36" t="s">
        <v>158</v>
      </c>
      <c r="J63" s="50" t="s">
        <v>149</v>
      </c>
      <c r="K63" s="48">
        <f t="shared" si="0"/>
        <v>0.90555555555555556</v>
      </c>
    </row>
    <row r="64" spans="2:11" s="3" customFormat="1" ht="30" x14ac:dyDescent="0.25">
      <c r="B64" s="49">
        <v>45051</v>
      </c>
      <c r="C64" s="45">
        <v>45382</v>
      </c>
      <c r="D64" s="15" t="s">
        <v>160</v>
      </c>
      <c r="E64" s="15" t="s">
        <v>156</v>
      </c>
      <c r="F64" s="15" t="s">
        <v>157</v>
      </c>
      <c r="G64" s="46">
        <v>109630.12</v>
      </c>
      <c r="H64" s="47">
        <v>100695.26425000001</v>
      </c>
      <c r="I64" s="36" t="s">
        <v>158</v>
      </c>
      <c r="J64" s="50" t="s">
        <v>149</v>
      </c>
      <c r="K64" s="48">
        <f t="shared" si="0"/>
        <v>0.90555555555555556</v>
      </c>
    </row>
    <row r="65" spans="2:13" s="3" customFormat="1" ht="30" x14ac:dyDescent="0.25">
      <c r="B65" s="49">
        <v>45051</v>
      </c>
      <c r="C65" s="45">
        <v>45382</v>
      </c>
      <c r="D65" s="15" t="s">
        <v>159</v>
      </c>
      <c r="E65" s="15" t="s">
        <v>156</v>
      </c>
      <c r="F65" s="15" t="s">
        <v>157</v>
      </c>
      <c r="G65" s="46">
        <v>109630.12</v>
      </c>
      <c r="H65" s="47">
        <v>100695.26425000001</v>
      </c>
      <c r="I65" s="36" t="s">
        <v>158</v>
      </c>
      <c r="J65" s="50" t="s">
        <v>149</v>
      </c>
      <c r="K65" s="48">
        <f t="shared" si="0"/>
        <v>0.90555555555555556</v>
      </c>
    </row>
    <row r="66" spans="2:13" s="3" customFormat="1" ht="30" x14ac:dyDescent="0.25">
      <c r="B66" s="49">
        <v>45051</v>
      </c>
      <c r="C66" s="45">
        <v>45382</v>
      </c>
      <c r="D66" s="15" t="s">
        <v>155</v>
      </c>
      <c r="E66" s="15" t="s">
        <v>156</v>
      </c>
      <c r="F66" s="15" t="s">
        <v>157</v>
      </c>
      <c r="G66" s="46">
        <v>109630.12</v>
      </c>
      <c r="H66" s="47">
        <v>100695.26425000001</v>
      </c>
      <c r="I66" s="36" t="s">
        <v>158</v>
      </c>
      <c r="J66" s="50" t="s">
        <v>149</v>
      </c>
      <c r="K66" s="48">
        <f t="shared" si="0"/>
        <v>0.90555555555555556</v>
      </c>
    </row>
    <row r="67" spans="2:13" s="3" customFormat="1" ht="36" x14ac:dyDescent="0.25">
      <c r="B67" s="49">
        <v>45063</v>
      </c>
      <c r="C67" s="45">
        <v>45382</v>
      </c>
      <c r="D67" s="15" t="s">
        <v>152</v>
      </c>
      <c r="E67" s="15" t="s">
        <v>152</v>
      </c>
      <c r="F67" s="15" t="s">
        <v>153</v>
      </c>
      <c r="G67" s="46">
        <v>20290</v>
      </c>
      <c r="H67" s="47">
        <v>17104.47</v>
      </c>
      <c r="I67" s="39" t="s">
        <v>154</v>
      </c>
      <c r="J67" s="50" t="s">
        <v>151</v>
      </c>
      <c r="K67" s="48">
        <f t="shared" si="0"/>
        <v>0.87222222222222223</v>
      </c>
    </row>
    <row r="68" spans="2:13" s="3" customFormat="1" ht="36" x14ac:dyDescent="0.25">
      <c r="B68" s="49">
        <v>45043</v>
      </c>
      <c r="C68" s="45">
        <v>45382</v>
      </c>
      <c r="D68" s="15" t="s">
        <v>152</v>
      </c>
      <c r="E68" s="15" t="s">
        <v>152</v>
      </c>
      <c r="F68" s="15" t="s">
        <v>153</v>
      </c>
      <c r="G68" s="46">
        <v>20290</v>
      </c>
      <c r="H68" s="47">
        <v>16901.57</v>
      </c>
      <c r="I68" s="39" t="s">
        <v>154</v>
      </c>
      <c r="J68" s="50" t="s">
        <v>151</v>
      </c>
      <c r="K68" s="48">
        <f t="shared" si="0"/>
        <v>0.92777777777777781</v>
      </c>
    </row>
    <row r="69" spans="2:13" s="3" customFormat="1" ht="45" x14ac:dyDescent="0.25">
      <c r="B69" s="49">
        <v>44918</v>
      </c>
      <c r="C69" s="45">
        <v>45382</v>
      </c>
      <c r="D69" s="15" t="s">
        <v>132</v>
      </c>
      <c r="E69" s="15" t="s">
        <v>132</v>
      </c>
      <c r="F69" s="15" t="s">
        <v>133</v>
      </c>
      <c r="G69" s="46">
        <v>36630.5</v>
      </c>
      <c r="H69" s="47">
        <v>32436.303749999995</v>
      </c>
      <c r="I69" s="40" t="s">
        <v>134</v>
      </c>
      <c r="J69" s="50" t="s">
        <v>149</v>
      </c>
      <c r="K69" s="48">
        <f t="shared" si="0"/>
        <v>1.2722222222222221</v>
      </c>
      <c r="L69" s="51"/>
      <c r="M69" s="51"/>
    </row>
    <row r="70" spans="2:13" s="3" customFormat="1" ht="45" x14ac:dyDescent="0.25">
      <c r="B70" s="49">
        <v>44904</v>
      </c>
      <c r="C70" s="45">
        <v>45382</v>
      </c>
      <c r="D70" s="15" t="s">
        <v>136</v>
      </c>
      <c r="E70" s="15" t="s">
        <v>135</v>
      </c>
      <c r="F70" s="15" t="s">
        <v>138</v>
      </c>
      <c r="G70" s="46">
        <v>86900</v>
      </c>
      <c r="H70" s="47">
        <v>76645.8</v>
      </c>
      <c r="I70" s="41" t="s">
        <v>140</v>
      </c>
      <c r="J70" s="50" t="s">
        <v>149</v>
      </c>
      <c r="K70" s="48">
        <f t="shared" si="0"/>
        <v>1.3111111111111111</v>
      </c>
      <c r="L70" s="51"/>
      <c r="M70" s="51"/>
    </row>
    <row r="71" spans="2:13" s="3" customFormat="1" ht="45" x14ac:dyDescent="0.25">
      <c r="B71" s="49">
        <v>44904</v>
      </c>
      <c r="C71" s="45">
        <v>45382</v>
      </c>
      <c r="D71" s="15" t="s">
        <v>137</v>
      </c>
      <c r="E71" s="15" t="s">
        <v>135</v>
      </c>
      <c r="F71" s="15" t="s">
        <v>139</v>
      </c>
      <c r="G71" s="46">
        <v>86900</v>
      </c>
      <c r="H71" s="47">
        <v>76645.8</v>
      </c>
      <c r="I71" s="41" t="s">
        <v>140</v>
      </c>
      <c r="J71" s="50" t="s">
        <v>149</v>
      </c>
      <c r="K71" s="48">
        <f t="shared" si="0"/>
        <v>1.3111111111111111</v>
      </c>
      <c r="L71" s="51"/>
      <c r="M71" s="51"/>
    </row>
    <row r="72" spans="2:13" s="3" customFormat="1" ht="45" x14ac:dyDescent="0.25">
      <c r="B72" s="49">
        <v>44895</v>
      </c>
      <c r="C72" s="45">
        <v>45382</v>
      </c>
      <c r="D72" s="15" t="s">
        <v>124</v>
      </c>
      <c r="E72" s="15" t="s">
        <v>122</v>
      </c>
      <c r="F72" s="15" t="s">
        <v>123</v>
      </c>
      <c r="G72" s="46">
        <v>39060</v>
      </c>
      <c r="H72" s="47">
        <v>34363.03</v>
      </c>
      <c r="I72" s="40" t="s">
        <v>134</v>
      </c>
      <c r="J72" s="50" t="s">
        <v>149</v>
      </c>
      <c r="K72" s="48">
        <f t="shared" si="0"/>
        <v>1.3333333333333333</v>
      </c>
      <c r="L72" s="51"/>
      <c r="M72" s="51"/>
    </row>
    <row r="73" spans="2:13" s="3" customFormat="1" ht="45" x14ac:dyDescent="0.25">
      <c r="B73" s="49">
        <v>44895</v>
      </c>
      <c r="C73" s="45">
        <v>45382</v>
      </c>
      <c r="D73" s="15" t="s">
        <v>125</v>
      </c>
      <c r="E73" s="15" t="s">
        <v>122</v>
      </c>
      <c r="F73" s="15" t="s">
        <v>123</v>
      </c>
      <c r="G73" s="46">
        <v>39060</v>
      </c>
      <c r="H73" s="47">
        <v>34363.03</v>
      </c>
      <c r="I73" s="40" t="s">
        <v>134</v>
      </c>
      <c r="J73" s="50" t="s">
        <v>149</v>
      </c>
      <c r="K73" s="48">
        <f t="shared" si="0"/>
        <v>1.3333333333333333</v>
      </c>
      <c r="L73" s="51"/>
      <c r="M73" s="51"/>
    </row>
    <row r="74" spans="2:13" s="3" customFormat="1" ht="45" x14ac:dyDescent="0.25">
      <c r="B74" s="49">
        <v>44895</v>
      </c>
      <c r="C74" s="45">
        <v>45382</v>
      </c>
      <c r="D74" s="15" t="s">
        <v>126</v>
      </c>
      <c r="E74" s="15" t="s">
        <v>122</v>
      </c>
      <c r="F74" s="15" t="s">
        <v>123</v>
      </c>
      <c r="G74" s="46">
        <v>39060</v>
      </c>
      <c r="H74" s="47">
        <v>34363.03</v>
      </c>
      <c r="I74" s="40" t="s">
        <v>134</v>
      </c>
      <c r="J74" s="50" t="s">
        <v>149</v>
      </c>
      <c r="K74" s="48">
        <f t="shared" si="0"/>
        <v>1.3333333333333333</v>
      </c>
      <c r="L74" s="51"/>
      <c r="M74" s="51"/>
    </row>
    <row r="75" spans="2:13" s="3" customFormat="1" ht="45" x14ac:dyDescent="0.25">
      <c r="B75" s="49">
        <v>44895</v>
      </c>
      <c r="C75" s="45">
        <v>45382</v>
      </c>
      <c r="D75" s="15" t="s">
        <v>127</v>
      </c>
      <c r="E75" s="15" t="s">
        <v>122</v>
      </c>
      <c r="F75" s="15" t="s">
        <v>123</v>
      </c>
      <c r="G75" s="46">
        <v>39060</v>
      </c>
      <c r="H75" s="47">
        <v>34363.03</v>
      </c>
      <c r="I75" s="40" t="s">
        <v>134</v>
      </c>
      <c r="J75" s="50" t="s">
        <v>149</v>
      </c>
      <c r="K75" s="48">
        <f t="shared" ref="K75:K138" si="1">DAYS360(B75,C75)/360</f>
        <v>1.3333333333333333</v>
      </c>
      <c r="L75" s="51"/>
      <c r="M75" s="51"/>
    </row>
    <row r="76" spans="2:13" s="3" customFormat="1" ht="45" x14ac:dyDescent="0.25">
      <c r="B76" s="49">
        <v>44895</v>
      </c>
      <c r="C76" s="45">
        <v>45382</v>
      </c>
      <c r="D76" s="15" t="s">
        <v>128</v>
      </c>
      <c r="E76" s="15" t="s">
        <v>122</v>
      </c>
      <c r="F76" s="15" t="s">
        <v>123</v>
      </c>
      <c r="G76" s="46">
        <v>39060</v>
      </c>
      <c r="H76" s="47">
        <v>34363.03</v>
      </c>
      <c r="I76" s="40" t="s">
        <v>134</v>
      </c>
      <c r="J76" s="50" t="s">
        <v>149</v>
      </c>
      <c r="K76" s="48">
        <f t="shared" si="1"/>
        <v>1.3333333333333333</v>
      </c>
      <c r="L76" s="51"/>
      <c r="M76" s="51"/>
    </row>
    <row r="77" spans="2:13" s="3" customFormat="1" ht="45" x14ac:dyDescent="0.25">
      <c r="B77" s="49">
        <v>44895</v>
      </c>
      <c r="C77" s="45">
        <v>45382</v>
      </c>
      <c r="D77" s="15" t="s">
        <v>129</v>
      </c>
      <c r="E77" s="15" t="s">
        <v>122</v>
      </c>
      <c r="F77" s="15" t="s">
        <v>123</v>
      </c>
      <c r="G77" s="46">
        <v>39060</v>
      </c>
      <c r="H77" s="47">
        <v>34363.03</v>
      </c>
      <c r="I77" s="40" t="s">
        <v>134</v>
      </c>
      <c r="J77" s="50" t="s">
        <v>149</v>
      </c>
      <c r="K77" s="48">
        <f t="shared" si="1"/>
        <v>1.3333333333333333</v>
      </c>
      <c r="L77" s="51"/>
      <c r="M77" s="51"/>
    </row>
    <row r="78" spans="2:13" s="3" customFormat="1" ht="45" x14ac:dyDescent="0.25">
      <c r="B78" s="49">
        <v>44895</v>
      </c>
      <c r="C78" s="45">
        <v>45382</v>
      </c>
      <c r="D78" s="15" t="s">
        <v>130</v>
      </c>
      <c r="E78" s="15" t="s">
        <v>122</v>
      </c>
      <c r="F78" s="15" t="s">
        <v>123</v>
      </c>
      <c r="G78" s="46">
        <v>39060</v>
      </c>
      <c r="H78" s="47">
        <v>34363.03</v>
      </c>
      <c r="I78" s="40" t="s">
        <v>134</v>
      </c>
      <c r="J78" s="50" t="s">
        <v>149</v>
      </c>
      <c r="K78" s="48">
        <f t="shared" si="1"/>
        <v>1.3333333333333333</v>
      </c>
      <c r="L78" s="51"/>
      <c r="M78" s="51"/>
    </row>
    <row r="79" spans="2:13" s="3" customFormat="1" ht="45" x14ac:dyDescent="0.25">
      <c r="B79" s="49">
        <v>44895</v>
      </c>
      <c r="C79" s="45">
        <v>45382</v>
      </c>
      <c r="D79" s="15" t="s">
        <v>131</v>
      </c>
      <c r="E79" s="15" t="s">
        <v>122</v>
      </c>
      <c r="F79" s="15" t="s">
        <v>123</v>
      </c>
      <c r="G79" s="46">
        <v>39060</v>
      </c>
      <c r="H79" s="47">
        <v>34363.03</v>
      </c>
      <c r="I79" s="40" t="s">
        <v>134</v>
      </c>
      <c r="J79" s="50" t="s">
        <v>149</v>
      </c>
      <c r="K79" s="48">
        <f t="shared" si="1"/>
        <v>1.3333333333333333</v>
      </c>
      <c r="L79" s="51"/>
      <c r="M79" s="51"/>
    </row>
    <row r="80" spans="2:13" s="3" customFormat="1" ht="48" x14ac:dyDescent="0.25">
      <c r="B80" s="49">
        <v>44693</v>
      </c>
      <c r="C80" s="45">
        <v>45382</v>
      </c>
      <c r="D80" s="15" t="s">
        <v>118</v>
      </c>
      <c r="E80" s="15" t="s">
        <v>118</v>
      </c>
      <c r="F80" s="15" t="s">
        <v>119</v>
      </c>
      <c r="G80" s="46">
        <v>62900</v>
      </c>
      <c r="H80" s="52">
        <v>41545.449999999997</v>
      </c>
      <c r="I80" s="38" t="s">
        <v>120</v>
      </c>
      <c r="J80" s="50" t="s">
        <v>151</v>
      </c>
      <c r="K80" s="48">
        <f t="shared" si="1"/>
        <v>1.8861111111111111</v>
      </c>
      <c r="L80" s="51"/>
      <c r="M80" s="51"/>
    </row>
    <row r="81" spans="2:13" s="3" customFormat="1" ht="48" x14ac:dyDescent="0.25">
      <c r="B81" s="49">
        <v>44693</v>
      </c>
      <c r="C81" s="45">
        <v>45382</v>
      </c>
      <c r="D81" s="15" t="s">
        <v>118</v>
      </c>
      <c r="E81" s="15" t="s">
        <v>118</v>
      </c>
      <c r="F81" s="15" t="s">
        <v>119</v>
      </c>
      <c r="G81" s="46">
        <v>62900</v>
      </c>
      <c r="H81" s="52">
        <v>41545.449999999997</v>
      </c>
      <c r="I81" s="38" t="s">
        <v>120</v>
      </c>
      <c r="J81" s="50" t="s">
        <v>151</v>
      </c>
      <c r="K81" s="48">
        <f t="shared" si="1"/>
        <v>1.8861111111111111</v>
      </c>
      <c r="L81" s="51"/>
      <c r="M81" s="51"/>
    </row>
    <row r="82" spans="2:13" s="3" customFormat="1" ht="48" x14ac:dyDescent="0.25">
      <c r="B82" s="49">
        <v>44693</v>
      </c>
      <c r="C82" s="45">
        <v>45382</v>
      </c>
      <c r="D82" s="15" t="s">
        <v>118</v>
      </c>
      <c r="E82" s="15" t="s">
        <v>118</v>
      </c>
      <c r="F82" s="15" t="s">
        <v>119</v>
      </c>
      <c r="G82" s="46">
        <v>62900</v>
      </c>
      <c r="H82" s="52">
        <v>41545.449999999997</v>
      </c>
      <c r="I82" s="38" t="s">
        <v>120</v>
      </c>
      <c r="J82" s="50" t="s">
        <v>151</v>
      </c>
      <c r="K82" s="48">
        <f t="shared" si="1"/>
        <v>1.8861111111111111</v>
      </c>
      <c r="L82" s="51"/>
      <c r="M82" s="51"/>
    </row>
    <row r="83" spans="2:13" s="3" customFormat="1" ht="25.5" x14ac:dyDescent="0.2">
      <c r="B83" s="53">
        <v>44545</v>
      </c>
      <c r="C83" s="45">
        <v>45382</v>
      </c>
      <c r="D83" s="60" t="s">
        <v>121</v>
      </c>
      <c r="E83" s="15" t="s">
        <v>113</v>
      </c>
      <c r="F83" s="15" t="s">
        <v>115</v>
      </c>
      <c r="G83" s="46">
        <v>54500</v>
      </c>
      <c r="H83" s="47">
        <v>43245.75</v>
      </c>
      <c r="I83" s="54" t="s">
        <v>116</v>
      </c>
      <c r="J83" s="50" t="s">
        <v>149</v>
      </c>
      <c r="K83" s="48">
        <f t="shared" si="1"/>
        <v>2.2944444444444443</v>
      </c>
      <c r="L83" s="51"/>
      <c r="M83" s="51"/>
    </row>
    <row r="84" spans="2:13" s="3" customFormat="1" ht="25.5" x14ac:dyDescent="0.2">
      <c r="B84" s="53">
        <v>44501</v>
      </c>
      <c r="C84" s="45">
        <v>45382</v>
      </c>
      <c r="D84" s="57" t="s">
        <v>114</v>
      </c>
      <c r="E84" s="55" t="s">
        <v>114</v>
      </c>
      <c r="F84" s="15" t="s">
        <v>111</v>
      </c>
      <c r="G84" s="46">
        <v>41223.910000000003</v>
      </c>
      <c r="H84" s="52">
        <v>23291.510999999991</v>
      </c>
      <c r="I84" s="42" t="s">
        <v>117</v>
      </c>
      <c r="J84" s="50" t="s">
        <v>150</v>
      </c>
      <c r="K84" s="48">
        <f t="shared" si="1"/>
        <v>2.4166666666666665</v>
      </c>
      <c r="L84" s="51"/>
      <c r="M84" s="51"/>
    </row>
    <row r="85" spans="2:13" s="3" customFormat="1" ht="25.5" x14ac:dyDescent="0.25">
      <c r="B85" s="49">
        <v>44179</v>
      </c>
      <c r="C85" s="45">
        <v>45382</v>
      </c>
      <c r="D85" s="55" t="s">
        <v>110</v>
      </c>
      <c r="E85" s="55" t="s">
        <v>110</v>
      </c>
      <c r="F85" s="15" t="s">
        <v>111</v>
      </c>
      <c r="G85" s="46">
        <v>20548</v>
      </c>
      <c r="H85" s="52">
        <v>8352.7600000000093</v>
      </c>
      <c r="I85" s="42" t="s">
        <v>112</v>
      </c>
      <c r="J85" s="50" t="s">
        <v>150</v>
      </c>
      <c r="K85" s="48">
        <f t="shared" si="1"/>
        <v>3.2972222222222221</v>
      </c>
      <c r="L85" s="51"/>
      <c r="M85" s="51"/>
    </row>
    <row r="86" spans="2:13" s="3" customFormat="1" ht="30" x14ac:dyDescent="0.25">
      <c r="B86" s="49">
        <v>43816</v>
      </c>
      <c r="C86" s="45">
        <v>45382</v>
      </c>
      <c r="D86" s="15" t="s">
        <v>108</v>
      </c>
      <c r="E86" s="15" t="s">
        <v>108</v>
      </c>
      <c r="F86" s="15" t="s">
        <v>109</v>
      </c>
      <c r="G86" s="46">
        <v>24936.95</v>
      </c>
      <c r="H86" s="47">
        <v>15311.283499999998</v>
      </c>
      <c r="I86" s="41" t="s">
        <v>225</v>
      </c>
      <c r="J86" s="50" t="s">
        <v>149</v>
      </c>
      <c r="K86" s="48">
        <f t="shared" si="1"/>
        <v>4.2888888888888888</v>
      </c>
      <c r="L86" s="51"/>
      <c r="M86" s="51"/>
    </row>
    <row r="87" spans="2:13" s="3" customFormat="1" ht="120" x14ac:dyDescent="0.25">
      <c r="B87" s="49">
        <v>43496</v>
      </c>
      <c r="C87" s="45">
        <v>45382</v>
      </c>
      <c r="D87" s="15" t="s">
        <v>56</v>
      </c>
      <c r="E87" s="15" t="s">
        <v>106</v>
      </c>
      <c r="F87" s="15" t="s">
        <v>57</v>
      </c>
      <c r="G87" s="46">
        <v>24600</v>
      </c>
      <c r="H87" s="52">
        <v>2460</v>
      </c>
      <c r="I87" s="42" t="s">
        <v>58</v>
      </c>
      <c r="J87" s="50" t="s">
        <v>151</v>
      </c>
      <c r="K87" s="48">
        <f t="shared" si="1"/>
        <v>5.166666666666667</v>
      </c>
      <c r="L87" s="51"/>
      <c r="M87" s="51"/>
    </row>
    <row r="88" spans="2:13" s="3" customFormat="1" ht="120" x14ac:dyDescent="0.25">
      <c r="B88" s="49">
        <v>43496</v>
      </c>
      <c r="C88" s="45">
        <v>45382</v>
      </c>
      <c r="D88" s="15" t="s">
        <v>56</v>
      </c>
      <c r="E88" s="15" t="s">
        <v>106</v>
      </c>
      <c r="F88" s="15" t="s">
        <v>57</v>
      </c>
      <c r="G88" s="46">
        <v>24600</v>
      </c>
      <c r="H88" s="52">
        <v>2460</v>
      </c>
      <c r="I88" s="42" t="s">
        <v>58</v>
      </c>
      <c r="J88" s="50" t="s">
        <v>151</v>
      </c>
      <c r="K88" s="48">
        <f t="shared" si="1"/>
        <v>5.166666666666667</v>
      </c>
      <c r="L88" s="51"/>
      <c r="M88" s="51"/>
    </row>
    <row r="89" spans="2:13" s="3" customFormat="1" ht="120" x14ac:dyDescent="0.25">
      <c r="B89" s="49">
        <v>43496</v>
      </c>
      <c r="C89" s="45">
        <v>45382</v>
      </c>
      <c r="D89" s="15" t="s">
        <v>56</v>
      </c>
      <c r="E89" s="15" t="s">
        <v>106</v>
      </c>
      <c r="F89" s="15" t="s">
        <v>57</v>
      </c>
      <c r="G89" s="46">
        <v>24600</v>
      </c>
      <c r="H89" s="52">
        <v>2460</v>
      </c>
      <c r="I89" s="42" t="s">
        <v>59</v>
      </c>
      <c r="J89" s="50" t="s">
        <v>151</v>
      </c>
      <c r="K89" s="48">
        <f t="shared" si="1"/>
        <v>5.166666666666667</v>
      </c>
      <c r="L89" s="51"/>
      <c r="M89" s="51"/>
    </row>
    <row r="90" spans="2:13" s="3" customFormat="1" ht="36" x14ac:dyDescent="0.25">
      <c r="B90" s="49">
        <v>43455</v>
      </c>
      <c r="C90" s="45">
        <v>45382</v>
      </c>
      <c r="D90" s="15" t="s">
        <v>79</v>
      </c>
      <c r="E90" s="15" t="s">
        <v>90</v>
      </c>
      <c r="F90" s="15" t="s">
        <v>84</v>
      </c>
      <c r="G90" s="46">
        <v>72370</v>
      </c>
      <c r="H90" s="47">
        <v>37994.244999999981</v>
      </c>
      <c r="I90" s="41" t="s">
        <v>86</v>
      </c>
      <c r="J90" s="50" t="s">
        <v>149</v>
      </c>
      <c r="K90" s="48">
        <f t="shared" si="1"/>
        <v>5.2777777777777777</v>
      </c>
      <c r="L90" s="51"/>
      <c r="M90" s="51"/>
    </row>
    <row r="91" spans="2:13" s="3" customFormat="1" ht="36" x14ac:dyDescent="0.25">
      <c r="B91" s="49">
        <v>43455</v>
      </c>
      <c r="C91" s="45">
        <v>45382</v>
      </c>
      <c r="D91" s="15" t="s">
        <v>80</v>
      </c>
      <c r="E91" s="15" t="s">
        <v>90</v>
      </c>
      <c r="F91" s="15" t="s">
        <v>84</v>
      </c>
      <c r="G91" s="46">
        <v>72370</v>
      </c>
      <c r="H91" s="47">
        <v>37994.244999999981</v>
      </c>
      <c r="I91" s="41" t="s">
        <v>86</v>
      </c>
      <c r="J91" s="50" t="s">
        <v>149</v>
      </c>
      <c r="K91" s="48">
        <f t="shared" si="1"/>
        <v>5.2777777777777777</v>
      </c>
      <c r="L91" s="51"/>
      <c r="M91" s="51"/>
    </row>
    <row r="92" spans="2:13" s="3" customFormat="1" ht="25.5" x14ac:dyDescent="0.25">
      <c r="B92" s="49">
        <v>43455</v>
      </c>
      <c r="C92" s="45">
        <v>45382</v>
      </c>
      <c r="D92" s="15" t="s">
        <v>60</v>
      </c>
      <c r="E92" s="15" t="s">
        <v>60</v>
      </c>
      <c r="F92" s="15" t="s">
        <v>81</v>
      </c>
      <c r="G92" s="46">
        <v>30380</v>
      </c>
      <c r="H92" s="47">
        <v>15949.499999999995</v>
      </c>
      <c r="I92" s="43" t="s">
        <v>86</v>
      </c>
      <c r="J92" s="50" t="s">
        <v>149</v>
      </c>
      <c r="K92" s="48">
        <f t="shared" si="1"/>
        <v>5.2777777777777777</v>
      </c>
      <c r="L92" s="51"/>
      <c r="M92" s="51"/>
    </row>
    <row r="93" spans="2:13" s="3" customFormat="1" ht="25.5" x14ac:dyDescent="0.25">
      <c r="B93" s="49">
        <v>43455</v>
      </c>
      <c r="C93" s="45">
        <v>45382</v>
      </c>
      <c r="D93" s="15" t="s">
        <v>61</v>
      </c>
      <c r="E93" s="15" t="s">
        <v>61</v>
      </c>
      <c r="F93" s="15" t="s">
        <v>81</v>
      </c>
      <c r="G93" s="46">
        <v>30380</v>
      </c>
      <c r="H93" s="47">
        <v>15949.499999999995</v>
      </c>
      <c r="I93" s="43" t="s">
        <v>86</v>
      </c>
      <c r="J93" s="50" t="s">
        <v>149</v>
      </c>
      <c r="K93" s="48">
        <f t="shared" si="1"/>
        <v>5.2777777777777777</v>
      </c>
      <c r="L93" s="51"/>
      <c r="M93" s="51"/>
    </row>
    <row r="94" spans="2:13" s="3" customFormat="1" ht="25.5" x14ac:dyDescent="0.25">
      <c r="B94" s="49">
        <v>43455</v>
      </c>
      <c r="C94" s="45">
        <v>45382</v>
      </c>
      <c r="D94" s="15" t="s">
        <v>62</v>
      </c>
      <c r="E94" s="15" t="s">
        <v>62</v>
      </c>
      <c r="F94" s="15" t="s">
        <v>81</v>
      </c>
      <c r="G94" s="46">
        <v>30380</v>
      </c>
      <c r="H94" s="47">
        <v>15949.499999999995</v>
      </c>
      <c r="I94" s="43" t="s">
        <v>86</v>
      </c>
      <c r="J94" s="50" t="s">
        <v>149</v>
      </c>
      <c r="K94" s="48">
        <f t="shared" si="1"/>
        <v>5.2777777777777777</v>
      </c>
      <c r="L94" s="51"/>
      <c r="M94" s="51"/>
    </row>
    <row r="95" spans="2:13" s="56" customFormat="1" ht="25.5" x14ac:dyDescent="0.25">
      <c r="B95" s="49">
        <v>43455</v>
      </c>
      <c r="C95" s="45">
        <v>45382</v>
      </c>
      <c r="D95" s="15" t="s">
        <v>63</v>
      </c>
      <c r="E95" s="15" t="s">
        <v>63</v>
      </c>
      <c r="F95" s="15" t="s">
        <v>81</v>
      </c>
      <c r="G95" s="46">
        <v>30380</v>
      </c>
      <c r="H95" s="47">
        <v>15949.499999999995</v>
      </c>
      <c r="I95" s="43" t="s">
        <v>86</v>
      </c>
      <c r="J95" s="50" t="s">
        <v>149</v>
      </c>
      <c r="K95" s="48">
        <f t="shared" si="1"/>
        <v>5.2777777777777777</v>
      </c>
      <c r="L95" s="51"/>
      <c r="M95" s="51"/>
    </row>
    <row r="96" spans="2:13" s="56" customFormat="1" ht="25.5" x14ac:dyDescent="0.25">
      <c r="B96" s="49">
        <v>43455</v>
      </c>
      <c r="C96" s="45">
        <v>45382</v>
      </c>
      <c r="D96" s="15" t="s">
        <v>64</v>
      </c>
      <c r="E96" s="15" t="s">
        <v>64</v>
      </c>
      <c r="F96" s="15" t="s">
        <v>81</v>
      </c>
      <c r="G96" s="46">
        <v>33440</v>
      </c>
      <c r="H96" s="47">
        <v>17556.000000000018</v>
      </c>
      <c r="I96" s="43" t="s">
        <v>86</v>
      </c>
      <c r="J96" s="50" t="s">
        <v>149</v>
      </c>
      <c r="K96" s="48">
        <f t="shared" si="1"/>
        <v>5.2777777777777777</v>
      </c>
      <c r="L96" s="51"/>
      <c r="M96" s="51"/>
    </row>
    <row r="97" spans="2:13" s="56" customFormat="1" ht="25.5" x14ac:dyDescent="0.25">
      <c r="B97" s="49">
        <v>43455</v>
      </c>
      <c r="C97" s="45">
        <v>45382</v>
      </c>
      <c r="D97" s="15" t="s">
        <v>65</v>
      </c>
      <c r="E97" s="15" t="s">
        <v>65</v>
      </c>
      <c r="F97" s="15" t="s">
        <v>81</v>
      </c>
      <c r="G97" s="46">
        <v>33440</v>
      </c>
      <c r="H97" s="47">
        <v>17556.000000000018</v>
      </c>
      <c r="I97" s="43" t="s">
        <v>86</v>
      </c>
      <c r="J97" s="50" t="s">
        <v>149</v>
      </c>
      <c r="K97" s="48">
        <f t="shared" si="1"/>
        <v>5.2777777777777777</v>
      </c>
      <c r="L97" s="51"/>
      <c r="M97" s="51"/>
    </row>
    <row r="98" spans="2:13" s="56" customFormat="1" ht="25.5" x14ac:dyDescent="0.25">
      <c r="B98" s="49">
        <v>43455</v>
      </c>
      <c r="C98" s="45">
        <v>45382</v>
      </c>
      <c r="D98" s="15" t="s">
        <v>66</v>
      </c>
      <c r="E98" s="15" t="s">
        <v>66</v>
      </c>
      <c r="F98" s="15" t="s">
        <v>81</v>
      </c>
      <c r="G98" s="46">
        <v>33440</v>
      </c>
      <c r="H98" s="47">
        <v>17556.000000000018</v>
      </c>
      <c r="I98" s="43" t="s">
        <v>86</v>
      </c>
      <c r="J98" s="50" t="s">
        <v>149</v>
      </c>
      <c r="K98" s="48">
        <f t="shared" si="1"/>
        <v>5.2777777777777777</v>
      </c>
      <c r="L98" s="51"/>
      <c r="M98" s="51"/>
    </row>
    <row r="99" spans="2:13" s="56" customFormat="1" ht="25.5" x14ac:dyDescent="0.25">
      <c r="B99" s="49">
        <v>43455</v>
      </c>
      <c r="C99" s="45">
        <v>45382</v>
      </c>
      <c r="D99" s="15" t="s">
        <v>67</v>
      </c>
      <c r="E99" s="15" t="s">
        <v>67</v>
      </c>
      <c r="F99" s="15" t="s">
        <v>81</v>
      </c>
      <c r="G99" s="46">
        <v>33440</v>
      </c>
      <c r="H99" s="47">
        <v>17556.000000000018</v>
      </c>
      <c r="I99" s="43" t="s">
        <v>86</v>
      </c>
      <c r="J99" s="50" t="s">
        <v>149</v>
      </c>
      <c r="K99" s="48">
        <f t="shared" si="1"/>
        <v>5.2777777777777777</v>
      </c>
      <c r="L99" s="51"/>
      <c r="M99" s="51"/>
    </row>
    <row r="100" spans="2:13" s="56" customFormat="1" ht="36" x14ac:dyDescent="0.25">
      <c r="B100" s="49">
        <v>43455</v>
      </c>
      <c r="C100" s="45">
        <v>45382</v>
      </c>
      <c r="D100" s="15" t="s">
        <v>68</v>
      </c>
      <c r="E100" s="15" t="s">
        <v>87</v>
      </c>
      <c r="F100" s="15" t="s">
        <v>82</v>
      </c>
      <c r="G100" s="46">
        <v>114062.76</v>
      </c>
      <c r="H100" s="47">
        <v>59882.943999999989</v>
      </c>
      <c r="I100" s="43" t="s">
        <v>58</v>
      </c>
      <c r="J100" s="50" t="s">
        <v>149</v>
      </c>
      <c r="K100" s="48">
        <f t="shared" si="1"/>
        <v>5.2777777777777777</v>
      </c>
      <c r="L100" s="51"/>
      <c r="M100" s="51"/>
    </row>
    <row r="101" spans="2:13" s="56" customFormat="1" ht="36" x14ac:dyDescent="0.25">
      <c r="B101" s="49">
        <v>43455</v>
      </c>
      <c r="C101" s="45">
        <v>45382</v>
      </c>
      <c r="D101" s="15" t="s">
        <v>69</v>
      </c>
      <c r="E101" s="15" t="s">
        <v>87</v>
      </c>
      <c r="F101" s="15" t="s">
        <v>82</v>
      </c>
      <c r="G101" s="46">
        <v>114062.76</v>
      </c>
      <c r="H101" s="47">
        <v>59882.943999999989</v>
      </c>
      <c r="I101" s="43" t="s">
        <v>58</v>
      </c>
      <c r="J101" s="50" t="s">
        <v>149</v>
      </c>
      <c r="K101" s="48">
        <f t="shared" si="1"/>
        <v>5.2777777777777777</v>
      </c>
      <c r="L101" s="51"/>
      <c r="M101" s="51"/>
    </row>
    <row r="102" spans="2:13" s="56" customFormat="1" ht="36" x14ac:dyDescent="0.25">
      <c r="B102" s="49">
        <v>43455</v>
      </c>
      <c r="C102" s="45">
        <v>45382</v>
      </c>
      <c r="D102" s="15" t="s">
        <v>70</v>
      </c>
      <c r="E102" s="15" t="s">
        <v>87</v>
      </c>
      <c r="F102" s="15" t="s">
        <v>82</v>
      </c>
      <c r="G102" s="46">
        <v>114062.76</v>
      </c>
      <c r="H102" s="47">
        <v>59882.943999999989</v>
      </c>
      <c r="I102" s="43" t="s">
        <v>58</v>
      </c>
      <c r="J102" s="50" t="s">
        <v>149</v>
      </c>
      <c r="K102" s="48">
        <f t="shared" si="1"/>
        <v>5.2777777777777777</v>
      </c>
      <c r="L102" s="51"/>
      <c r="M102" s="51"/>
    </row>
    <row r="103" spans="2:13" s="56" customFormat="1" ht="36" x14ac:dyDescent="0.25">
      <c r="B103" s="49">
        <v>43455</v>
      </c>
      <c r="C103" s="45">
        <v>45382</v>
      </c>
      <c r="D103" s="15" t="s">
        <v>71</v>
      </c>
      <c r="E103" s="15" t="s">
        <v>88</v>
      </c>
      <c r="F103" s="15" t="s">
        <v>82</v>
      </c>
      <c r="G103" s="46">
        <v>107560</v>
      </c>
      <c r="H103" s="47">
        <v>56469.000000000044</v>
      </c>
      <c r="I103" s="43" t="s">
        <v>58</v>
      </c>
      <c r="J103" s="50" t="s">
        <v>149</v>
      </c>
      <c r="K103" s="48">
        <f t="shared" si="1"/>
        <v>5.2777777777777777</v>
      </c>
      <c r="L103" s="51"/>
      <c r="M103" s="51"/>
    </row>
    <row r="104" spans="2:13" s="56" customFormat="1" ht="36" x14ac:dyDescent="0.25">
      <c r="B104" s="49">
        <v>43455</v>
      </c>
      <c r="C104" s="45">
        <v>45382</v>
      </c>
      <c r="D104" s="15" t="s">
        <v>72</v>
      </c>
      <c r="E104" s="15" t="s">
        <v>88</v>
      </c>
      <c r="F104" s="15" t="s">
        <v>82</v>
      </c>
      <c r="G104" s="46">
        <v>107560</v>
      </c>
      <c r="H104" s="47">
        <v>56469.000000000044</v>
      </c>
      <c r="I104" s="43" t="s">
        <v>58</v>
      </c>
      <c r="J104" s="50" t="s">
        <v>149</v>
      </c>
      <c r="K104" s="48">
        <f t="shared" si="1"/>
        <v>5.2777777777777777</v>
      </c>
      <c r="L104" s="51"/>
      <c r="M104" s="51"/>
    </row>
    <row r="105" spans="2:13" s="56" customFormat="1" ht="36" x14ac:dyDescent="0.25">
      <c r="B105" s="49">
        <v>43455</v>
      </c>
      <c r="C105" s="45">
        <v>45382</v>
      </c>
      <c r="D105" s="15" t="s">
        <v>73</v>
      </c>
      <c r="E105" s="15" t="s">
        <v>88</v>
      </c>
      <c r="F105" s="15" t="s">
        <v>82</v>
      </c>
      <c r="G105" s="46">
        <v>107560</v>
      </c>
      <c r="H105" s="47">
        <v>56469.000000000044</v>
      </c>
      <c r="I105" s="43" t="s">
        <v>58</v>
      </c>
      <c r="J105" s="50" t="s">
        <v>149</v>
      </c>
      <c r="K105" s="48">
        <f t="shared" si="1"/>
        <v>5.2777777777777777</v>
      </c>
      <c r="L105" s="51"/>
      <c r="M105" s="51"/>
    </row>
    <row r="106" spans="2:13" s="3" customFormat="1" ht="36" x14ac:dyDescent="0.25">
      <c r="B106" s="49">
        <v>43455</v>
      </c>
      <c r="C106" s="45">
        <v>45382</v>
      </c>
      <c r="D106" s="15" t="s">
        <v>74</v>
      </c>
      <c r="E106" s="15" t="s">
        <v>89</v>
      </c>
      <c r="F106" s="15" t="s">
        <v>83</v>
      </c>
      <c r="G106" s="46">
        <v>83382.929999999993</v>
      </c>
      <c r="H106" s="47">
        <v>43776.046999999991</v>
      </c>
      <c r="I106" s="43" t="s">
        <v>85</v>
      </c>
      <c r="J106" s="50" t="s">
        <v>149</v>
      </c>
      <c r="K106" s="48">
        <f t="shared" si="1"/>
        <v>5.2777777777777777</v>
      </c>
      <c r="L106" s="51"/>
      <c r="M106" s="51"/>
    </row>
    <row r="107" spans="2:13" s="3" customFormat="1" ht="36" x14ac:dyDescent="0.25">
      <c r="B107" s="49">
        <v>43455</v>
      </c>
      <c r="C107" s="45">
        <v>45382</v>
      </c>
      <c r="D107" s="15" t="s">
        <v>75</v>
      </c>
      <c r="E107" s="15" t="s">
        <v>89</v>
      </c>
      <c r="F107" s="15" t="s">
        <v>83</v>
      </c>
      <c r="G107" s="46">
        <v>83382.929999999993</v>
      </c>
      <c r="H107" s="47">
        <v>43776.046999999991</v>
      </c>
      <c r="I107" s="43" t="s">
        <v>85</v>
      </c>
      <c r="J107" s="50" t="s">
        <v>149</v>
      </c>
      <c r="K107" s="48">
        <f t="shared" si="1"/>
        <v>5.2777777777777777</v>
      </c>
      <c r="L107" s="51"/>
      <c r="M107" s="51"/>
    </row>
    <row r="108" spans="2:13" s="3" customFormat="1" ht="36" x14ac:dyDescent="0.25">
      <c r="B108" s="49">
        <v>43455</v>
      </c>
      <c r="C108" s="45">
        <v>45382</v>
      </c>
      <c r="D108" s="15" t="s">
        <v>76</v>
      </c>
      <c r="E108" s="15" t="s">
        <v>89</v>
      </c>
      <c r="F108" s="15" t="s">
        <v>83</v>
      </c>
      <c r="G108" s="46">
        <v>83382.929999999993</v>
      </c>
      <c r="H108" s="47">
        <v>43776.046999999991</v>
      </c>
      <c r="I108" s="43" t="s">
        <v>85</v>
      </c>
      <c r="J108" s="50" t="s">
        <v>149</v>
      </c>
      <c r="K108" s="48">
        <f t="shared" si="1"/>
        <v>5.2777777777777777</v>
      </c>
      <c r="L108" s="51"/>
      <c r="M108" s="51"/>
    </row>
    <row r="109" spans="2:13" s="3" customFormat="1" ht="36" x14ac:dyDescent="0.25">
      <c r="B109" s="49">
        <v>43455</v>
      </c>
      <c r="C109" s="45">
        <v>45382</v>
      </c>
      <c r="D109" s="15" t="s">
        <v>77</v>
      </c>
      <c r="E109" s="15" t="s">
        <v>89</v>
      </c>
      <c r="F109" s="15" t="s">
        <v>83</v>
      </c>
      <c r="G109" s="46">
        <v>83382.929999999993</v>
      </c>
      <c r="H109" s="47">
        <v>43776.046999999991</v>
      </c>
      <c r="I109" s="43" t="s">
        <v>85</v>
      </c>
      <c r="J109" s="50" t="s">
        <v>149</v>
      </c>
      <c r="K109" s="48">
        <f t="shared" si="1"/>
        <v>5.2777777777777777</v>
      </c>
      <c r="L109" s="51"/>
      <c r="M109" s="51"/>
    </row>
    <row r="110" spans="2:13" s="3" customFormat="1" ht="36" x14ac:dyDescent="0.25">
      <c r="B110" s="49">
        <v>43455</v>
      </c>
      <c r="C110" s="45">
        <v>45382</v>
      </c>
      <c r="D110" s="15" t="s">
        <v>78</v>
      </c>
      <c r="E110" s="15" t="s">
        <v>89</v>
      </c>
      <c r="F110" s="15" t="s">
        <v>83</v>
      </c>
      <c r="G110" s="46">
        <v>83382.929999999993</v>
      </c>
      <c r="H110" s="47">
        <v>43776.046999999991</v>
      </c>
      <c r="I110" s="43" t="s">
        <v>85</v>
      </c>
      <c r="J110" s="50" t="s">
        <v>149</v>
      </c>
      <c r="K110" s="48">
        <f t="shared" si="1"/>
        <v>5.2777777777777777</v>
      </c>
      <c r="L110" s="51"/>
      <c r="M110" s="51"/>
    </row>
    <row r="111" spans="2:13" s="3" customFormat="1" ht="24" x14ac:dyDescent="0.2">
      <c r="B111" s="49">
        <v>43304</v>
      </c>
      <c r="C111" s="45">
        <v>45382</v>
      </c>
      <c r="D111" s="15" t="s">
        <v>147</v>
      </c>
      <c r="E111" s="57" t="s">
        <v>107</v>
      </c>
      <c r="F111" s="15" t="s">
        <v>11</v>
      </c>
      <c r="G111" s="46">
        <v>28438.35</v>
      </c>
      <c r="H111" s="58">
        <v>13877.921999999999</v>
      </c>
      <c r="I111" s="43" t="s">
        <v>49</v>
      </c>
      <c r="J111" s="50" t="s">
        <v>149</v>
      </c>
      <c r="K111" s="48">
        <f t="shared" si="1"/>
        <v>5.6888888888888891</v>
      </c>
      <c r="L111" s="51"/>
      <c r="M111" s="51"/>
    </row>
    <row r="112" spans="2:13" s="3" customFormat="1" ht="24" x14ac:dyDescent="0.25">
      <c r="B112" s="49">
        <v>42867</v>
      </c>
      <c r="C112" s="45">
        <v>45382</v>
      </c>
      <c r="D112" s="15" t="s">
        <v>37</v>
      </c>
      <c r="E112" s="15" t="s">
        <v>37</v>
      </c>
      <c r="F112" s="15" t="s">
        <v>48</v>
      </c>
      <c r="G112" s="46">
        <f t="shared" ref="G112:G121" si="2">76120.01+390.96</f>
        <v>76510.97</v>
      </c>
      <c r="H112" s="52">
        <v>30240.960249999996</v>
      </c>
      <c r="I112" s="54" t="s">
        <v>47</v>
      </c>
      <c r="J112" s="50" t="s">
        <v>149</v>
      </c>
      <c r="K112" s="48">
        <f t="shared" si="1"/>
        <v>6.8861111111111111</v>
      </c>
      <c r="L112" s="51"/>
      <c r="M112" s="51"/>
    </row>
    <row r="113" spans="2:13" s="3" customFormat="1" ht="24" x14ac:dyDescent="0.25">
      <c r="B113" s="49">
        <v>42867</v>
      </c>
      <c r="C113" s="45">
        <v>45382</v>
      </c>
      <c r="D113" s="15" t="s">
        <v>38</v>
      </c>
      <c r="E113" s="15" t="s">
        <v>38</v>
      </c>
      <c r="F113" s="15" t="s">
        <v>48</v>
      </c>
      <c r="G113" s="46">
        <f t="shared" si="2"/>
        <v>76510.97</v>
      </c>
      <c r="H113" s="52">
        <v>30240.960249999996</v>
      </c>
      <c r="I113" s="54" t="s">
        <v>47</v>
      </c>
      <c r="J113" s="50" t="s">
        <v>149</v>
      </c>
      <c r="K113" s="48">
        <f t="shared" si="1"/>
        <v>6.8861111111111111</v>
      </c>
      <c r="L113" s="51"/>
      <c r="M113" s="51"/>
    </row>
    <row r="114" spans="2:13" s="3" customFormat="1" ht="24" x14ac:dyDescent="0.25">
      <c r="B114" s="49">
        <v>42867</v>
      </c>
      <c r="C114" s="45">
        <v>45382</v>
      </c>
      <c r="D114" s="15" t="s">
        <v>39</v>
      </c>
      <c r="E114" s="15" t="s">
        <v>39</v>
      </c>
      <c r="F114" s="15" t="s">
        <v>48</v>
      </c>
      <c r="G114" s="46">
        <f t="shared" si="2"/>
        <v>76510.97</v>
      </c>
      <c r="H114" s="52">
        <v>30240.960249999996</v>
      </c>
      <c r="I114" s="54" t="s">
        <v>47</v>
      </c>
      <c r="J114" s="50" t="s">
        <v>149</v>
      </c>
      <c r="K114" s="48">
        <f t="shared" si="1"/>
        <v>6.8861111111111111</v>
      </c>
      <c r="L114" s="51"/>
      <c r="M114" s="51"/>
    </row>
    <row r="115" spans="2:13" s="3" customFormat="1" ht="24" x14ac:dyDescent="0.25">
      <c r="B115" s="49">
        <v>42867</v>
      </c>
      <c r="C115" s="45">
        <v>45382</v>
      </c>
      <c r="D115" s="15" t="s">
        <v>40</v>
      </c>
      <c r="E115" s="15" t="s">
        <v>40</v>
      </c>
      <c r="F115" s="15" t="s">
        <v>48</v>
      </c>
      <c r="G115" s="46">
        <f t="shared" si="2"/>
        <v>76510.97</v>
      </c>
      <c r="H115" s="52">
        <v>30240.960249999996</v>
      </c>
      <c r="I115" s="54" t="s">
        <v>47</v>
      </c>
      <c r="J115" s="50" t="s">
        <v>149</v>
      </c>
      <c r="K115" s="48">
        <f t="shared" si="1"/>
        <v>6.8861111111111111</v>
      </c>
      <c r="L115" s="51"/>
      <c r="M115" s="51"/>
    </row>
    <row r="116" spans="2:13" s="3" customFormat="1" ht="24" x14ac:dyDescent="0.25">
      <c r="B116" s="49">
        <v>42867</v>
      </c>
      <c r="C116" s="45">
        <v>45382</v>
      </c>
      <c r="D116" s="15" t="s">
        <v>41</v>
      </c>
      <c r="E116" s="15" t="s">
        <v>41</v>
      </c>
      <c r="F116" s="15" t="s">
        <v>48</v>
      </c>
      <c r="G116" s="46">
        <f t="shared" si="2"/>
        <v>76510.97</v>
      </c>
      <c r="H116" s="52">
        <v>30240.960249999996</v>
      </c>
      <c r="I116" s="54" t="s">
        <v>47</v>
      </c>
      <c r="J116" s="50" t="s">
        <v>149</v>
      </c>
      <c r="K116" s="48">
        <f t="shared" si="1"/>
        <v>6.8861111111111111</v>
      </c>
      <c r="L116" s="51"/>
      <c r="M116" s="51"/>
    </row>
    <row r="117" spans="2:13" s="3" customFormat="1" ht="24" x14ac:dyDescent="0.25">
      <c r="B117" s="49">
        <v>42867</v>
      </c>
      <c r="C117" s="45">
        <v>45382</v>
      </c>
      <c r="D117" s="15" t="s">
        <v>42</v>
      </c>
      <c r="E117" s="15" t="s">
        <v>42</v>
      </c>
      <c r="F117" s="15" t="s">
        <v>48</v>
      </c>
      <c r="G117" s="46">
        <f t="shared" si="2"/>
        <v>76510.97</v>
      </c>
      <c r="H117" s="52">
        <v>30240.960249999996</v>
      </c>
      <c r="I117" s="54" t="s">
        <v>47</v>
      </c>
      <c r="J117" s="50" t="s">
        <v>149</v>
      </c>
      <c r="K117" s="48">
        <f t="shared" si="1"/>
        <v>6.8861111111111111</v>
      </c>
      <c r="L117" s="51"/>
      <c r="M117" s="51"/>
    </row>
    <row r="118" spans="2:13" s="3" customFormat="1" ht="24" x14ac:dyDescent="0.25">
      <c r="B118" s="49">
        <v>42867</v>
      </c>
      <c r="C118" s="45">
        <v>45382</v>
      </c>
      <c r="D118" s="15" t="s">
        <v>43</v>
      </c>
      <c r="E118" s="15" t="s">
        <v>43</v>
      </c>
      <c r="F118" s="15" t="s">
        <v>48</v>
      </c>
      <c r="G118" s="46">
        <f t="shared" si="2"/>
        <v>76510.97</v>
      </c>
      <c r="H118" s="52">
        <v>30240.960249999996</v>
      </c>
      <c r="I118" s="54" t="s">
        <v>47</v>
      </c>
      <c r="J118" s="50" t="s">
        <v>149</v>
      </c>
      <c r="K118" s="48">
        <f t="shared" si="1"/>
        <v>6.8861111111111111</v>
      </c>
      <c r="L118" s="51"/>
      <c r="M118" s="51"/>
    </row>
    <row r="119" spans="2:13" s="3" customFormat="1" ht="24" x14ac:dyDescent="0.25">
      <c r="B119" s="49">
        <v>42867</v>
      </c>
      <c r="C119" s="45">
        <v>45382</v>
      </c>
      <c r="D119" s="15" t="s">
        <v>44</v>
      </c>
      <c r="E119" s="15" t="s">
        <v>44</v>
      </c>
      <c r="F119" s="15" t="s">
        <v>48</v>
      </c>
      <c r="G119" s="46">
        <f t="shared" si="2"/>
        <v>76510.97</v>
      </c>
      <c r="H119" s="52">
        <v>30240.960249999996</v>
      </c>
      <c r="I119" s="54" t="s">
        <v>47</v>
      </c>
      <c r="J119" s="50" t="s">
        <v>149</v>
      </c>
      <c r="K119" s="48">
        <f t="shared" si="1"/>
        <v>6.8861111111111111</v>
      </c>
      <c r="L119" s="51"/>
      <c r="M119" s="51"/>
    </row>
    <row r="120" spans="2:13" s="3" customFormat="1" ht="24" x14ac:dyDescent="0.25">
      <c r="B120" s="49">
        <v>42867</v>
      </c>
      <c r="C120" s="45">
        <v>45382</v>
      </c>
      <c r="D120" s="15" t="s">
        <v>45</v>
      </c>
      <c r="E120" s="15" t="s">
        <v>45</v>
      </c>
      <c r="F120" s="15" t="s">
        <v>48</v>
      </c>
      <c r="G120" s="46">
        <f t="shared" si="2"/>
        <v>76510.97</v>
      </c>
      <c r="H120" s="52">
        <v>30240.960249999996</v>
      </c>
      <c r="I120" s="54" t="s">
        <v>47</v>
      </c>
      <c r="J120" s="50" t="s">
        <v>149</v>
      </c>
      <c r="K120" s="48">
        <f t="shared" si="1"/>
        <v>6.8861111111111111</v>
      </c>
      <c r="L120" s="51"/>
      <c r="M120" s="51"/>
    </row>
    <row r="121" spans="2:13" s="56" customFormat="1" ht="24" x14ac:dyDescent="0.25">
      <c r="B121" s="49">
        <v>42867</v>
      </c>
      <c r="C121" s="45">
        <v>45382</v>
      </c>
      <c r="D121" s="15" t="s">
        <v>46</v>
      </c>
      <c r="E121" s="15" t="s">
        <v>46</v>
      </c>
      <c r="F121" s="15" t="s">
        <v>48</v>
      </c>
      <c r="G121" s="46">
        <f t="shared" si="2"/>
        <v>76510.97</v>
      </c>
      <c r="H121" s="52">
        <v>30240.960249999996</v>
      </c>
      <c r="I121" s="54" t="s">
        <v>47</v>
      </c>
      <c r="J121" s="50" t="s">
        <v>149</v>
      </c>
      <c r="K121" s="48">
        <f t="shared" si="1"/>
        <v>6.8861111111111111</v>
      </c>
      <c r="L121" s="51"/>
      <c r="M121" s="51"/>
    </row>
    <row r="122" spans="2:13" s="56" customFormat="1" ht="24" x14ac:dyDescent="0.25">
      <c r="B122" s="49">
        <v>42811</v>
      </c>
      <c r="C122" s="45">
        <v>45382</v>
      </c>
      <c r="D122" s="15" t="s">
        <v>51</v>
      </c>
      <c r="E122" s="15" t="s">
        <v>51</v>
      </c>
      <c r="F122" s="15" t="s">
        <v>36</v>
      </c>
      <c r="G122" s="46">
        <v>20695.64</v>
      </c>
      <c r="H122" s="52">
        <v>8040.2520000000004</v>
      </c>
      <c r="I122" s="64" t="s">
        <v>53</v>
      </c>
      <c r="J122" s="50" t="s">
        <v>149</v>
      </c>
      <c r="K122" s="48">
        <f>DAYS360(B122,C122)/360</f>
        <v>7.0388888888888888</v>
      </c>
      <c r="L122" s="51"/>
      <c r="M122" s="51"/>
    </row>
    <row r="123" spans="2:13" s="56" customFormat="1" ht="24" x14ac:dyDescent="0.25">
      <c r="B123" s="49">
        <v>42811</v>
      </c>
      <c r="C123" s="45">
        <v>45382</v>
      </c>
      <c r="D123" s="15" t="s">
        <v>52</v>
      </c>
      <c r="E123" s="15" t="s">
        <v>52</v>
      </c>
      <c r="F123" s="15" t="s">
        <v>36</v>
      </c>
      <c r="G123" s="46">
        <v>20695.64</v>
      </c>
      <c r="H123" s="52">
        <v>8040.2520000000004</v>
      </c>
      <c r="I123" s="65"/>
      <c r="J123" s="50" t="s">
        <v>149</v>
      </c>
      <c r="K123" s="48">
        <f t="shared" si="1"/>
        <v>7.0388888888888888</v>
      </c>
      <c r="L123" s="51"/>
      <c r="M123" s="51"/>
    </row>
    <row r="124" spans="2:13" s="3" customFormat="1" ht="24" x14ac:dyDescent="0.25">
      <c r="B124" s="49">
        <v>41992</v>
      </c>
      <c r="C124" s="45">
        <v>45382</v>
      </c>
      <c r="D124" s="15" t="s">
        <v>26</v>
      </c>
      <c r="E124" s="15" t="s">
        <v>26</v>
      </c>
      <c r="F124" s="15" t="s">
        <v>16</v>
      </c>
      <c r="G124" s="46">
        <v>81425.960000000006</v>
      </c>
      <c r="H124" s="52">
        <v>13382.742000000009</v>
      </c>
      <c r="I124" s="59" t="s">
        <v>8</v>
      </c>
      <c r="J124" s="50" t="s">
        <v>149</v>
      </c>
      <c r="K124" s="48">
        <f t="shared" si="1"/>
        <v>9.2833333333333332</v>
      </c>
      <c r="L124" s="51"/>
      <c r="M124" s="51"/>
    </row>
    <row r="125" spans="2:13" s="3" customFormat="1" ht="24" x14ac:dyDescent="0.25">
      <c r="B125" s="49">
        <v>41992</v>
      </c>
      <c r="C125" s="45">
        <v>45382</v>
      </c>
      <c r="D125" s="15" t="s">
        <v>27</v>
      </c>
      <c r="E125" s="15" t="s">
        <v>27</v>
      </c>
      <c r="F125" s="15" t="s">
        <v>16</v>
      </c>
      <c r="G125" s="46">
        <v>81425.960000000006</v>
      </c>
      <c r="H125" s="52">
        <v>13382.742000000009</v>
      </c>
      <c r="I125" s="59" t="s">
        <v>8</v>
      </c>
      <c r="J125" s="50" t="s">
        <v>149</v>
      </c>
      <c r="K125" s="48">
        <f t="shared" si="1"/>
        <v>9.2833333333333332</v>
      </c>
      <c r="L125" s="51"/>
      <c r="M125" s="51"/>
    </row>
    <row r="126" spans="2:13" s="3" customFormat="1" ht="24" x14ac:dyDescent="0.25">
      <c r="B126" s="49">
        <v>41992</v>
      </c>
      <c r="C126" s="45">
        <v>45382</v>
      </c>
      <c r="D126" s="15" t="s">
        <v>28</v>
      </c>
      <c r="E126" s="15" t="s">
        <v>28</v>
      </c>
      <c r="F126" s="15" t="s">
        <v>16</v>
      </c>
      <c r="G126" s="46">
        <v>81425.960000000006</v>
      </c>
      <c r="H126" s="52">
        <v>13382.742000000009</v>
      </c>
      <c r="I126" s="59" t="s">
        <v>8</v>
      </c>
      <c r="J126" s="50" t="s">
        <v>149</v>
      </c>
      <c r="K126" s="48">
        <f t="shared" si="1"/>
        <v>9.2833333333333332</v>
      </c>
      <c r="L126" s="51"/>
      <c r="M126" s="51"/>
    </row>
    <row r="127" spans="2:13" s="3" customFormat="1" ht="24" x14ac:dyDescent="0.25">
      <c r="B127" s="49">
        <v>41992</v>
      </c>
      <c r="C127" s="45">
        <v>45382</v>
      </c>
      <c r="D127" s="15" t="s">
        <v>29</v>
      </c>
      <c r="E127" s="15" t="s">
        <v>29</v>
      </c>
      <c r="F127" s="15" t="s">
        <v>16</v>
      </c>
      <c r="G127" s="46">
        <v>81425.960000000006</v>
      </c>
      <c r="H127" s="52">
        <v>13382.742000000009</v>
      </c>
      <c r="I127" s="59" t="s">
        <v>8</v>
      </c>
      <c r="J127" s="50" t="s">
        <v>149</v>
      </c>
      <c r="K127" s="48">
        <f t="shared" si="1"/>
        <v>9.2833333333333332</v>
      </c>
      <c r="L127" s="51"/>
      <c r="M127" s="51"/>
    </row>
    <row r="128" spans="2:13" s="3" customFormat="1" ht="24" x14ac:dyDescent="0.25">
      <c r="B128" s="49">
        <v>41992</v>
      </c>
      <c r="C128" s="45">
        <v>45382</v>
      </c>
      <c r="D128" s="15" t="s">
        <v>30</v>
      </c>
      <c r="E128" s="15" t="s">
        <v>30</v>
      </c>
      <c r="F128" s="15" t="s">
        <v>16</v>
      </c>
      <c r="G128" s="46">
        <v>81425.960000000006</v>
      </c>
      <c r="H128" s="52">
        <v>13382.742000000009</v>
      </c>
      <c r="I128" s="59" t="s">
        <v>8</v>
      </c>
      <c r="J128" s="50" t="s">
        <v>149</v>
      </c>
      <c r="K128" s="48">
        <f t="shared" si="1"/>
        <v>9.2833333333333332</v>
      </c>
      <c r="L128" s="51"/>
      <c r="M128" s="51"/>
    </row>
    <row r="129" spans="2:13" s="3" customFormat="1" ht="24" x14ac:dyDescent="0.25">
      <c r="B129" s="49">
        <v>41992</v>
      </c>
      <c r="C129" s="45">
        <v>45382</v>
      </c>
      <c r="D129" s="15" t="s">
        <v>31</v>
      </c>
      <c r="E129" s="15" t="s">
        <v>31</v>
      </c>
      <c r="F129" s="15" t="s">
        <v>16</v>
      </c>
      <c r="G129" s="46">
        <v>81425.960000000006</v>
      </c>
      <c r="H129" s="52">
        <v>13382.742000000009</v>
      </c>
      <c r="I129" s="59" t="s">
        <v>8</v>
      </c>
      <c r="J129" s="50" t="s">
        <v>149</v>
      </c>
      <c r="K129" s="48">
        <f t="shared" si="1"/>
        <v>9.2833333333333332</v>
      </c>
      <c r="L129" s="51"/>
      <c r="M129" s="51"/>
    </row>
    <row r="130" spans="2:13" s="3" customFormat="1" ht="24" x14ac:dyDescent="0.25">
      <c r="B130" s="49">
        <v>41992</v>
      </c>
      <c r="C130" s="45">
        <v>45382</v>
      </c>
      <c r="D130" s="15" t="s">
        <v>32</v>
      </c>
      <c r="E130" s="15" t="s">
        <v>32</v>
      </c>
      <c r="F130" s="15" t="s">
        <v>16</v>
      </c>
      <c r="G130" s="46">
        <v>81425.960000000006</v>
      </c>
      <c r="H130" s="52">
        <v>13382.742000000009</v>
      </c>
      <c r="I130" s="59" t="s">
        <v>8</v>
      </c>
      <c r="J130" s="50" t="s">
        <v>149</v>
      </c>
      <c r="K130" s="48">
        <f t="shared" si="1"/>
        <v>9.2833333333333332</v>
      </c>
      <c r="L130" s="51"/>
      <c r="M130" s="51"/>
    </row>
    <row r="131" spans="2:13" s="3" customFormat="1" ht="24" x14ac:dyDescent="0.25">
      <c r="B131" s="49">
        <v>41992</v>
      </c>
      <c r="C131" s="45">
        <v>45382</v>
      </c>
      <c r="D131" s="15" t="s">
        <v>33</v>
      </c>
      <c r="E131" s="15" t="s">
        <v>33</v>
      </c>
      <c r="F131" s="15" t="s">
        <v>16</v>
      </c>
      <c r="G131" s="46">
        <v>81425.960000000006</v>
      </c>
      <c r="H131" s="52">
        <v>13382.742000000009</v>
      </c>
      <c r="I131" s="59" t="s">
        <v>8</v>
      </c>
      <c r="J131" s="50" t="s">
        <v>149</v>
      </c>
      <c r="K131" s="48">
        <f t="shared" si="1"/>
        <v>9.2833333333333332</v>
      </c>
      <c r="L131" s="51"/>
      <c r="M131" s="51"/>
    </row>
    <row r="132" spans="2:13" s="3" customFormat="1" ht="24" x14ac:dyDescent="0.25">
      <c r="B132" s="49">
        <v>41992</v>
      </c>
      <c r="C132" s="45">
        <v>45382</v>
      </c>
      <c r="D132" s="15" t="s">
        <v>34</v>
      </c>
      <c r="E132" s="15" t="s">
        <v>34</v>
      </c>
      <c r="F132" s="15" t="s">
        <v>16</v>
      </c>
      <c r="G132" s="46">
        <v>81425.960000000006</v>
      </c>
      <c r="H132" s="52">
        <v>13382.742000000009</v>
      </c>
      <c r="I132" s="59" t="s">
        <v>8</v>
      </c>
      <c r="J132" s="50" t="s">
        <v>149</v>
      </c>
      <c r="K132" s="48">
        <f t="shared" si="1"/>
        <v>9.2833333333333332</v>
      </c>
      <c r="L132" s="51"/>
      <c r="M132" s="51"/>
    </row>
    <row r="133" spans="2:13" s="3" customFormat="1" ht="24" x14ac:dyDescent="0.25">
      <c r="B133" s="49">
        <v>41992</v>
      </c>
      <c r="C133" s="45">
        <v>45382</v>
      </c>
      <c r="D133" s="15" t="s">
        <v>35</v>
      </c>
      <c r="E133" s="15" t="s">
        <v>35</v>
      </c>
      <c r="F133" s="15" t="s">
        <v>16</v>
      </c>
      <c r="G133" s="46">
        <v>81425.960000000006</v>
      </c>
      <c r="H133" s="52">
        <v>13382.742000000009</v>
      </c>
      <c r="I133" s="59" t="s">
        <v>8</v>
      </c>
      <c r="J133" s="50" t="s">
        <v>149</v>
      </c>
      <c r="K133" s="48">
        <f t="shared" si="1"/>
        <v>9.2833333333333332</v>
      </c>
      <c r="L133" s="51"/>
      <c r="M133" s="51"/>
    </row>
    <row r="134" spans="2:13" s="1" customFormat="1" x14ac:dyDescent="0.25">
      <c r="B134" s="13">
        <v>41932</v>
      </c>
      <c r="C134" s="10">
        <v>45382</v>
      </c>
      <c r="D134" s="11" t="s">
        <v>17</v>
      </c>
      <c r="E134" s="15" t="s">
        <v>17</v>
      </c>
      <c r="F134" s="16" t="s">
        <v>15</v>
      </c>
      <c r="G134" s="33">
        <v>74728.47</v>
      </c>
      <c r="H134" s="35">
        <v>11733.946500000005</v>
      </c>
      <c r="I134" s="42" t="s">
        <v>7</v>
      </c>
      <c r="J134" s="31" t="s">
        <v>149</v>
      </c>
      <c r="K134" s="32">
        <f t="shared" si="1"/>
        <v>9.4472222222222229</v>
      </c>
      <c r="L134" s="2"/>
      <c r="M134" s="2"/>
    </row>
    <row r="135" spans="2:13" s="1" customFormat="1" ht="24" x14ac:dyDescent="0.25">
      <c r="B135" s="13">
        <v>41932</v>
      </c>
      <c r="C135" s="10">
        <v>45382</v>
      </c>
      <c r="D135" s="11" t="s">
        <v>18</v>
      </c>
      <c r="E135" s="15" t="s">
        <v>18</v>
      </c>
      <c r="F135" s="16" t="s">
        <v>15</v>
      </c>
      <c r="G135" s="33">
        <v>74728.47</v>
      </c>
      <c r="H135" s="35">
        <v>11733.946500000005</v>
      </c>
      <c r="I135" s="42" t="s">
        <v>7</v>
      </c>
      <c r="J135" s="14" t="s">
        <v>149</v>
      </c>
      <c r="K135" s="30">
        <f t="shared" si="1"/>
        <v>9.4472222222222229</v>
      </c>
      <c r="L135" s="2"/>
      <c r="M135" s="2"/>
    </row>
    <row r="136" spans="2:13" s="1" customFormat="1" ht="24" x14ac:dyDescent="0.25">
      <c r="B136" s="13">
        <v>41932</v>
      </c>
      <c r="C136" s="10">
        <v>45382</v>
      </c>
      <c r="D136" s="11" t="s">
        <v>19</v>
      </c>
      <c r="E136" s="15" t="s">
        <v>19</v>
      </c>
      <c r="F136" s="16" t="s">
        <v>15</v>
      </c>
      <c r="G136" s="33">
        <v>87747.48</v>
      </c>
      <c r="H136" s="35">
        <v>13679.009750000005</v>
      </c>
      <c r="I136" s="42" t="s">
        <v>7</v>
      </c>
      <c r="J136" s="14" t="s">
        <v>149</v>
      </c>
      <c r="K136" s="30">
        <f t="shared" si="1"/>
        <v>9.4472222222222229</v>
      </c>
      <c r="L136" s="2"/>
      <c r="M136" s="2"/>
    </row>
    <row r="137" spans="2:13" s="1" customFormat="1" ht="24" x14ac:dyDescent="0.25">
      <c r="B137" s="13">
        <v>41932</v>
      </c>
      <c r="C137" s="10">
        <v>45382</v>
      </c>
      <c r="D137" s="11" t="s">
        <v>20</v>
      </c>
      <c r="E137" s="15" t="s">
        <v>20</v>
      </c>
      <c r="F137" s="16" t="s">
        <v>15</v>
      </c>
      <c r="G137" s="33">
        <v>74728.47</v>
      </c>
      <c r="H137" s="35">
        <v>11733.946500000005</v>
      </c>
      <c r="I137" s="42" t="s">
        <v>7</v>
      </c>
      <c r="J137" s="14" t="s">
        <v>149</v>
      </c>
      <c r="K137" s="30">
        <f t="shared" si="1"/>
        <v>9.4472222222222229</v>
      </c>
      <c r="L137" s="2"/>
      <c r="M137" s="2"/>
    </row>
    <row r="138" spans="2:13" s="1" customFormat="1" ht="24" x14ac:dyDescent="0.25">
      <c r="B138" s="13">
        <v>41932</v>
      </c>
      <c r="C138" s="10">
        <v>45382</v>
      </c>
      <c r="D138" s="11" t="s">
        <v>21</v>
      </c>
      <c r="E138" s="15" t="s">
        <v>21</v>
      </c>
      <c r="F138" s="16" t="s">
        <v>15</v>
      </c>
      <c r="G138" s="33">
        <v>87747.48</v>
      </c>
      <c r="H138" s="35">
        <v>13679.009750000005</v>
      </c>
      <c r="I138" s="42" t="s">
        <v>7</v>
      </c>
      <c r="J138" s="14" t="s">
        <v>149</v>
      </c>
      <c r="K138" s="30">
        <f t="shared" si="1"/>
        <v>9.4472222222222229</v>
      </c>
      <c r="L138" s="2"/>
      <c r="M138" s="2"/>
    </row>
    <row r="139" spans="2:13" s="1" customFormat="1" ht="24" x14ac:dyDescent="0.25">
      <c r="B139" s="13">
        <v>41932</v>
      </c>
      <c r="C139" s="10">
        <v>45382</v>
      </c>
      <c r="D139" s="11" t="s">
        <v>22</v>
      </c>
      <c r="E139" s="15" t="s">
        <v>22</v>
      </c>
      <c r="F139" s="16" t="s">
        <v>15</v>
      </c>
      <c r="G139" s="33">
        <v>74728.47</v>
      </c>
      <c r="H139" s="35">
        <v>11733.946500000005</v>
      </c>
      <c r="I139" s="42" t="s">
        <v>7</v>
      </c>
      <c r="J139" s="14" t="s">
        <v>149</v>
      </c>
      <c r="K139" s="30">
        <f t="shared" ref="K139:K158" si="3">DAYS360(B139,C139)/360</f>
        <v>9.4472222222222229</v>
      </c>
      <c r="L139" s="2"/>
      <c r="M139" s="2"/>
    </row>
    <row r="140" spans="2:13" s="1" customFormat="1" ht="24" x14ac:dyDescent="0.25">
      <c r="B140" s="13">
        <v>41932</v>
      </c>
      <c r="C140" s="10">
        <v>45382</v>
      </c>
      <c r="D140" s="11" t="s">
        <v>23</v>
      </c>
      <c r="E140" s="15" t="s">
        <v>23</v>
      </c>
      <c r="F140" s="16" t="s">
        <v>15</v>
      </c>
      <c r="G140" s="33">
        <v>74728.47</v>
      </c>
      <c r="H140" s="35">
        <v>11733.946500000005</v>
      </c>
      <c r="I140" s="42" t="s">
        <v>7</v>
      </c>
      <c r="J140" s="14" t="s">
        <v>149</v>
      </c>
      <c r="K140" s="30">
        <f t="shared" si="3"/>
        <v>9.4472222222222229</v>
      </c>
      <c r="L140" s="2"/>
      <c r="M140" s="2"/>
    </row>
    <row r="141" spans="2:13" s="1" customFormat="1" ht="24" x14ac:dyDescent="0.25">
      <c r="B141" s="13">
        <v>41932</v>
      </c>
      <c r="C141" s="10">
        <v>45382</v>
      </c>
      <c r="D141" s="11" t="s">
        <v>50</v>
      </c>
      <c r="E141" s="15" t="s">
        <v>50</v>
      </c>
      <c r="F141" s="16" t="s">
        <v>15</v>
      </c>
      <c r="G141" s="33">
        <v>74728.47</v>
      </c>
      <c r="H141" s="35">
        <v>11733.946500000005</v>
      </c>
      <c r="I141" s="42" t="s">
        <v>7</v>
      </c>
      <c r="J141" s="14" t="s">
        <v>149</v>
      </c>
      <c r="K141" s="30">
        <f t="shared" si="3"/>
        <v>9.4472222222222229</v>
      </c>
      <c r="L141" s="2"/>
      <c r="M141" s="2"/>
    </row>
    <row r="142" spans="2:13" s="1" customFormat="1" ht="24" x14ac:dyDescent="0.25">
      <c r="B142" s="13">
        <v>41932</v>
      </c>
      <c r="C142" s="10">
        <v>45382</v>
      </c>
      <c r="D142" s="11" t="s">
        <v>24</v>
      </c>
      <c r="E142" s="15" t="s">
        <v>24</v>
      </c>
      <c r="F142" s="16" t="s">
        <v>15</v>
      </c>
      <c r="G142" s="33">
        <v>74728.47</v>
      </c>
      <c r="H142" s="35">
        <v>11733.946500000005</v>
      </c>
      <c r="I142" s="42" t="s">
        <v>7</v>
      </c>
      <c r="J142" s="14" t="s">
        <v>149</v>
      </c>
      <c r="K142" s="30">
        <f t="shared" si="3"/>
        <v>9.4472222222222229</v>
      </c>
      <c r="L142" s="2"/>
      <c r="M142" s="2"/>
    </row>
    <row r="143" spans="2:13" s="1" customFormat="1" ht="24" x14ac:dyDescent="0.25">
      <c r="B143" s="13">
        <v>41932</v>
      </c>
      <c r="C143" s="10">
        <v>45382</v>
      </c>
      <c r="D143" s="11" t="s">
        <v>25</v>
      </c>
      <c r="E143" s="15" t="s">
        <v>25</v>
      </c>
      <c r="F143" s="16" t="s">
        <v>15</v>
      </c>
      <c r="G143" s="33">
        <v>87747.48</v>
      </c>
      <c r="H143" s="35">
        <v>13679.009750000005</v>
      </c>
      <c r="I143" s="42" t="s">
        <v>7</v>
      </c>
      <c r="J143" s="14" t="s">
        <v>149</v>
      </c>
      <c r="K143" s="30">
        <f t="shared" si="3"/>
        <v>9.4472222222222229</v>
      </c>
      <c r="L143" s="2"/>
      <c r="M143" s="2"/>
    </row>
    <row r="144" spans="2:13" s="1" customFormat="1" ht="24" x14ac:dyDescent="0.25">
      <c r="B144" s="13">
        <v>41550</v>
      </c>
      <c r="C144" s="10">
        <v>45382</v>
      </c>
      <c r="D144" s="11" t="s">
        <v>93</v>
      </c>
      <c r="E144" s="15" t="s">
        <v>93</v>
      </c>
      <c r="F144" s="16" t="s">
        <v>9</v>
      </c>
      <c r="G144" s="33">
        <v>27176.03</v>
      </c>
      <c r="H144" s="35">
        <f t="shared" ref="H144:H147" si="4">+G144*0.1</f>
        <v>2717.6030000000001</v>
      </c>
      <c r="I144" s="42" t="s">
        <v>6</v>
      </c>
      <c r="J144" s="14" t="s">
        <v>149</v>
      </c>
      <c r="K144" s="30">
        <f t="shared" si="3"/>
        <v>10.494444444444444</v>
      </c>
      <c r="L144" s="2"/>
      <c r="M144" s="2"/>
    </row>
    <row r="145" spans="2:13" s="1" customFormat="1" ht="24" x14ac:dyDescent="0.25">
      <c r="B145" s="13">
        <v>41550</v>
      </c>
      <c r="C145" s="10">
        <v>45382</v>
      </c>
      <c r="D145" s="11" t="s">
        <v>94</v>
      </c>
      <c r="E145" s="15" t="s">
        <v>94</v>
      </c>
      <c r="F145" s="16" t="s">
        <v>9</v>
      </c>
      <c r="G145" s="33">
        <v>27176.03</v>
      </c>
      <c r="H145" s="35">
        <f t="shared" si="4"/>
        <v>2717.6030000000001</v>
      </c>
      <c r="I145" s="42" t="s">
        <v>6</v>
      </c>
      <c r="J145" s="14" t="s">
        <v>149</v>
      </c>
      <c r="K145" s="30">
        <f t="shared" si="3"/>
        <v>10.494444444444444</v>
      </c>
      <c r="L145" s="2"/>
      <c r="M145" s="2"/>
    </row>
    <row r="146" spans="2:13" s="1" customFormat="1" ht="24" x14ac:dyDescent="0.25">
      <c r="B146" s="13">
        <v>41459</v>
      </c>
      <c r="C146" s="10">
        <v>45382</v>
      </c>
      <c r="D146" s="11" t="s">
        <v>97</v>
      </c>
      <c r="E146" s="15" t="s">
        <v>97</v>
      </c>
      <c r="F146" s="16" t="s">
        <v>14</v>
      </c>
      <c r="G146" s="33">
        <v>35895</v>
      </c>
      <c r="H146" s="35">
        <f t="shared" si="4"/>
        <v>3589.5</v>
      </c>
      <c r="I146" s="42" t="s">
        <v>5</v>
      </c>
      <c r="J146" s="14" t="s">
        <v>149</v>
      </c>
      <c r="K146" s="30">
        <f t="shared" si="3"/>
        <v>10.741666666666667</v>
      </c>
      <c r="L146" s="2"/>
      <c r="M146" s="2"/>
    </row>
    <row r="147" spans="2:13" s="1" customFormat="1" ht="24" x14ac:dyDescent="0.25">
      <c r="B147" s="13">
        <v>41459</v>
      </c>
      <c r="C147" s="10">
        <v>45382</v>
      </c>
      <c r="D147" s="11" t="s">
        <v>98</v>
      </c>
      <c r="E147" s="15" t="s">
        <v>98</v>
      </c>
      <c r="F147" s="16" t="s">
        <v>14</v>
      </c>
      <c r="G147" s="33">
        <v>35895</v>
      </c>
      <c r="H147" s="35">
        <f t="shared" si="4"/>
        <v>3589.5</v>
      </c>
      <c r="I147" s="42" t="s">
        <v>5</v>
      </c>
      <c r="J147" s="14" t="s">
        <v>149</v>
      </c>
      <c r="K147" s="30">
        <f t="shared" si="3"/>
        <v>10.741666666666667</v>
      </c>
      <c r="L147" s="2"/>
      <c r="M147" s="2"/>
    </row>
    <row r="148" spans="2:13" s="1" customFormat="1" ht="36" x14ac:dyDescent="0.25">
      <c r="B148" s="13">
        <v>41204</v>
      </c>
      <c r="C148" s="10">
        <v>45382</v>
      </c>
      <c r="D148" s="11" t="s">
        <v>101</v>
      </c>
      <c r="E148" s="15" t="s">
        <v>101</v>
      </c>
      <c r="F148" s="16" t="s">
        <v>12</v>
      </c>
      <c r="G148" s="33">
        <v>88722.73</v>
      </c>
      <c r="H148" s="35">
        <f t="shared" ref="H148:H158" si="5">+G148*0.1</f>
        <v>8872.2729999999992</v>
      </c>
      <c r="I148" s="42" t="s">
        <v>3</v>
      </c>
      <c r="J148" s="14" t="s">
        <v>149</v>
      </c>
      <c r="K148" s="30">
        <f t="shared" si="3"/>
        <v>11.441666666666666</v>
      </c>
      <c r="L148" s="2"/>
      <c r="M148" s="2"/>
    </row>
    <row r="149" spans="2:13" s="1" customFormat="1" ht="24" x14ac:dyDescent="0.25">
      <c r="B149" s="13">
        <v>41199</v>
      </c>
      <c r="C149" s="10">
        <v>45382</v>
      </c>
      <c r="D149" s="11" t="s">
        <v>91</v>
      </c>
      <c r="E149" s="15" t="s">
        <v>91</v>
      </c>
      <c r="F149" s="16" t="s">
        <v>9</v>
      </c>
      <c r="G149" s="33">
        <v>34390</v>
      </c>
      <c r="H149" s="35">
        <v>3439</v>
      </c>
      <c r="I149" s="42" t="s">
        <v>4</v>
      </c>
      <c r="J149" s="14" t="s">
        <v>149</v>
      </c>
      <c r="K149" s="30">
        <f t="shared" si="3"/>
        <v>11.455555555555556</v>
      </c>
      <c r="L149" s="2"/>
      <c r="M149" s="2"/>
    </row>
    <row r="150" spans="2:13" s="1" customFormat="1" ht="24" x14ac:dyDescent="0.25">
      <c r="B150" s="13">
        <v>41199</v>
      </c>
      <c r="C150" s="10">
        <v>45382</v>
      </c>
      <c r="D150" s="11" t="s">
        <v>92</v>
      </c>
      <c r="E150" s="15" t="s">
        <v>92</v>
      </c>
      <c r="F150" s="16" t="s">
        <v>9</v>
      </c>
      <c r="G150" s="33">
        <v>34390</v>
      </c>
      <c r="H150" s="35">
        <v>3439</v>
      </c>
      <c r="I150" s="42" t="s">
        <v>4</v>
      </c>
      <c r="J150" s="14" t="s">
        <v>149</v>
      </c>
      <c r="K150" s="30">
        <f t="shared" si="3"/>
        <v>11.455555555555556</v>
      </c>
      <c r="L150" s="2"/>
      <c r="M150" s="2"/>
    </row>
    <row r="151" spans="2:13" s="1" customFormat="1" ht="24" x14ac:dyDescent="0.25">
      <c r="B151" s="13">
        <v>41114</v>
      </c>
      <c r="C151" s="10">
        <v>45382</v>
      </c>
      <c r="D151" s="11" t="s">
        <v>102</v>
      </c>
      <c r="E151" s="15" t="s">
        <v>102</v>
      </c>
      <c r="F151" s="16" t="s">
        <v>13</v>
      </c>
      <c r="G151" s="33">
        <v>61174.44</v>
      </c>
      <c r="H151" s="35">
        <f t="shared" si="5"/>
        <v>6117.4440000000004</v>
      </c>
      <c r="I151" s="42" t="s">
        <v>2</v>
      </c>
      <c r="J151" s="14" t="s">
        <v>149</v>
      </c>
      <c r="K151" s="30">
        <f t="shared" si="3"/>
        <v>11.686111111111112</v>
      </c>
      <c r="L151" s="2"/>
      <c r="M151" s="2"/>
    </row>
    <row r="152" spans="2:13" s="1" customFormat="1" ht="24" x14ac:dyDescent="0.25">
      <c r="B152" s="13">
        <v>41114</v>
      </c>
      <c r="C152" s="10">
        <v>45382</v>
      </c>
      <c r="D152" s="11" t="s">
        <v>103</v>
      </c>
      <c r="E152" s="15" t="s">
        <v>103</v>
      </c>
      <c r="F152" s="16" t="s">
        <v>13</v>
      </c>
      <c r="G152" s="33">
        <v>61174.44</v>
      </c>
      <c r="H152" s="35">
        <f t="shared" si="5"/>
        <v>6117.4440000000004</v>
      </c>
      <c r="I152" s="42" t="s">
        <v>2</v>
      </c>
      <c r="J152" s="14" t="s">
        <v>149</v>
      </c>
      <c r="K152" s="30">
        <f t="shared" si="3"/>
        <v>11.686111111111112</v>
      </c>
      <c r="L152" s="2"/>
      <c r="M152" s="2"/>
    </row>
    <row r="153" spans="2:13" s="1" customFormat="1" ht="24" x14ac:dyDescent="0.25">
      <c r="B153" s="13">
        <v>41114</v>
      </c>
      <c r="C153" s="10">
        <v>45382</v>
      </c>
      <c r="D153" s="11" t="s">
        <v>104</v>
      </c>
      <c r="E153" s="15" t="s">
        <v>104</v>
      </c>
      <c r="F153" s="16" t="s">
        <v>13</v>
      </c>
      <c r="G153" s="33">
        <v>61174.44</v>
      </c>
      <c r="H153" s="35">
        <f t="shared" si="5"/>
        <v>6117.4440000000004</v>
      </c>
      <c r="I153" s="42" t="s">
        <v>2</v>
      </c>
      <c r="J153" s="14" t="s">
        <v>149</v>
      </c>
      <c r="K153" s="30">
        <f t="shared" si="3"/>
        <v>11.686111111111112</v>
      </c>
      <c r="L153" s="2"/>
      <c r="M153" s="2"/>
    </row>
    <row r="154" spans="2:13" s="1" customFormat="1" ht="24" x14ac:dyDescent="0.25">
      <c r="B154" s="13">
        <v>41038</v>
      </c>
      <c r="C154" s="10">
        <v>45382</v>
      </c>
      <c r="D154" s="11" t="s">
        <v>105</v>
      </c>
      <c r="E154" s="15" t="s">
        <v>105</v>
      </c>
      <c r="F154" s="16" t="s">
        <v>54</v>
      </c>
      <c r="G154" s="33">
        <v>45800</v>
      </c>
      <c r="H154" s="35">
        <f t="shared" si="5"/>
        <v>4580</v>
      </c>
      <c r="I154" s="44" t="s">
        <v>55</v>
      </c>
      <c r="J154" s="14" t="s">
        <v>149</v>
      </c>
      <c r="K154" s="30">
        <f t="shared" si="3"/>
        <v>11.894444444444444</v>
      </c>
      <c r="L154" s="2"/>
      <c r="M154" s="2"/>
    </row>
    <row r="155" spans="2:13" s="1" customFormat="1" ht="24" x14ac:dyDescent="0.25">
      <c r="B155" s="13">
        <v>41033</v>
      </c>
      <c r="C155" s="10">
        <v>45382</v>
      </c>
      <c r="D155" s="11" t="s">
        <v>95</v>
      </c>
      <c r="E155" s="15" t="s">
        <v>95</v>
      </c>
      <c r="F155" s="16" t="s">
        <v>10</v>
      </c>
      <c r="G155" s="33">
        <v>42534.28</v>
      </c>
      <c r="H155" s="35">
        <f t="shared" si="5"/>
        <v>4253.4279999999999</v>
      </c>
      <c r="I155" s="42" t="s">
        <v>1</v>
      </c>
      <c r="J155" s="14" t="s">
        <v>149</v>
      </c>
      <c r="K155" s="30">
        <f t="shared" si="3"/>
        <v>11.908333333333333</v>
      </c>
      <c r="L155" s="2"/>
      <c r="M155" s="2"/>
    </row>
    <row r="156" spans="2:13" s="1" customFormat="1" ht="24" x14ac:dyDescent="0.25">
      <c r="B156" s="13">
        <v>41033</v>
      </c>
      <c r="C156" s="10">
        <v>45382</v>
      </c>
      <c r="D156" s="11" t="s">
        <v>96</v>
      </c>
      <c r="E156" s="15" t="s">
        <v>96</v>
      </c>
      <c r="F156" s="16" t="s">
        <v>10</v>
      </c>
      <c r="G156" s="33">
        <v>42534.28</v>
      </c>
      <c r="H156" s="35">
        <f t="shared" si="5"/>
        <v>4253.4279999999999</v>
      </c>
      <c r="I156" s="42" t="s">
        <v>1</v>
      </c>
      <c r="J156" s="14" t="s">
        <v>149</v>
      </c>
      <c r="K156" s="30">
        <f t="shared" si="3"/>
        <v>11.908333333333333</v>
      </c>
      <c r="L156" s="2"/>
      <c r="M156" s="2"/>
    </row>
    <row r="157" spans="2:13" s="1" customFormat="1" ht="36" x14ac:dyDescent="0.25">
      <c r="B157" s="13">
        <v>40956</v>
      </c>
      <c r="C157" s="10">
        <v>45382</v>
      </c>
      <c r="D157" s="11" t="s">
        <v>99</v>
      </c>
      <c r="E157" s="15" t="s">
        <v>99</v>
      </c>
      <c r="F157" s="16" t="s">
        <v>12</v>
      </c>
      <c r="G157" s="33">
        <v>89127</v>
      </c>
      <c r="H157" s="35">
        <f t="shared" si="5"/>
        <v>8912.7000000000007</v>
      </c>
      <c r="I157" s="42" t="s">
        <v>0</v>
      </c>
      <c r="J157" s="14" t="s">
        <v>149</v>
      </c>
      <c r="K157" s="30">
        <f t="shared" si="3"/>
        <v>12.122222222222222</v>
      </c>
      <c r="L157" s="2"/>
      <c r="M157" s="2"/>
    </row>
    <row r="158" spans="2:13" s="1" customFormat="1" ht="36" x14ac:dyDescent="0.25">
      <c r="B158" s="13">
        <v>40956</v>
      </c>
      <c r="C158" s="10">
        <v>45382</v>
      </c>
      <c r="D158" s="11" t="s">
        <v>100</v>
      </c>
      <c r="E158" s="15" t="s">
        <v>100</v>
      </c>
      <c r="F158" s="16" t="s">
        <v>12</v>
      </c>
      <c r="G158" s="33">
        <v>89127</v>
      </c>
      <c r="H158" s="35">
        <f t="shared" si="5"/>
        <v>8912.7000000000007</v>
      </c>
      <c r="I158" s="42" t="s">
        <v>0</v>
      </c>
      <c r="J158" s="14" t="s">
        <v>149</v>
      </c>
      <c r="K158" s="30">
        <f t="shared" si="3"/>
        <v>12.122222222222222</v>
      </c>
      <c r="L158" s="2"/>
      <c r="M158" s="2"/>
    </row>
    <row r="159" spans="2:13" ht="24.95" customHeight="1" thickBot="1" x14ac:dyDescent="0.3">
      <c r="B159" s="17"/>
      <c r="C159" s="17"/>
      <c r="D159" s="18"/>
      <c r="E159" s="18"/>
      <c r="F159" s="20"/>
      <c r="G159" s="21">
        <f>SUM(G11:G158)</f>
        <v>11465705.540000018</v>
      </c>
      <c r="H159" s="21">
        <f>SUM(H11:H158)</f>
        <v>7572905.3077499997</v>
      </c>
      <c r="I159" s="19"/>
      <c r="J159" s="19"/>
    </row>
    <row r="160" spans="2:13" x14ac:dyDescent="0.25">
      <c r="H160" s="29"/>
    </row>
    <row r="163" spans="8:8" x14ac:dyDescent="0.25">
      <c r="H163" s="29"/>
    </row>
  </sheetData>
  <autoFilter ref="B10:J160" xr:uid="{11EC99DE-4125-4F9F-9F0B-1A6ABB8F6179}">
    <sortState xmlns:xlrd2="http://schemas.microsoft.com/office/spreadsheetml/2017/richdata2" ref="B11:J159">
      <sortCondition descending="1" ref="B10:B159"/>
    </sortState>
  </autoFilter>
  <mergeCells count="3">
    <mergeCell ref="B7:J7"/>
    <mergeCell ref="B8:J8"/>
    <mergeCell ref="I122:I123"/>
  </mergeCells>
  <hyperlinks>
    <hyperlink ref="I12" r:id="rId1" location="documents-area" xr:uid="{628057AE-215F-4F1B-BF9F-8BE79CEE3347}"/>
    <hyperlink ref="I13:I28" r:id="rId2" location="documents-area" display="Contrato No. 85/2022, CD No. 09/2022, RM No. 31/2022" xr:uid="{97C3364F-CC75-4DF8-97FF-DB2CA5B74D1A}"/>
    <hyperlink ref="I29" r:id="rId3" xr:uid="{BAB1A8AB-C98A-4607-BD03-B1D2A8040CB3}"/>
    <hyperlink ref="I30" r:id="rId4" location="documents-area" xr:uid="{5AD49297-0BCE-4A9C-B787-959575E37F68}"/>
    <hyperlink ref="I31:I35" r:id="rId5" location="documents-area" display="Contrato No. 55/2022, CD No. 04/2022, RM No. 14/2022" xr:uid="{0BBEB3B6-B89F-4C9D-BD93-2A65DE0A4105}"/>
    <hyperlink ref="I36:I43" r:id="rId6" location="documents-area" display="Contrato No. 55/2022, CD No. 04/2022, RM No. 14/2022" xr:uid="{9522E425-72C0-4568-8581-63D42EEA74E6}"/>
    <hyperlink ref="I44:I51" r:id="rId7" location="documents-area" display="Contrato No. 55/2022, CD No. 04/2022, RM No. 14/2022" xr:uid="{6BE4D079-FE7F-4D30-92D7-C55B04313570}"/>
    <hyperlink ref="I52:I53" r:id="rId8" location="documents-area" display="Contrato No. 55/2022, CD No. 04/2022, RM No. 14/2022" xr:uid="{274B69A4-5A49-4C60-9897-3EFFE1F1FC41}"/>
    <hyperlink ref="I54:I60" r:id="rId9" location="documents-area" display="Contrato No. 85/2022, CD No. 09/2022, RM No. 31/2022" xr:uid="{6789E785-F9B1-461D-BB83-B2182E1032BA}"/>
    <hyperlink ref="I61:I66" r:id="rId10" location="documents-area" display="Contrato No. 85/2022, CD No. 09/2022, RM No. 31/2022" xr:uid="{70AAD2A8-CAC2-4AF4-B930-0F9C8CB8CDEA}"/>
    <hyperlink ref="I68" r:id="rId11" xr:uid="{36FD666D-E34E-41CD-864D-2D95CF12B610}"/>
    <hyperlink ref="I67" r:id="rId12" xr:uid="{EA2E6FAE-A096-4D73-B606-C524D712F537}"/>
    <hyperlink ref="I69" r:id="rId13" xr:uid="{A17207ED-109A-4AA9-BA20-0EBB090049AB}"/>
    <hyperlink ref="I70" r:id="rId14" xr:uid="{587BBBF2-8AE3-448C-9C94-6E42372DA88D}"/>
    <hyperlink ref="I71" r:id="rId15" xr:uid="{1DE50392-5890-4975-8302-DDFAC5F2DA01}"/>
    <hyperlink ref="I72" r:id="rId16" xr:uid="{52EC6C1C-E056-4EF0-B508-3AFEAD3CACDD}"/>
    <hyperlink ref="I73" r:id="rId17" xr:uid="{81279F92-379B-41A7-8559-84BDE92D35E5}"/>
    <hyperlink ref="I74" r:id="rId18" xr:uid="{5D549323-998D-4C40-8002-BC6B7ADA28DF}"/>
    <hyperlink ref="I75" r:id="rId19" xr:uid="{71093143-36BC-4244-9191-0D6B16E51919}"/>
    <hyperlink ref="I76" r:id="rId20" xr:uid="{14AAF7F1-77C8-4E23-B567-7656621CB650}"/>
    <hyperlink ref="I77" r:id="rId21" xr:uid="{85DEB2D0-258C-4805-B0EB-FD726584B96B}"/>
    <hyperlink ref="I78" r:id="rId22" xr:uid="{B639719F-C45D-444C-BD37-57BB754856CF}"/>
    <hyperlink ref="I79" r:id="rId23" xr:uid="{25C05174-49B8-41AC-973D-9EA72F1E1170}"/>
    <hyperlink ref="I80" r:id="rId24" xr:uid="{CDB51108-3A40-4427-88CE-5C4D6E0EBBCB}"/>
    <hyperlink ref="I81" r:id="rId25" xr:uid="{CB586235-723F-470C-B09B-8A2172E73B25}"/>
    <hyperlink ref="I82" r:id="rId26" xr:uid="{7364CF44-40C7-431D-B059-C2F5D39A9E6B}"/>
    <hyperlink ref="I83" r:id="rId27" display="https://www.transparencia.gob.sv/institutions/fosalud/contracts/164366" xr:uid="{4ADC46E7-B8E9-4FC0-9BE4-61F8DA8903EC}"/>
    <hyperlink ref="I84" r:id="rId28" xr:uid="{273B1394-AE7F-4A04-BA5E-1E7FDEE9436F}"/>
    <hyperlink ref="I85" r:id="rId29" xr:uid="{F441376D-FD85-4C07-B2DE-74F94A73F0AD}"/>
    <hyperlink ref="I86" r:id="rId30" xr:uid="{8FD5F167-35F0-4781-9FDE-34A97A2665EF}"/>
    <hyperlink ref="I89" r:id="rId31" xr:uid="{43D5D75B-AB2E-4486-99A7-909A5C9D7385}"/>
    <hyperlink ref="I88" r:id="rId32" xr:uid="{56651ED4-9445-4B65-8219-C1F2F9C2F025}"/>
    <hyperlink ref="I87" r:id="rId33" xr:uid="{372E8D2D-A1EE-4A07-852A-F1577CE25D07}"/>
    <hyperlink ref="I90" r:id="rId34" xr:uid="{BB2E6115-51B5-432F-BBE9-4C6994BC7D2D}"/>
    <hyperlink ref="I91" r:id="rId35" xr:uid="{F45D5A5D-2616-4CE6-9247-F07891D5D517}"/>
    <hyperlink ref="I92" r:id="rId36" xr:uid="{875D2957-66BB-408A-8B9E-55D03E565935}"/>
    <hyperlink ref="I93" r:id="rId37" xr:uid="{9454DB94-68DE-4632-8120-4575DD3A87B9}"/>
    <hyperlink ref="I94" r:id="rId38" xr:uid="{DB959213-5CC5-40C0-8E72-13DA5740B37E}"/>
    <hyperlink ref="I95" r:id="rId39" xr:uid="{EA27D22B-54DE-4446-A41A-924A4F35D3EF}"/>
    <hyperlink ref="I96" r:id="rId40" xr:uid="{085C95F3-36BE-445F-9698-A2F3C82A8CB2}"/>
    <hyperlink ref="I97" r:id="rId41" xr:uid="{DFD66BA5-DC68-4277-BBD5-CBD4C90D3652}"/>
    <hyperlink ref="I98" r:id="rId42" xr:uid="{FDD555E4-9E57-4CAF-9DCF-0462382F571E}"/>
    <hyperlink ref="I99" r:id="rId43" xr:uid="{66ABBB47-7341-47CC-B8A6-9B5FF33BC947}"/>
    <hyperlink ref="I100" r:id="rId44" xr:uid="{228C6A81-0FE7-4A0A-A6EE-296646FF72A0}"/>
    <hyperlink ref="I101" r:id="rId45" xr:uid="{2F1A7108-3E68-43FF-98AD-BDE83475735F}"/>
    <hyperlink ref="I102" r:id="rId46" xr:uid="{3E453348-115B-4A38-B357-B9654E25271B}"/>
    <hyperlink ref="I103" r:id="rId47" xr:uid="{A7185DEA-E5B6-4969-A01F-5AEB17FDB75D}"/>
    <hyperlink ref="I104" r:id="rId48" xr:uid="{BF786969-6286-481F-87EC-A6CDB14C876E}"/>
    <hyperlink ref="I105" r:id="rId49" xr:uid="{D629F1DF-1776-4008-A487-69A8EA4B8CCA}"/>
    <hyperlink ref="I106" r:id="rId50" xr:uid="{04207E47-A615-4BFA-B956-D0D559D4DBCC}"/>
    <hyperlink ref="I107" r:id="rId51" xr:uid="{88DB16FD-B64E-4CA8-BAC3-B36C26BE4C5C}"/>
    <hyperlink ref="I108" r:id="rId52" xr:uid="{E7B9E1B5-9C2D-42E0-8CF5-8920C226F663}"/>
    <hyperlink ref="I109" r:id="rId53" xr:uid="{44751645-3A5B-4CA5-AD92-8F2E0399077F}"/>
    <hyperlink ref="I110" r:id="rId54" xr:uid="{F1E3CAA0-88DD-45A6-A61F-326AF1428021}"/>
    <hyperlink ref="I111" r:id="rId55" xr:uid="{770CC575-92ED-46F5-A378-88AF1C7CE98F}"/>
    <hyperlink ref="I112" r:id="rId56" xr:uid="{9B6DEBC7-F52B-486E-A8A9-BC2C1963EA3F}"/>
    <hyperlink ref="I113" r:id="rId57" xr:uid="{A9B46690-7958-4322-88D6-491D07F9066A}"/>
    <hyperlink ref="I114" r:id="rId58" xr:uid="{572A9DC0-AB9F-4C5F-8B6B-73A897ECBF15}"/>
    <hyperlink ref="I115" r:id="rId59" xr:uid="{1E0B5CB9-E0CD-4A78-B4E4-FADF1FF40145}"/>
    <hyperlink ref="I116" r:id="rId60" xr:uid="{A5789CB4-83ED-4932-8E0C-5E82B4912608}"/>
    <hyperlink ref="I117" r:id="rId61" xr:uid="{3CEC76D0-0FC9-4058-B0E1-93923B8EB638}"/>
    <hyperlink ref="I118" r:id="rId62" xr:uid="{190C7344-C956-4A87-B35B-87D164A84FFD}"/>
    <hyperlink ref="I119" r:id="rId63" xr:uid="{820EA0AF-0D62-48AD-B344-144B3B60F118}"/>
    <hyperlink ref="I120" r:id="rId64" xr:uid="{4E9D59DE-1DDF-440D-B969-6AC3C5036931}"/>
    <hyperlink ref="I121" r:id="rId65" xr:uid="{5E53C8BF-5C7C-4E2F-B969-E565561662BB}"/>
    <hyperlink ref="I122:I123" r:id="rId66" display="DACION EN PAGO POR SEGURO E INVERSIONES S.A /2017" xr:uid="{2AC546C8-3773-411D-AFC3-50EC94F451E4}"/>
    <hyperlink ref="I124" r:id="rId67" xr:uid="{4D6ABCDD-7E2D-4967-95FA-D436AB84F9E9}"/>
    <hyperlink ref="I125" r:id="rId68" xr:uid="{E9465384-04CC-4B94-B335-AA070FF2AC55}"/>
    <hyperlink ref="I126" r:id="rId69" xr:uid="{6241BE58-D38D-417E-A347-59F52B3E6B67}"/>
    <hyperlink ref="I127" r:id="rId70" xr:uid="{09F66451-13F6-4017-987B-3C2866639A64}"/>
    <hyperlink ref="I128" r:id="rId71" xr:uid="{CDD5D97F-DC77-4CF6-AAF1-2541737EDD7B}"/>
    <hyperlink ref="I129" r:id="rId72" xr:uid="{11290D10-C911-494D-9A4B-E782764FE54E}"/>
    <hyperlink ref="I130" r:id="rId73" xr:uid="{A9846A87-21BA-4011-8B7C-B02A77E96069}"/>
    <hyperlink ref="I131" r:id="rId74" xr:uid="{D9F5D95A-E6E4-46D9-9329-F62E3A3EBCAB}"/>
    <hyperlink ref="I132:I133" r:id="rId75" display="95/2014" xr:uid="{08A0E494-744B-48E6-A007-26976E3A5736}"/>
    <hyperlink ref="I134" r:id="rId76" xr:uid="{46286ED3-B8B6-4DC4-A962-CC26C390A969}"/>
    <hyperlink ref="I135" r:id="rId77" xr:uid="{642B9D4F-1028-4CD2-87A2-33511D705193}"/>
    <hyperlink ref="I136" r:id="rId78" xr:uid="{854C57B2-DB8A-465D-9D37-3B2076F0D9C5}"/>
    <hyperlink ref="I137" r:id="rId79" xr:uid="{2596CE38-EE9B-44BB-9518-E8D29BD2F5E1}"/>
    <hyperlink ref="I138" r:id="rId80" xr:uid="{C4FB0545-5710-4894-A1BC-14F3394AC6BF}"/>
    <hyperlink ref="I139" r:id="rId81" xr:uid="{57ED0688-68E3-4843-9E46-D42FAF54A9B5}"/>
    <hyperlink ref="I140" r:id="rId82" xr:uid="{2559441E-4E7D-45C1-BB30-91D9B41A728A}"/>
    <hyperlink ref="I141" r:id="rId83" xr:uid="{75BA3EFF-E6D8-4CBA-8A3B-A0F3D84D9AE2}"/>
    <hyperlink ref="I142" r:id="rId84" xr:uid="{83117B7F-DA03-425E-82B7-37592A93F349}"/>
    <hyperlink ref="I143" r:id="rId85" xr:uid="{F4F2884D-D070-4DB3-8FB7-52051AB8F5BD}"/>
    <hyperlink ref="I144" r:id="rId86" xr:uid="{0A2B2696-5A8F-498D-9110-2CAF90E81DB5}"/>
    <hyperlink ref="I145" r:id="rId87" xr:uid="{C705A4AD-9084-4675-9CA4-B8BABD847B0C}"/>
    <hyperlink ref="I146" r:id="rId88" xr:uid="{D6C2EC0A-CE18-4753-8BE5-F1942218C908}"/>
    <hyperlink ref="I147" r:id="rId89" xr:uid="{32F37C56-6DD7-487E-898B-909E22F19FD6}"/>
    <hyperlink ref="I148" r:id="rId90" xr:uid="{30802EAE-3653-4DBE-821E-3631CBBD0F0F}"/>
    <hyperlink ref="I149" r:id="rId91" xr:uid="{C5D7F687-995E-4699-A4C2-79B4101A13AD}"/>
    <hyperlink ref="I150" r:id="rId92" xr:uid="{9AADF5E7-D865-4CF2-8770-1535538CC9AA}"/>
    <hyperlink ref="I151" r:id="rId93" xr:uid="{EF862CCE-F772-477A-ACA3-127334940765}"/>
    <hyperlink ref="I152" r:id="rId94" xr:uid="{38C8EAD0-C1B8-4947-ADFC-1FD356D109FB}"/>
    <hyperlink ref="I153" r:id="rId95" xr:uid="{3C81A573-5B5A-4EC5-90DA-3119237AF0AD}"/>
    <hyperlink ref="I154" r:id="rId96" xr:uid="{8FE7DC18-A6E7-409F-B38F-9DAB17F6B218}"/>
    <hyperlink ref="I155" r:id="rId97" xr:uid="{97E08553-BE85-4688-AF6F-1C5234D72FEF}"/>
    <hyperlink ref="I156" r:id="rId98" xr:uid="{BD910060-F791-4068-AF03-E0F7474E48D5}"/>
    <hyperlink ref="I157" r:id="rId99" xr:uid="{3A2AC353-2A99-47E1-BD9F-878D11E5A664}"/>
    <hyperlink ref="I158" r:id="rId100" xr:uid="{FE80CBA6-4E4A-43D3-BC89-80B821C9B68A}"/>
  </hyperlinks>
  <pageMargins left="0.70866141732283472" right="0.70866141732283472" top="0.74803149606299213" bottom="0.74803149606299213" header="0.31496062992125984" footer="0.31496062992125984"/>
  <pageSetup paperSize="9" scale="80" orientation="landscape" r:id="rId101"/>
  <drawing r:id="rId1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14" ma:contentTypeDescription="Crear nuevo documento." ma:contentTypeScope="" ma:versionID="a4e7c8600762a3d625520a2d8528c0f4">
  <xsd:schema xmlns:xsd="http://www.w3.org/2001/XMLSchema" xmlns:xs="http://www.w3.org/2001/XMLSchema" xmlns:p="http://schemas.microsoft.com/office/2006/metadata/properties" xmlns:ns3="8a85f433-3c66-4178-9a1d-24a2a92dcb48" xmlns:ns4="aa98b44b-9096-4474-92f9-4d0addea7dcf" targetNamespace="http://schemas.microsoft.com/office/2006/metadata/properties" ma:root="true" ma:fieldsID="9beda689f8ff12e26ba06a3263010c29" ns3:_="" ns4:_="">
    <xsd:import namespace="8a85f433-3c66-4178-9a1d-24a2a92dcb48"/>
    <xsd:import namespace="aa98b44b-9096-4474-92f9-4d0addea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8b44b-9096-4474-92f9-4d0addea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A0233-FE4E-4F8D-A328-B5A6E0AB735F}">
  <ds:schemaRefs>
    <ds:schemaRef ds:uri="aa98b44b-9096-4474-92f9-4d0addea7dcf"/>
    <ds:schemaRef ds:uri="http://purl.org/dc/dcmitype/"/>
    <ds:schemaRef ds:uri="http://schemas.microsoft.com/office/2006/documentManagement/types"/>
    <ds:schemaRef ds:uri="http://schemas.microsoft.com/office/infopath/2007/PartnerControls"/>
    <ds:schemaRef ds:uri="8a85f433-3c66-4178-9a1d-24a2a92dcb48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40D3CDC-8C5E-4B16-8315-BCA4136B1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aa98b44b-9096-4474-92f9-4d0addea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GENERAL</vt:lpstr>
      <vt:lpstr>'CONSOLIDADO GENERAL'!Títulos_a_imprimir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cp:lastPrinted>2024-05-28T16:39:43Z</cp:lastPrinted>
  <dcterms:created xsi:type="dcterms:W3CDTF">2018-05-25T21:45:26Z</dcterms:created>
  <dcterms:modified xsi:type="dcterms:W3CDTF">2024-07-30T20:39:33Z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