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C:\Users\hp\Desktop\carpetas sg2020 Y 2021\"/>
    </mc:Choice>
  </mc:AlternateContent>
  <xr:revisionPtr revIDLastSave="0" documentId="13_ncr:1_{854FA6F1-2AC6-4C38-9153-3271472489ED}" xr6:coauthVersionLast="46" xr6:coauthVersionMax="46" xr10:uidLastSave="{00000000-0000-0000-0000-000000000000}"/>
  <bookViews>
    <workbookView xWindow="-120" yWindow="-120" windowWidth="29040" windowHeight="15840" tabRatio="894" xr2:uid="{00000000-000D-0000-FFFF-FFFF00000000}"/>
  </bookViews>
  <sheets>
    <sheet name="principal " sheetId="14" r:id="rId1"/>
    <sheet name="P.GENERAL" sheetId="2" r:id="rId2"/>
    <sheet name="RESUMEN DE PRESUPUESTO" sheetId="3" r:id="rId3"/>
    <sheet name="Gráfico1" sheetId="32" r:id="rId4"/>
    <sheet name="DISTRIBUCION DE LOS APORTES " sheetId="4" r:id="rId5"/>
    <sheet name="cronograma " sheetId="31" r:id="rId6"/>
    <sheet name="Hoja1" sheetId="33" r:id="rId7"/>
  </sheets>
  <externalReferences>
    <externalReference r:id="rId8"/>
  </externalReferences>
  <definedNames>
    <definedName name="_xlnm._FilterDatabase" localSheetId="1" hidden="1">P.GENERAL!$A$19:$G$24</definedName>
    <definedName name="_xlnm.Print_Area" localSheetId="5">'cronograma '!$A$1:$M$24</definedName>
    <definedName name="_xlnm.Print_Area" localSheetId="4">'DISTRIBUCION DE LOS APORTES '!$A$6:$E$33</definedName>
    <definedName name="_xlnm.Print_Area" localSheetId="1">P.GENERAL!$A$637:$G$652</definedName>
    <definedName name="_xlnm.Print_Area" localSheetId="0">'principal '!$A$2:$K$49</definedName>
    <definedName name="_xlnm.Print_Area" localSheetId="2">'RESUMEN DE PRESUPUESTO'!$A$2:$D$50</definedName>
    <definedName name="JAVIER" localSheetId="5">[1]P.GENERAL!#REF!</definedName>
    <definedName name="JAVIER">P.GENERAL!#REF!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4" l="1"/>
  <c r="F598" i="2"/>
  <c r="G598" i="2" s="1"/>
  <c r="F599" i="2"/>
  <c r="G599" i="2" s="1"/>
  <c r="F596" i="2"/>
  <c r="G596" i="2" s="1"/>
  <c r="F550" i="2"/>
  <c r="G550" i="2" s="1"/>
  <c r="F175" i="2"/>
  <c r="G175" i="2" s="1"/>
  <c r="F551" i="2" l="1"/>
  <c r="G551" i="2" s="1"/>
  <c r="F128" i="2"/>
  <c r="G128" i="2" s="1"/>
  <c r="G131" i="2" s="1"/>
  <c r="F647" i="2" l="1"/>
  <c r="G647" i="2" s="1"/>
  <c r="D44" i="3" s="1"/>
  <c r="F646" i="2"/>
  <c r="G646" i="2" s="1"/>
  <c r="D42" i="3" s="1"/>
  <c r="G649" i="2" l="1"/>
  <c r="F504" i="2"/>
  <c r="G504" i="2" s="1"/>
  <c r="F455" i="2"/>
  <c r="G455" i="2" s="1"/>
  <c r="F600" i="2"/>
  <c r="G600" i="2" s="1"/>
  <c r="F597" i="2"/>
  <c r="G597" i="2" s="1"/>
  <c r="F595" i="2"/>
  <c r="G595" i="2" s="1"/>
  <c r="F594" i="2"/>
  <c r="G594" i="2" s="1"/>
  <c r="F593" i="2"/>
  <c r="G593" i="2" s="1"/>
  <c r="F549" i="2"/>
  <c r="G549" i="2" s="1"/>
  <c r="F225" i="2"/>
  <c r="G225" i="2" s="1"/>
  <c r="F503" i="2"/>
  <c r="G503" i="2" s="1"/>
  <c r="F408" i="2"/>
  <c r="G408" i="2" s="1"/>
  <c r="F224" i="2"/>
  <c r="G224" i="2" s="1"/>
  <c r="F212" i="2"/>
  <c r="G212" i="2" s="1"/>
  <c r="F213" i="2"/>
  <c r="G213" i="2" s="1"/>
  <c r="F412" i="2"/>
  <c r="G412" i="2" s="1"/>
  <c r="F502" i="2"/>
  <c r="G502" i="2" s="1"/>
  <c r="F499" i="2"/>
  <c r="G499" i="2" s="1"/>
  <c r="F505" i="2"/>
  <c r="G505" i="2" s="1"/>
  <c r="F501" i="2"/>
  <c r="G501" i="2" s="1"/>
  <c r="F500" i="2"/>
  <c r="G500" i="2" s="1"/>
  <c r="F498" i="2"/>
  <c r="G498" i="2" s="1"/>
  <c r="F497" i="2"/>
  <c r="G497" i="2" s="1"/>
  <c r="F496" i="2"/>
  <c r="G496" i="2" s="1"/>
  <c r="F495" i="2"/>
  <c r="G495" i="2" s="1"/>
  <c r="F494" i="2"/>
  <c r="G494" i="2" s="1"/>
  <c r="F493" i="2"/>
  <c r="G493" i="2" s="1"/>
  <c r="F454" i="2"/>
  <c r="G454" i="2" s="1"/>
  <c r="F410" i="2"/>
  <c r="G410" i="2" s="1"/>
  <c r="F406" i="2"/>
  <c r="G406" i="2" s="1"/>
  <c r="F407" i="2"/>
  <c r="G407" i="2" s="1"/>
  <c r="F409" i="2"/>
  <c r="G409" i="2" s="1"/>
  <c r="F404" i="2"/>
  <c r="G404" i="2" s="1"/>
  <c r="F411" i="2"/>
  <c r="G411" i="2" s="1"/>
  <c r="F405" i="2"/>
  <c r="G405" i="2" s="1"/>
  <c r="F403" i="2"/>
  <c r="G403" i="2" s="1"/>
  <c r="F402" i="2"/>
  <c r="G402" i="2" s="1"/>
  <c r="F363" i="2"/>
  <c r="G363" i="2" s="1"/>
  <c r="G364" i="2" s="1"/>
  <c r="D27" i="3" s="1"/>
  <c r="F305" i="2"/>
  <c r="G305" i="2" s="1"/>
  <c r="F218" i="2"/>
  <c r="G218" i="2" s="1"/>
  <c r="F217" i="2"/>
  <c r="G217" i="2" s="1"/>
  <c r="F220" i="2"/>
  <c r="G220" i="2" s="1"/>
  <c r="F219" i="2"/>
  <c r="G219" i="2" s="1"/>
  <c r="F216" i="2"/>
  <c r="G216" i="2" s="1"/>
  <c r="F215" i="2"/>
  <c r="G215" i="2" s="1"/>
  <c r="F214" i="2"/>
  <c r="G214" i="2" s="1"/>
  <c r="F226" i="2"/>
  <c r="G226" i="2" s="1"/>
  <c r="F223" i="2"/>
  <c r="G223" i="2" s="1"/>
  <c r="F222" i="2"/>
  <c r="G222" i="2" s="1"/>
  <c r="F221" i="2"/>
  <c r="G221" i="2" s="1"/>
  <c r="F174" i="2"/>
  <c r="G174" i="2" s="1"/>
  <c r="F78" i="2"/>
  <c r="G78" i="2" s="1"/>
  <c r="G81" i="2" s="1"/>
  <c r="F22" i="2"/>
  <c r="G22" i="2" s="1"/>
  <c r="F24" i="2"/>
  <c r="G24" i="2" s="1"/>
  <c r="F23" i="2"/>
  <c r="G23" i="2" s="1"/>
  <c r="A17" i="2"/>
  <c r="A73" i="2" s="1"/>
  <c r="A123" i="2" s="1"/>
  <c r="B13" i="2"/>
  <c r="A204" i="2" s="1"/>
  <c r="B257" i="2" s="1"/>
  <c r="B14" i="2"/>
  <c r="A205" i="2" s="1"/>
  <c r="B258" i="2" s="1"/>
  <c r="E15" i="2"/>
  <c r="E71" i="2" s="1"/>
  <c r="E121" i="2" s="1"/>
  <c r="D46" i="3"/>
  <c r="D23" i="4" s="1"/>
  <c r="G176" i="2" l="1"/>
  <c r="D16" i="3" s="1"/>
  <c r="G552" i="2"/>
  <c r="D37" i="3" s="1"/>
  <c r="A170" i="2"/>
  <c r="B10" i="4" s="1"/>
  <c r="A208" i="2"/>
  <c r="B68" i="2"/>
  <c r="B118" i="2" s="1"/>
  <c r="G26" i="2"/>
  <c r="B165" i="2"/>
  <c r="G456" i="2"/>
  <c r="D32" i="3" s="1"/>
  <c r="G413" i="2"/>
  <c r="D29" i="3" s="1"/>
  <c r="E206" i="2"/>
  <c r="E260" i="2" s="1"/>
  <c r="G506" i="2"/>
  <c r="D34" i="3" s="1"/>
  <c r="G311" i="2"/>
  <c r="D24" i="3" s="1"/>
  <c r="G227" i="2"/>
  <c r="D18" i="3" s="1"/>
  <c r="D20" i="3"/>
  <c r="D21" i="4"/>
  <c r="G601" i="2"/>
  <c r="D39" i="3" s="1"/>
  <c r="B166" i="2"/>
  <c r="B8" i="4"/>
  <c r="B5" i="3"/>
  <c r="A298" i="2"/>
  <c r="B353" i="2" s="1"/>
  <c r="A394" i="2" s="1"/>
  <c r="B444" i="2" s="1"/>
  <c r="A485" i="2" s="1"/>
  <c r="A299" i="2"/>
  <c r="B354" i="2" s="1"/>
  <c r="A395" i="2" s="1"/>
  <c r="B445" i="2" s="1"/>
  <c r="A486" i="2" s="1"/>
  <c r="B540" i="2" s="1"/>
  <c r="A586" i="2" s="1"/>
  <c r="B6" i="3"/>
  <c r="A4" i="31"/>
  <c r="E9" i="4"/>
  <c r="B7" i="4"/>
  <c r="E168" i="2"/>
  <c r="B69" i="2"/>
  <c r="B119" i="2" s="1"/>
  <c r="D48" i="3" l="1"/>
  <c r="F18" i="3"/>
  <c r="B9" i="3"/>
  <c r="A262" i="2"/>
  <c r="A302" i="2" s="1"/>
  <c r="A358" i="2" s="1"/>
  <c r="A398" i="2" s="1"/>
  <c r="D19" i="4"/>
  <c r="F16" i="3"/>
  <c r="D17" i="4" s="1"/>
  <c r="E300" i="2"/>
  <c r="E356" i="2" s="1"/>
  <c r="E396" i="2" s="1"/>
  <c r="D8" i="3"/>
  <c r="A544" i="2"/>
  <c r="B539" i="2"/>
  <c r="A585" i="2" s="1"/>
  <c r="A589" i="2" l="1"/>
  <c r="A449" i="2"/>
  <c r="G16" i="3"/>
  <c r="G18" i="3"/>
  <c r="D25" i="4"/>
  <c r="E17" i="4" s="1"/>
  <c r="A489" i="2"/>
  <c r="A642" i="2"/>
  <c r="E587" i="2"/>
  <c r="E447" i="2"/>
  <c r="E23" i="4" l="1"/>
  <c r="G25" i="4"/>
  <c r="E19" i="4"/>
  <c r="E21" i="4"/>
  <c r="D28" i="4"/>
  <c r="E28" i="4" s="1"/>
  <c r="E487" i="2"/>
  <c r="E542" i="2" s="1"/>
  <c r="E640" i="2"/>
  <c r="E25" i="4" l="1"/>
</calcChain>
</file>

<file path=xl/sharedStrings.xml><?xml version="1.0" encoding="utf-8"?>
<sst xmlns="http://schemas.openxmlformats.org/spreadsheetml/2006/main" count="394" uniqueCount="178">
  <si>
    <t>CANTIDAD</t>
  </si>
  <si>
    <t>TOTAL</t>
  </si>
  <si>
    <t>DESCRIPCION</t>
  </si>
  <si>
    <t>UNIDAD</t>
  </si>
  <si>
    <t>PRECIO</t>
  </si>
  <si>
    <t>UNITARIO</t>
  </si>
  <si>
    <t>SUB</t>
  </si>
  <si>
    <t>RESUMEN DE PRESUPUESTO</t>
  </si>
  <si>
    <t>ITEM</t>
  </si>
  <si>
    <t xml:space="preserve">VALOR EN </t>
  </si>
  <si>
    <t>DOLARES</t>
  </si>
  <si>
    <t>MANO DE OBRA CALIFICADA</t>
  </si>
  <si>
    <t>%</t>
  </si>
  <si>
    <t>DESCRIPCIÓN</t>
  </si>
  <si>
    <t>SG</t>
  </si>
  <si>
    <t xml:space="preserve">MONTO DEL PROYECTO: </t>
  </si>
  <si>
    <t xml:space="preserve">           ELABORA CARPETA: </t>
  </si>
  <si>
    <t xml:space="preserve">        MUNICIPIO:    </t>
  </si>
  <si>
    <t xml:space="preserve">        PROYECTO: </t>
  </si>
  <si>
    <t xml:space="preserve">    PARA EFECTOS DE DISEÑO DE CARPETA</t>
  </si>
  <si>
    <t xml:space="preserve">           FIRMA:_________________________</t>
  </si>
  <si>
    <t>SELLO:___________________________</t>
  </si>
  <si>
    <t>Nº</t>
  </si>
  <si>
    <t xml:space="preserve">        DEPARTAMENTO:</t>
  </si>
  <si>
    <t>c/u</t>
  </si>
  <si>
    <t>TOTAL APORTE ALCALDIA</t>
  </si>
  <si>
    <t>Aporte ALCALDIA</t>
  </si>
  <si>
    <t>SAN SALVADOR</t>
  </si>
  <si>
    <t>PANCHIMALCO</t>
  </si>
  <si>
    <t>LIC. MARIO MELENDEZ</t>
  </si>
  <si>
    <t>MONTO TOTAL DEL PROYECTO</t>
  </si>
  <si>
    <t>SEPTIEMBRE DE 2009</t>
  </si>
  <si>
    <t>MATERIALES ELECTRICOS</t>
  </si>
  <si>
    <t>APORTE ALCALDIA</t>
  </si>
  <si>
    <t>Recomendaciones para Mano de Obra:</t>
  </si>
  <si>
    <t>1. El contratista debe proporcionar herramientas y equipo necesario para realizar trabajos de esta naturaleza</t>
  </si>
  <si>
    <t>u</t>
  </si>
  <si>
    <t>3. El contratista debe proporcionar personal necesario adicional cuando los trabajos lo requieran.</t>
  </si>
  <si>
    <t>2. El contratista debe proporcionar transporte sin ningun costo adicional</t>
  </si>
  <si>
    <t>DEPARTAMENTO DE SERVICIOS GENERALES</t>
  </si>
  <si>
    <t>Materiales a utilizar</t>
  </si>
  <si>
    <t>m.</t>
  </si>
  <si>
    <t>Conductor THHN#12 aislamiento 600v</t>
  </si>
  <si>
    <t>rollo</t>
  </si>
  <si>
    <t xml:space="preserve">               FINANCIAMIENTO: </t>
  </si>
  <si>
    <t xml:space="preserve">         APROBACION MIEMBROS DEL CONCEJO MUNICIPAL:</t>
  </si>
  <si>
    <t>Adaptador porcelana rosca E40- E27</t>
  </si>
  <si>
    <t>IMPREVISTOS</t>
  </si>
  <si>
    <t>ALCALDIA MUNICIPAL DE LA CIUDAD DE PANCHIMALCO</t>
  </si>
  <si>
    <t xml:space="preserve">CRONOGRAMA DE TRABAJO. </t>
  </si>
  <si>
    <t>ACTIVIDADES</t>
  </si>
  <si>
    <t>Base de porcelana Mogul E40 120/240v</t>
  </si>
  <si>
    <t>Base de porcelana  E27 120/240v</t>
  </si>
  <si>
    <t>Difusor acrilico circular sencillo</t>
  </si>
  <si>
    <t>Mano de Obra calificada</t>
  </si>
  <si>
    <t>Materiales electricos</t>
  </si>
  <si>
    <t>Alumbrado colonial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</si>
  <si>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</si>
  <si>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</si>
  <si>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</si>
  <si>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</si>
  <si>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</si>
  <si>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</si>
  <si>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</si>
  <si>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</si>
  <si>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DICIEMBRE</t>
  </si>
  <si>
    <t>Ubicación, desmontaje, revisión, reparación, reinstalación y pruebas de funcionamiento de lampara fluorescente autobalastrada de 65w/120240v</t>
  </si>
  <si>
    <t>Ubicación, desmontaje, revisión, reparación, reinstalación y pruebas de funcionamiento de lampara de alta presión de sodio 250w/240v HPS</t>
  </si>
  <si>
    <t>ALCALDÍA MUNICIPAL DE PANCHIMALCO</t>
  </si>
  <si>
    <t>Jefe Dpto. Servicios Generales</t>
  </si>
  <si>
    <t>Adaptador porcelana rosca E27- E40</t>
  </si>
  <si>
    <t>Mano de obra a utilizar:</t>
  </si>
  <si>
    <t>Pagos en concepto de pruebas de eficiencia</t>
  </si>
  <si>
    <t xml:space="preserve">Pintura anticorrosiva </t>
  </si>
  <si>
    <t>galón</t>
  </si>
  <si>
    <t xml:space="preserve">Thinner </t>
  </si>
  <si>
    <t>Silicon transparente</t>
  </si>
  <si>
    <t>tubo</t>
  </si>
  <si>
    <t>Conductor TSJ#16 aislamiento 600v</t>
  </si>
  <si>
    <t>Reparación de luminaria tipo pedestal de 25watts 120v. Incluye: Transporte, equipo, herramientas, personal técnico, plomeado, instalación de vidrios laterales, cambio de base E27</t>
  </si>
  <si>
    <t>Disolvente mineral</t>
  </si>
  <si>
    <t>Globo de policarbonato de 8" alta resistencia a impactos</t>
  </si>
  <si>
    <t>Adhesivo estructural de resina Epoxi (Sikadur 32) 1 kg</t>
  </si>
  <si>
    <t>bote</t>
  </si>
  <si>
    <t>Sika (adhesivo para filtraciones de agua)</t>
  </si>
  <si>
    <t>Alumbrado publico 65 y 80w</t>
  </si>
  <si>
    <t>Alumbrado tipo pedestal</t>
  </si>
  <si>
    <t>ENERO</t>
  </si>
  <si>
    <t>FEBRERO</t>
  </si>
  <si>
    <t xml:space="preserve">Municipio: Panchimalco    Departamento: San Salvador        </t>
  </si>
  <si>
    <t>Descripción</t>
  </si>
  <si>
    <t xml:space="preserve">                 rural de la ciudad de</t>
  </si>
  <si>
    <t xml:space="preserve">                 Panchimalco.</t>
  </si>
  <si>
    <t>Vidrio nevado sencillo de 3mm 10x20cms</t>
  </si>
  <si>
    <t>Ubicación: Comunidades, Caserios,</t>
  </si>
  <si>
    <t xml:space="preserve">                 Cantones, área urbana y</t>
  </si>
  <si>
    <t>FONDOS FODES 75%</t>
  </si>
  <si>
    <t xml:space="preserve">      TOTAL IMPREVISTOS:</t>
  </si>
  <si>
    <t>Reparación de luminaria tipo compacta fluorescente autobalastrada de 55-65 y 80watts 120/240v. Incluye: Transporte, equipo, herramientas, personal técnico .</t>
  </si>
  <si>
    <t>Conector de compresión YPC2A8U</t>
  </si>
  <si>
    <t>Conector de compresión YP26AU2</t>
  </si>
  <si>
    <t>Fotocelda de control electronica 120/240v-1800w</t>
  </si>
  <si>
    <t>Conductor secundario de aluminio TPX#6</t>
  </si>
  <si>
    <t xml:space="preserve">      Total de mano de obra calificada:</t>
  </si>
  <si>
    <t xml:space="preserve">      Sub total de Mano de Obra calificada: (Paseo Salvador Salazar Arrué)</t>
  </si>
  <si>
    <t xml:space="preserve">      Sub total de Materiales (Luminarias paseo Salvador Salazar Arrué)</t>
  </si>
  <si>
    <t xml:space="preserve">      Sub total de Mano de Obra calificada: (luminarias coloniales)</t>
  </si>
  <si>
    <t xml:space="preserve">     Sub total de materiales: (Alumbrado colonial)</t>
  </si>
  <si>
    <t>Estructura de remate RS1-A</t>
  </si>
  <si>
    <t>PRUEBAS DELSUR S.A. de C.V.</t>
  </si>
  <si>
    <t xml:space="preserve">     Total Materiales: Stock de luminarias nuevas</t>
  </si>
  <si>
    <t>Luminarias nuevas</t>
  </si>
  <si>
    <t xml:space="preserve">ALUMBRADO PUBLICO 25W y 65W, 80W Y 250HPS </t>
  </si>
  <si>
    <t>NOVIEMBRE</t>
  </si>
  <si>
    <t>OTROS APORTES</t>
  </si>
  <si>
    <t>Período proyectado para realizar los mantenimientos: 12 meses calendario</t>
  </si>
  <si>
    <r>
      <rPr>
        <b/>
        <sz val="12"/>
        <rFont val="AR CENA"/>
      </rPr>
      <t xml:space="preserve">                     </t>
    </r>
    <r>
      <rPr>
        <b/>
        <sz val="13"/>
        <rFont val="AR CENA"/>
      </rPr>
      <t>PRESUPUESTO DE MANO DE OBRA CALIFICADA</t>
    </r>
    <r>
      <rPr>
        <b/>
        <sz val="12"/>
        <rFont val="AR CENA"/>
      </rPr>
      <t xml:space="preserve">           </t>
    </r>
    <r>
      <rPr>
        <sz val="12"/>
        <rFont val="AR CENA"/>
      </rPr>
      <t xml:space="preserve">                                                                         Reparación de lámparas fluorescentes de  65W Y 80W ahorrativas ubicadas en postes del tendido eléctrico</t>
    </r>
  </si>
  <si>
    <r>
      <rPr>
        <b/>
        <sz val="12"/>
        <rFont val="AR CENA"/>
      </rPr>
      <t xml:space="preserve">                     </t>
    </r>
    <r>
      <rPr>
        <b/>
        <sz val="13"/>
        <rFont val="AR CENA"/>
      </rPr>
      <t>PRESUPUESTO DE MATERIALES</t>
    </r>
    <r>
      <rPr>
        <b/>
        <sz val="12"/>
        <rFont val="AR CENA"/>
      </rPr>
      <t xml:space="preserve">    </t>
    </r>
    <r>
      <rPr>
        <sz val="12"/>
        <rFont val="AR CENA"/>
      </rPr>
      <t xml:space="preserve">                                                                                                      Reparación lámparas fluorescentes de  65W Y 80W ahorrativas ubicadas en postes del tendido eléctrico</t>
    </r>
  </si>
  <si>
    <t>Cinta aislante 3M 1711</t>
  </si>
  <si>
    <t>Base de 3 clavijas poliuretano clase A para fotocelda</t>
  </si>
  <si>
    <t>Difusor acrilico circular con base de aluminio tipo philips</t>
  </si>
  <si>
    <t>Fotocelda de control electrónica 120/240v-1800w</t>
  </si>
  <si>
    <r>
      <rPr>
        <b/>
        <sz val="13"/>
        <rFont val="AR CENA"/>
      </rPr>
      <t xml:space="preserve">               PRESUPUESTO DE MANO DE OBRA CALIFICADA</t>
    </r>
    <r>
      <rPr>
        <b/>
        <sz val="12"/>
        <rFont val="AR CENA"/>
      </rPr>
      <t xml:space="preserve"> </t>
    </r>
    <r>
      <rPr>
        <sz val="12"/>
        <rFont val="AR CENA"/>
      </rPr>
      <t xml:space="preserve">                                                                                  Reparación de lámparas tipo pedestal 25watts 120v ubicadas en paseo peatonal "Salvador Salazar Arrué"</t>
    </r>
  </si>
  <si>
    <r>
      <rPr>
        <b/>
        <sz val="12"/>
        <rFont val="AR CENA"/>
      </rPr>
      <t xml:space="preserve">                  </t>
    </r>
    <r>
      <rPr>
        <b/>
        <sz val="13"/>
        <rFont val="AR CENA"/>
      </rPr>
      <t xml:space="preserve">PRESUPUESTO DE MATERIALES </t>
    </r>
    <r>
      <rPr>
        <b/>
        <sz val="12"/>
        <rFont val="AR CENA"/>
      </rPr>
      <t xml:space="preserve">       </t>
    </r>
    <r>
      <rPr>
        <sz val="12"/>
        <rFont val="AR CENA"/>
      </rPr>
      <t xml:space="preserve">                                                                                                  Reparación lámparas de pedestal 25W/120v ubicadas en paseo peatonal "Salvador Salazar Arrué"</t>
    </r>
  </si>
  <si>
    <t>Foco fluorescente autobalastrado 23W/120V E27 luz Amarilla</t>
  </si>
  <si>
    <r>
      <rPr>
        <b/>
        <sz val="13"/>
        <rFont val="AR CENA"/>
      </rPr>
      <t xml:space="preserve">               PRESUPUESTO DE MANO DE OBRA CALIFICADA</t>
    </r>
    <r>
      <rPr>
        <sz val="12"/>
        <rFont val="AR CENA"/>
      </rPr>
      <t xml:space="preserve">                                                                                                      Lámparas tipo coloniales 2-25watts 120v ubicadas en área urbana de planes de renderos y casco urbano de Panchimalco</t>
    </r>
  </si>
  <si>
    <t>Reparación de luminaria  de alumbrado colonial de dos globos: ajuste de foco o en su defecto cambio del mismo, cambio de base (receptaculo si es necesario) instalacion de globo plastico de alta resistencia a impactoso o del existente, restauración de pintura general</t>
  </si>
  <si>
    <t>Reparación de alimentador subterraneo</t>
  </si>
  <si>
    <t>Foco fluorescente autobalastrado 23W/120V E27</t>
  </si>
  <si>
    <t>Conductor THHN#10 Aislamiento 600v</t>
  </si>
  <si>
    <r>
      <rPr>
        <b/>
        <sz val="13"/>
        <rFont val="AR CENA"/>
      </rPr>
      <t>PRESUPUESTO DE MATERIALES</t>
    </r>
    <r>
      <rPr>
        <sz val="12"/>
        <rFont val="AR CENA"/>
      </rPr>
      <t xml:space="preserve">                                                                                                                                                            Lámparas tipo coloniales 2-25watts 120v ubicadas en área urbana de planes de renderos y casco urbano de Panchimalco</t>
    </r>
  </si>
  <si>
    <t>Pruebas de factor de potencia</t>
  </si>
  <si>
    <t>DISTRIBUCIÓN DE LOS APORTES</t>
  </si>
  <si>
    <t>Reparacion de luminaria  tipo pedestal 25watts y mantenimiento preventivo general</t>
  </si>
  <si>
    <t>Reparacion de luminaria  de alumbrado colonial de dos globos y mantenimiento preventivo general</t>
  </si>
  <si>
    <t>Pruebas de facto de potencia / instalación de luminaria nueva 80W/240v</t>
  </si>
  <si>
    <t>JUAN CARLOS QUIJADA REINA</t>
  </si>
  <si>
    <t>PRUEBAS DE FACTOR DE POTENCIA</t>
  </si>
  <si>
    <t>Juan Carlos Quijada Reina</t>
  </si>
  <si>
    <t>Pintura de aceite (ESMALTE)</t>
  </si>
  <si>
    <t>Pintura de aceite (esmalte brillante)</t>
  </si>
  <si>
    <t>ALCALDIA MUNICIPAL DE PANCHIMALCO</t>
  </si>
  <si>
    <t>Materiales eléctricos, adornos, guias, accesorios relacionados con la temporada navideña</t>
  </si>
  <si>
    <t>Mano de obra calificada</t>
  </si>
  <si>
    <t xml:space="preserve">     Total Materiales y mano de obra (Decoración Navideña)</t>
  </si>
  <si>
    <r>
      <rPr>
        <b/>
        <sz val="12"/>
        <rFont val="AR CENA"/>
      </rPr>
      <t xml:space="preserve">        PRESUPUESTO DE MATERIALES Y MANO DE OBRA CALIFICADA</t>
    </r>
    <r>
      <rPr>
        <sz val="12"/>
        <rFont val="AR CENA"/>
      </rPr>
      <t xml:space="preserve">                                                                                                                                               Decoración navideña plaza publica, simposio, calle principal de planes de renderos.</t>
    </r>
  </si>
  <si>
    <t>Decoración Navideña</t>
  </si>
  <si>
    <t xml:space="preserve">APORTE </t>
  </si>
  <si>
    <t xml:space="preserve">AMPLIACIONES ELÉCTRICAS SECUNDARIAS </t>
  </si>
  <si>
    <t>Para la implementación del servicio de alumbrado público en sectores donde no se cuenta con tendido eléctrico por parte de DELSUR y para garantizar factibilidad técnica para que familias puedan contratar medidores nuevos.</t>
  </si>
  <si>
    <t>AMPLIACIONES ELÉCTRICAS SECUNDARIAS</t>
  </si>
  <si>
    <t>Foco led  50w FP&gt;0.95 100-240v rosca E27</t>
  </si>
  <si>
    <t>sg</t>
  </si>
  <si>
    <t xml:space="preserve">      Sub total de Ampliaciones eléctricas secundarias</t>
  </si>
  <si>
    <t>IMPREVISTOS:                                                              Otros bienes y servicios no detallados previamente</t>
  </si>
  <si>
    <t xml:space="preserve">     Total Materiales: </t>
  </si>
  <si>
    <t xml:space="preserve">   </t>
  </si>
  <si>
    <t>Ampliaciones eléctricas secundarias</t>
  </si>
  <si>
    <t>Tendido y flechado de conductor TPX#6 aislamiento 600v</t>
  </si>
  <si>
    <t>mts</t>
  </si>
  <si>
    <t>Ampliaciones secundarias</t>
  </si>
  <si>
    <t>"MANTENIMIENTO PREVENTIVO Y CORRECTIVO DEL SERVICIO DE ALUMBRADO PÚBLICO DE LA CIUDAD DE PANCHIMALCO AÑO 2021</t>
  </si>
  <si>
    <t>Fecha: ENERO 2021</t>
  </si>
  <si>
    <t>PRUEBA DE FACTOR DE POTENCIA: realizado por la distribuidora con el objetivo de medir la relación entre la potencia activa y la potencia aparente (coseno del ángulo que forman los fasores de la corriente y la tensión) Determina  la eficiencia de las luminaras a instalar. (1 prueba por cada 5 luminarias a instalar)</t>
  </si>
  <si>
    <r>
      <t xml:space="preserve">      Total pruebas F.D.P. </t>
    </r>
    <r>
      <rPr>
        <sz val="10"/>
        <rFont val="AR CENA"/>
      </rPr>
      <t>(promedio para instalar 125 luminarias nuevas en el año)</t>
    </r>
  </si>
  <si>
    <t>Reparación de luminaria led de 65 y 150watts 100/240v. Brazo de 2 mts. Incluye: Transporte, equipo, herramientas, personal técnico .</t>
  </si>
  <si>
    <t>Foco led 50w FP&gt;0.95 240v  R-E40</t>
  </si>
  <si>
    <t>Base de porcelana 2 secciones 3" E27 120v</t>
  </si>
  <si>
    <t xml:space="preserve">      Total de mano de obra calificada:  (luminarias 50w led)</t>
  </si>
  <si>
    <t>Armado, transporte e instalación de luminaria nueva con bombillo led 50w/120-240v (en cuerpo de lampara fluorescente)</t>
  </si>
  <si>
    <t>Armado, transporte e instalación de luminaria nueva de 66w/100-240v led ZD216 (brazo 2 mts)</t>
  </si>
  <si>
    <t>Conductor TSJ#12-2 aislamiento 600v</t>
  </si>
  <si>
    <t>Abrazadera 7-9" 2 secciones c/pernos de 1/2"x4 1/2" galv.</t>
  </si>
  <si>
    <t>Lampara LED ZD216 66W-100/240V</t>
  </si>
  <si>
    <r>
      <t xml:space="preserve">Brazo metálico galvanizado </t>
    </r>
    <r>
      <rPr>
        <sz val="10"/>
        <rFont val="Arial"/>
        <family val="2"/>
      </rPr>
      <t>ø</t>
    </r>
    <r>
      <rPr>
        <sz val="10"/>
        <rFont val="AR CENA"/>
      </rPr>
      <t xml:space="preserve">1 3/4"x 2mts </t>
    </r>
  </si>
  <si>
    <t>lampara fluorescente con foco led 50w E40 con brazo 1 mt</t>
  </si>
  <si>
    <r>
      <rPr>
        <b/>
        <sz val="12"/>
        <rFont val="AR CENA"/>
      </rPr>
      <t xml:space="preserve">        PRESUPUESTO DE MATERIALES    </t>
    </r>
    <r>
      <rPr>
        <sz val="12"/>
        <rFont val="AR CENA"/>
      </rPr>
      <t xml:space="preserve">                                                                                                                                                Luminarias de 55w y 66w</t>
    </r>
  </si>
  <si>
    <r>
      <rPr>
        <b/>
        <sz val="12"/>
        <rFont val="AR CENA"/>
      </rPr>
      <t xml:space="preserve">       </t>
    </r>
    <r>
      <rPr>
        <b/>
        <sz val="13"/>
        <rFont val="AR CENA"/>
      </rPr>
      <t>PRESUPUESTO DE MANO DE OBRA CALIFICADA</t>
    </r>
    <r>
      <rPr>
        <b/>
        <sz val="12"/>
        <rFont val="AR CENA"/>
      </rPr>
      <t xml:space="preserve"> </t>
    </r>
    <r>
      <rPr>
        <sz val="12"/>
        <rFont val="AR CENA"/>
      </rPr>
      <t xml:space="preserve">                                                                                                         Instalación de luminarias nuevas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</si>
</sst>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#,##0.00;[Red]&quot;$&quot;\-#,##0.00"/>
    <numFmt numFmtId="165" formatCode="_(&quot;¢&quot;* #,##0.00_);_(&quot;¢&quot;* \(#,##0.00\);_(&quot;¢&quot;* &quot;-&quot;??_);_(@_)"/>
    <numFmt numFmtId="166" formatCode="&quot;$&quot;#,##0.00"/>
    <numFmt numFmtId="167" formatCode="[$$-440A]#,##0.00;[Red][$$-440A]#,##0.00"/>
    <numFmt numFmtId="168" formatCode="[$$-440A]#,##0.00"/>
    <numFmt numFmtId="169" formatCode="&quot;$&quot;#,##0.00;[Red]&quot;$&quot;#,##0.00"/>
    <numFmt numFmtId="170" formatCode="_-[$$-440A]* #,##0.00_ ;_-[$$-440A]* \-#,##0.00\ ;_-[$$-440A]* &quot;-&quot;??_ ;_-@_ "/>
    <numFmt numFmtId="171" formatCode="0.0%"/>
    <numFmt numFmtId="172" formatCode="_([$$-440A]* #,##0.00_);_([$$-440A]* \(#,##0.00\);_([$$-440A]* &quot;-&quot;??_);_(@_)"/>
    <numFmt numFmtId="173" formatCode="_-[$$-340A]\ * #,##0.00_-;\-[$$-340A]\ * #,##0.00_-;_-[$$-340A]\ * &quot;-&quot;??_-;_-@_-"/>
    <numFmt numFmtId="174" formatCode="_-[$$-440A]* #,##0.00_-;\-[$$-440A]* #,##0.00_-;_-[$$-440A]* &quot;-&quot;??_-;_-@_-"/>
  </numFmts>
  <fonts count="4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 CENA"/>
    </font>
    <font>
      <b/>
      <sz val="15"/>
      <name val="AR CENA"/>
    </font>
    <font>
      <b/>
      <sz val="10"/>
      <name val="AR CENA"/>
    </font>
    <font>
      <u/>
      <sz val="10"/>
      <name val="AR CENA"/>
    </font>
    <font>
      <b/>
      <i/>
      <sz val="10"/>
      <name val="AR CENA"/>
    </font>
    <font>
      <b/>
      <sz val="11"/>
      <name val="AR CENA"/>
    </font>
    <font>
      <b/>
      <sz val="14"/>
      <name val="AR CENA"/>
    </font>
    <font>
      <sz val="11"/>
      <name val="AR CENA"/>
    </font>
    <font>
      <sz val="10"/>
      <color indexed="9"/>
      <name val="AR CENA"/>
    </font>
    <font>
      <sz val="9"/>
      <name val="AR CENA"/>
    </font>
    <font>
      <b/>
      <sz val="20"/>
      <name val="AR CENA"/>
    </font>
    <font>
      <b/>
      <sz val="13"/>
      <name val="AR CENA"/>
    </font>
    <font>
      <b/>
      <sz val="12"/>
      <name val="AR CENA"/>
    </font>
    <font>
      <sz val="12"/>
      <name val="AR CENA"/>
    </font>
    <font>
      <sz val="14"/>
      <name val="AR CENA"/>
    </font>
    <font>
      <b/>
      <sz val="16"/>
      <name val="AR CENA"/>
    </font>
    <font>
      <i/>
      <sz val="12"/>
      <name val="AR CENA"/>
    </font>
    <font>
      <sz val="15"/>
      <name val="AR CENA"/>
    </font>
    <font>
      <b/>
      <sz val="9"/>
      <name val="AR CENA"/>
    </font>
    <font>
      <b/>
      <sz val="7"/>
      <name val="AR CENA"/>
    </font>
    <font>
      <sz val="10"/>
      <color indexed="10"/>
      <name val="AR CENA"/>
    </font>
    <font>
      <i/>
      <sz val="8"/>
      <name val="AR CENA"/>
    </font>
    <font>
      <sz val="12"/>
      <color indexed="8"/>
      <name val="AR CENA"/>
    </font>
    <font>
      <b/>
      <sz val="18"/>
      <name val="AR CENA"/>
    </font>
    <font>
      <b/>
      <sz val="8"/>
      <name val="AR CENA"/>
    </font>
    <font>
      <b/>
      <sz val="10"/>
      <color rgb="FFFF0000"/>
      <name val="AR CENA"/>
    </font>
    <font>
      <sz val="10"/>
      <color theme="0" tint="-0.34998626667073579"/>
      <name val="AR CENA"/>
    </font>
    <font>
      <b/>
      <sz val="12"/>
      <color theme="0" tint="-0.34998626667073579"/>
      <name val="AR CENA"/>
    </font>
    <font>
      <b/>
      <sz val="11"/>
      <color theme="0" tint="-0.34998626667073579"/>
      <name val="AR CENA"/>
    </font>
    <font>
      <sz val="14"/>
      <color theme="0" tint="-0.34998626667073579"/>
      <name val="AR CENA"/>
    </font>
    <font>
      <sz val="8"/>
      <color theme="0" tint="-0.34998626667073579"/>
      <name val="AR CENA"/>
    </font>
    <font>
      <sz val="11"/>
      <color theme="0" tint="-0.34998626667073579"/>
      <name val="AR CENA"/>
    </font>
    <font>
      <sz val="9"/>
      <color theme="0" tint="-0.34998626667073579"/>
      <name val="AR CENA"/>
    </font>
    <font>
      <sz val="12"/>
      <color theme="0" tint="-0.34998626667073579"/>
      <name val="AR CENA"/>
    </font>
    <font>
      <b/>
      <sz val="10"/>
      <color theme="0" tint="-0.34998626667073579"/>
      <name val="AR CENA"/>
    </font>
    <font>
      <b/>
      <sz val="10"/>
      <color rgb="FFFFFF00"/>
      <name val="AR CENA"/>
    </font>
    <font>
      <sz val="10"/>
      <color theme="0" tint="-0.499984740745262"/>
      <name val="AR CENA"/>
    </font>
    <font>
      <sz val="10"/>
      <color rgb="FFFF0000"/>
      <name val="AR CENA"/>
    </font>
    <font>
      <b/>
      <i/>
      <u/>
      <sz val="10"/>
      <color theme="0"/>
      <name val="AR CENA"/>
    </font>
    <font>
      <sz val="10"/>
      <color theme="0"/>
      <name val="AR CENA"/>
    </font>
    <font>
      <sz val="10"/>
      <name val="Arial"/>
      <family val="2"/>
    </font>
    <font>
      <b/>
      <i/>
      <sz val="9"/>
      <name val="AR CENA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22"/>
        <bgColor theme="2" tint="-0.499984740745262"/>
      </patternFill>
    </fill>
    <fill>
      <patternFill patternType="solid">
        <fgColor theme="2" tint="-0.249977111117893"/>
        <bgColor indexed="64"/>
      </patternFill>
    </fill>
    <fill>
      <patternFill patternType="lightGray">
        <fgColor indexed="22"/>
        <bgColor theme="6" tint="0.399975585192419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9" fontId="44" fillId="0" borderId="0" applyFont="0" applyFill="0" applyBorder="0" applyAlignment="0" applyProtection="0"/>
  </cellStyleXfs>
  <cellXfs count="454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0" borderId="0" xfId="0" applyFont="1"/>
    <xf numFmtId="0" fontId="4" fillId="2" borderId="4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6" fillId="4" borderId="0" xfId="0" applyFont="1" applyFill="1" applyBorder="1"/>
    <xf numFmtId="0" fontId="6" fillId="2" borderId="5" xfId="0" applyFont="1" applyFill="1" applyBorder="1"/>
    <xf numFmtId="0" fontId="4" fillId="2" borderId="0" xfId="0" applyFont="1" applyFill="1" applyBorder="1" applyAlignment="1">
      <alignment horizontal="left"/>
    </xf>
    <xf numFmtId="0" fontId="6" fillId="2" borderId="4" xfId="0" applyFont="1" applyFill="1" applyBorder="1"/>
    <xf numFmtId="0" fontId="9" fillId="2" borderId="0" xfId="0" applyFont="1" applyFill="1" applyBorder="1"/>
    <xf numFmtId="0" fontId="29" fillId="0" borderId="0" xfId="0" applyFont="1"/>
    <xf numFmtId="0" fontId="4" fillId="4" borderId="0" xfId="0" applyFont="1" applyFill="1" applyBorder="1"/>
    <xf numFmtId="172" fontId="4" fillId="2" borderId="0" xfId="0" applyNumberFormat="1" applyFont="1" applyFill="1" applyBorder="1"/>
    <xf numFmtId="0" fontId="8" fillId="2" borderId="4" xfId="0" applyFont="1" applyFill="1" applyBorder="1"/>
    <xf numFmtId="0" fontId="4" fillId="0" borderId="0" xfId="0" applyFont="1" applyAlignment="1">
      <alignment horizontal="center"/>
    </xf>
    <xf numFmtId="0" fontId="12" fillId="2" borderId="0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13" fillId="2" borderId="4" xfId="0" applyFont="1" applyFill="1" applyBorder="1"/>
    <xf numFmtId="0" fontId="12" fillId="0" borderId="4" xfId="0" applyFont="1" applyFill="1" applyBorder="1"/>
    <xf numFmtId="0" fontId="30" fillId="0" borderId="0" xfId="0" applyFont="1"/>
    <xf numFmtId="0" fontId="30" fillId="4" borderId="0" xfId="0" applyFont="1" applyFill="1"/>
    <xf numFmtId="0" fontId="31" fillId="2" borderId="9" xfId="0" applyFont="1" applyFill="1" applyBorder="1" applyAlignment="1"/>
    <xf numFmtId="0" fontId="30" fillId="0" borderId="0" xfId="0" applyFont="1" applyBorder="1"/>
    <xf numFmtId="0" fontId="32" fillId="2" borderId="12" xfId="0" applyFont="1" applyFill="1" applyBorder="1" applyAlignment="1"/>
    <xf numFmtId="0" fontId="30" fillId="2" borderId="14" xfId="0" applyFont="1" applyFill="1" applyBorder="1"/>
    <xf numFmtId="0" fontId="33" fillId="2" borderId="15" xfId="0" applyFont="1" applyFill="1" applyBorder="1"/>
    <xf numFmtId="0" fontId="30" fillId="0" borderId="0" xfId="0" applyFont="1" applyBorder="1" applyProtection="1"/>
    <xf numFmtId="0" fontId="30" fillId="2" borderId="12" xfId="0" applyFont="1" applyFill="1" applyBorder="1"/>
    <xf numFmtId="0" fontId="33" fillId="2" borderId="0" xfId="0" applyFont="1" applyFill="1" applyBorder="1"/>
    <xf numFmtId="0" fontId="33" fillId="2" borderId="13" xfId="0" applyFont="1" applyFill="1" applyBorder="1"/>
    <xf numFmtId="0" fontId="30" fillId="2" borderId="17" xfId="0" applyFont="1" applyFill="1" applyBorder="1"/>
    <xf numFmtId="0" fontId="30" fillId="2" borderId="17" xfId="0" applyFont="1" applyFill="1" applyBorder="1" applyAlignment="1">
      <alignment horizontal="center"/>
    </xf>
    <xf numFmtId="0" fontId="34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/>
    <xf numFmtId="0" fontId="35" fillId="2" borderId="18" xfId="0" applyFont="1" applyFill="1" applyBorder="1" applyAlignment="1">
      <alignment horizontal="center"/>
    </xf>
    <xf numFmtId="166" fontId="30" fillId="2" borderId="19" xfId="0" applyNumberFormat="1" applyFont="1" applyFill="1" applyBorder="1"/>
    <xf numFmtId="0" fontId="36" fillId="2" borderId="20" xfId="0" applyFont="1" applyFill="1" applyBorder="1" applyAlignment="1">
      <alignment horizontal="center"/>
    </xf>
    <xf numFmtId="0" fontId="30" fillId="2" borderId="20" xfId="3" applyFont="1" applyFill="1" applyBorder="1" applyAlignment="1" applyProtection="1">
      <alignment horizontal="left"/>
    </xf>
    <xf numFmtId="0" fontId="30" fillId="2" borderId="20" xfId="3" applyFont="1" applyFill="1" applyBorder="1" applyAlignment="1" applyProtection="1">
      <alignment horizontal="center"/>
    </xf>
    <xf numFmtId="0" fontId="30" fillId="2" borderId="20" xfId="3" applyFont="1" applyFill="1" applyBorder="1" applyAlignment="1" applyProtection="1">
      <alignment horizontal="center"/>
      <protection locked="0"/>
    </xf>
    <xf numFmtId="172" fontId="30" fillId="2" borderId="20" xfId="3" applyNumberFormat="1" applyFont="1" applyFill="1" applyBorder="1" applyAlignment="1" applyProtection="1">
      <alignment horizontal="right"/>
    </xf>
    <xf numFmtId="170" fontId="30" fillId="2" borderId="20" xfId="3" applyNumberFormat="1" applyFont="1" applyFill="1" applyBorder="1" applyAlignment="1" applyProtection="1">
      <alignment horizontal="right"/>
    </xf>
    <xf numFmtId="170" fontId="30" fillId="2" borderId="13" xfId="0" applyNumberFormat="1" applyFont="1" applyFill="1" applyBorder="1" applyAlignment="1">
      <alignment horizontal="right"/>
    </xf>
    <xf numFmtId="0" fontId="30" fillId="2" borderId="0" xfId="0" applyFont="1" applyFill="1" applyProtection="1"/>
    <xf numFmtId="1" fontId="30" fillId="2" borderId="20" xfId="3" applyNumberFormat="1" applyFont="1" applyFill="1" applyBorder="1" applyAlignment="1" applyProtection="1">
      <alignment horizontal="center"/>
    </xf>
    <xf numFmtId="0" fontId="36" fillId="2" borderId="18" xfId="0" applyFont="1" applyFill="1" applyBorder="1" applyAlignment="1">
      <alignment horizontal="left"/>
    </xf>
    <xf numFmtId="0" fontId="30" fillId="2" borderId="18" xfId="3" applyFont="1" applyFill="1" applyBorder="1" applyProtection="1"/>
    <xf numFmtId="0" fontId="30" fillId="2" borderId="18" xfId="3" applyFont="1" applyFill="1" applyBorder="1" applyAlignment="1" applyProtection="1">
      <alignment horizontal="center"/>
    </xf>
    <xf numFmtId="0" fontId="37" fillId="2" borderId="18" xfId="3" applyFont="1" applyFill="1" applyBorder="1" applyAlignment="1" applyProtection="1">
      <alignment horizontal="center"/>
      <protection locked="0"/>
    </xf>
    <xf numFmtId="169" fontId="30" fillId="2" borderId="18" xfId="3" applyNumberFormat="1" applyFont="1" applyFill="1" applyBorder="1" applyAlignment="1" applyProtection="1">
      <alignment horizontal="left"/>
    </xf>
    <xf numFmtId="166" fontId="30" fillId="2" borderId="19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0" fontId="30" fillId="2" borderId="0" xfId="3" applyFont="1" applyFill="1" applyBorder="1" applyProtection="1"/>
    <xf numFmtId="0" fontId="37" fillId="2" borderId="0" xfId="3" applyFont="1" applyFill="1" applyBorder="1" applyAlignment="1" applyProtection="1">
      <alignment horizontal="center"/>
    </xf>
    <xf numFmtId="0" fontId="37" fillId="2" borderId="0" xfId="3" applyFont="1" applyFill="1" applyBorder="1" applyAlignment="1" applyProtection="1">
      <alignment horizontal="center"/>
      <protection locked="0"/>
    </xf>
    <xf numFmtId="167" fontId="37" fillId="2" borderId="0" xfId="3" applyNumberFormat="1" applyFont="1" applyFill="1" applyBorder="1" applyAlignment="1" applyProtection="1">
      <alignment horizontal="left"/>
    </xf>
    <xf numFmtId="168" fontId="37" fillId="2" borderId="0" xfId="3" applyNumberFormat="1" applyFont="1" applyFill="1" applyBorder="1" applyAlignment="1" applyProtection="1">
      <alignment horizontal="left"/>
    </xf>
    <xf numFmtId="164" fontId="38" fillId="2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2" borderId="9" xfId="0" applyFont="1" applyFill="1" applyBorder="1"/>
    <xf numFmtId="0" fontId="4" fillId="2" borderId="12" xfId="0" applyFont="1" applyFill="1" applyBorder="1"/>
    <xf numFmtId="0" fontId="4" fillId="2" borderId="14" xfId="0" applyFont="1" applyFill="1" applyBorder="1"/>
    <xf numFmtId="0" fontId="18" fillId="2" borderId="15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1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3" applyFont="1" applyFill="1" applyBorder="1" applyAlignment="1" applyProtection="1">
      <alignment horizontal="center" vertical="center"/>
    </xf>
    <xf numFmtId="4" fontId="4" fillId="0" borderId="0" xfId="0" applyNumberFormat="1" applyFont="1"/>
    <xf numFmtId="0" fontId="11" fillId="2" borderId="0" xfId="0" applyFont="1" applyFill="1"/>
    <xf numFmtId="0" fontId="4" fillId="2" borderId="20" xfId="3" applyFont="1" applyFill="1" applyBorder="1" applyAlignment="1" applyProtection="1">
      <alignment horizontal="center" vertical="center"/>
      <protection locked="0"/>
    </xf>
    <xf numFmtId="0" fontId="4" fillId="2" borderId="18" xfId="3" applyFont="1" applyFill="1" applyBorder="1" applyAlignment="1" applyProtection="1">
      <alignment horizontal="center" vertical="center"/>
    </xf>
    <xf numFmtId="0" fontId="4" fillId="2" borderId="18" xfId="3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/>
    <xf numFmtId="0" fontId="9" fillId="4" borderId="23" xfId="0" applyFont="1" applyFill="1" applyBorder="1" applyAlignment="1">
      <alignment horizontal="center"/>
    </xf>
    <xf numFmtId="0" fontId="4" fillId="4" borderId="23" xfId="0" applyFont="1" applyFill="1" applyBorder="1"/>
    <xf numFmtId="166" fontId="4" fillId="4" borderId="16" xfId="0" applyNumberFormat="1" applyFont="1" applyFill="1" applyBorder="1"/>
    <xf numFmtId="0" fontId="4" fillId="7" borderId="12" xfId="0" applyFont="1" applyFill="1" applyBorder="1"/>
    <xf numFmtId="0" fontId="4" fillId="7" borderId="20" xfId="0" applyFont="1" applyFill="1" applyBorder="1"/>
    <xf numFmtId="166" fontId="4" fillId="7" borderId="13" xfId="0" applyNumberFormat="1" applyFont="1" applyFill="1" applyBorder="1"/>
    <xf numFmtId="0" fontId="4" fillId="2" borderId="12" xfId="0" applyFont="1" applyFill="1" applyBorder="1" applyAlignment="1">
      <alignment horizontal="center" vertical="center"/>
    </xf>
    <xf numFmtId="0" fontId="4" fillId="2" borderId="20" xfId="3" applyFont="1" applyFill="1" applyBorder="1" applyAlignment="1" applyProtection="1">
      <alignment horizontal="left" vertical="center" wrapText="1"/>
    </xf>
    <xf numFmtId="170" fontId="4" fillId="2" borderId="20" xfId="3" applyNumberFormat="1" applyFont="1" applyFill="1" applyBorder="1" applyAlignment="1" applyProtection="1">
      <alignment horizontal="right" vertical="center"/>
    </xf>
    <xf numFmtId="170" fontId="4" fillId="2" borderId="13" xfId="0" applyNumberFormat="1" applyFont="1" applyFill="1" applyBorder="1" applyAlignment="1">
      <alignment horizontal="right" vertical="center"/>
    </xf>
    <xf numFmtId="170" fontId="16" fillId="2" borderId="2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9" fillId="2" borderId="0" xfId="0" applyFont="1" applyFill="1" applyBorder="1" applyAlignment="1">
      <alignment horizontal="left"/>
    </xf>
    <xf numFmtId="164" fontId="16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4" fillId="2" borderId="15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7" borderId="20" xfId="0" applyFont="1" applyFill="1" applyBorder="1" applyAlignment="1">
      <alignment horizontal="center"/>
    </xf>
    <xf numFmtId="0" fontId="8" fillId="7" borderId="20" xfId="0" applyFont="1" applyFill="1" applyBorder="1"/>
    <xf numFmtId="170" fontId="4" fillId="7" borderId="20" xfId="0" applyNumberFormat="1" applyFont="1" applyFill="1" applyBorder="1"/>
    <xf numFmtId="170" fontId="4" fillId="7" borderId="20" xfId="3" applyNumberFormat="1" applyFont="1" applyFill="1" applyBorder="1" applyAlignment="1" applyProtection="1">
      <alignment horizontal="right"/>
    </xf>
    <xf numFmtId="170" fontId="4" fillId="7" borderId="13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center"/>
    </xf>
    <xf numFmtId="0" fontId="4" fillId="2" borderId="20" xfId="0" applyFont="1" applyFill="1" applyBorder="1"/>
    <xf numFmtId="172" fontId="4" fillId="2" borderId="20" xfId="0" applyNumberFormat="1" applyFont="1" applyFill="1" applyBorder="1"/>
    <xf numFmtId="170" fontId="4" fillId="2" borderId="20" xfId="3" applyNumberFormat="1" applyFont="1" applyFill="1" applyBorder="1" applyAlignment="1" applyProtection="1">
      <alignment horizontal="right"/>
    </xf>
    <xf numFmtId="170" fontId="4" fillId="2" borderId="13" xfId="0" applyNumberFormat="1" applyFont="1" applyFill="1" applyBorder="1" applyAlignment="1">
      <alignment horizontal="right"/>
    </xf>
    <xf numFmtId="2" fontId="4" fillId="0" borderId="0" xfId="0" applyNumberFormat="1" applyFont="1"/>
    <xf numFmtId="169" fontId="6" fillId="2" borderId="0" xfId="0" applyNumberFormat="1" applyFont="1" applyFill="1"/>
    <xf numFmtId="0" fontId="8" fillId="7" borderId="20" xfId="0" applyFont="1" applyFill="1" applyBorder="1" applyAlignment="1">
      <alignment horizontal="left"/>
    </xf>
    <xf numFmtId="0" fontId="4" fillId="4" borderId="20" xfId="3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wrapText="1"/>
    </xf>
    <xf numFmtId="172" fontId="4" fillId="2" borderId="20" xfId="0" applyNumberFormat="1" applyFont="1" applyFill="1" applyBorder="1" applyAlignment="1">
      <alignment vertical="center"/>
    </xf>
    <xf numFmtId="0" fontId="4" fillId="2" borderId="20" xfId="3" applyFont="1" applyFill="1" applyBorder="1" applyAlignment="1" applyProtection="1">
      <alignment vertical="center" wrapText="1"/>
    </xf>
    <xf numFmtId="0" fontId="4" fillId="7" borderId="0" xfId="0" applyFont="1" applyFill="1"/>
    <xf numFmtId="0" fontId="4" fillId="2" borderId="20" xfId="0" applyFont="1" applyFill="1" applyBorder="1" applyAlignment="1">
      <alignment vertical="center" wrapText="1"/>
    </xf>
    <xf numFmtId="16" fontId="4" fillId="2" borderId="20" xfId="0" applyNumberFormat="1" applyFont="1" applyFill="1" applyBorder="1" applyAlignment="1">
      <alignment horizontal="center"/>
    </xf>
    <xf numFmtId="0" fontId="4" fillId="4" borderId="0" xfId="0" applyFont="1" applyFill="1"/>
    <xf numFmtId="0" fontId="16" fillId="2" borderId="12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170" fontId="4" fillId="2" borderId="18" xfId="3" applyNumberFormat="1" applyFont="1" applyFill="1" applyBorder="1" applyAlignment="1" applyProtection="1">
      <alignment horizontal="right" vertical="center"/>
    </xf>
    <xf numFmtId="170" fontId="4" fillId="2" borderId="19" xfId="0" applyNumberFormat="1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left"/>
    </xf>
    <xf numFmtId="0" fontId="4" fillId="2" borderId="13" xfId="0" applyFont="1" applyFill="1" applyBorder="1"/>
    <xf numFmtId="0" fontId="17" fillId="2" borderId="12" xfId="0" applyFont="1" applyFill="1" applyBorder="1" applyAlignment="1">
      <alignment horizontal="right"/>
    </xf>
    <xf numFmtId="0" fontId="17" fillId="2" borderId="20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right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167" fontId="16" fillId="2" borderId="13" xfId="0" applyNumberFormat="1" applyFont="1" applyFill="1" applyBorder="1" applyAlignment="1">
      <alignment horizontal="center"/>
    </xf>
    <xf numFmtId="167" fontId="4" fillId="0" borderId="0" xfId="0" applyNumberFormat="1" applyFont="1"/>
    <xf numFmtId="167" fontId="17" fillId="2" borderId="13" xfId="0" applyNumberFormat="1" applyFont="1" applyFill="1" applyBorder="1" applyAlignment="1">
      <alignment horizontal="right"/>
    </xf>
    <xf numFmtId="167" fontId="40" fillId="0" borderId="0" xfId="0" applyNumberFormat="1" applyFont="1"/>
    <xf numFmtId="0" fontId="40" fillId="0" borderId="0" xfId="0" applyFont="1"/>
    <xf numFmtId="0" fontId="16" fillId="0" borderId="20" xfId="0" applyFont="1" applyBorder="1" applyAlignment="1">
      <alignment horizontal="center"/>
    </xf>
    <xf numFmtId="167" fontId="10" fillId="3" borderId="13" xfId="0" applyNumberFormat="1" applyFont="1" applyFill="1" applyBorder="1" applyAlignment="1">
      <alignment horizontal="center"/>
    </xf>
    <xf numFmtId="167" fontId="41" fillId="0" borderId="0" xfId="0" applyNumberFormat="1" applyFont="1"/>
    <xf numFmtId="0" fontId="16" fillId="4" borderId="21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167" fontId="16" fillId="4" borderId="18" xfId="0" applyNumberFormat="1" applyFont="1" applyFill="1" applyBorder="1" applyAlignment="1">
      <alignment horizontal="center"/>
    </xf>
    <xf numFmtId="0" fontId="41" fillId="2" borderId="0" xfId="0" applyFont="1" applyFill="1"/>
    <xf numFmtId="167" fontId="42" fillId="4" borderId="0" xfId="0" applyNumberFormat="1" applyFont="1" applyFill="1" applyAlignment="1">
      <alignment horizontal="center"/>
    </xf>
    <xf numFmtId="167" fontId="41" fillId="4" borderId="0" xfId="0" applyNumberFormat="1" applyFont="1" applyFill="1"/>
    <xf numFmtId="0" fontId="43" fillId="4" borderId="0" xfId="0" applyFont="1" applyFill="1"/>
    <xf numFmtId="0" fontId="41" fillId="4" borderId="0" xfId="0" applyFont="1" applyFill="1"/>
    <xf numFmtId="0" fontId="16" fillId="10" borderId="12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0" borderId="13" xfId="0" applyFont="1" applyFill="1" applyBorder="1"/>
    <xf numFmtId="0" fontId="16" fillId="10" borderId="9" xfId="0" applyFont="1" applyFill="1" applyBorder="1" applyAlignment="1">
      <alignment horizontal="center"/>
    </xf>
    <xf numFmtId="0" fontId="4" fillId="10" borderId="11" xfId="0" applyFont="1" applyFill="1" applyBorder="1"/>
    <xf numFmtId="167" fontId="17" fillId="10" borderId="11" xfId="0" applyNumberFormat="1" applyFont="1" applyFill="1" applyBorder="1" applyAlignment="1">
      <alignment horizontal="right"/>
    </xf>
    <xf numFmtId="167" fontId="16" fillId="10" borderId="13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4" fontId="17" fillId="2" borderId="20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25" fillId="2" borderId="23" xfId="0" applyFont="1" applyFill="1" applyBorder="1"/>
    <xf numFmtId="4" fontId="17" fillId="2" borderId="23" xfId="0" applyNumberFormat="1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1" fillId="2" borderId="20" xfId="0" applyFont="1" applyFill="1" applyBorder="1"/>
    <xf numFmtId="172" fontId="26" fillId="2" borderId="20" xfId="0" applyNumberFormat="1" applyFont="1" applyFill="1" applyBorder="1" applyAlignment="1">
      <alignment horizontal="center"/>
    </xf>
    <xf numFmtId="171" fontId="17" fillId="2" borderId="20" xfId="0" applyNumberFormat="1" applyFont="1" applyFill="1" applyBorder="1" applyAlignment="1">
      <alignment horizontal="center"/>
    </xf>
    <xf numFmtId="4" fontId="17" fillId="2" borderId="13" xfId="0" applyNumberFormat="1" applyFont="1" applyFill="1" applyBorder="1"/>
    <xf numFmtId="172" fontId="17" fillId="2" borderId="20" xfId="1" applyNumberFormat="1" applyFont="1" applyFill="1" applyBorder="1" applyAlignment="1">
      <alignment horizontal="center"/>
    </xf>
    <xf numFmtId="171" fontId="17" fillId="2" borderId="13" xfId="0" applyNumberFormat="1" applyFont="1" applyFill="1" applyBorder="1" applyAlignment="1">
      <alignment horizontal="center"/>
    </xf>
    <xf numFmtId="172" fontId="17" fillId="4" borderId="20" xfId="0" applyNumberFormat="1" applyFont="1" applyFill="1" applyBorder="1" applyAlignment="1">
      <alignment horizontal="center"/>
    </xf>
    <xf numFmtId="171" fontId="17" fillId="4" borderId="13" xfId="0" applyNumberFormat="1" applyFont="1" applyFill="1" applyBorder="1" applyAlignment="1">
      <alignment horizontal="center"/>
    </xf>
    <xf numFmtId="0" fontId="16" fillId="2" borderId="20" xfId="0" applyFont="1" applyFill="1" applyBorder="1"/>
    <xf numFmtId="172" fontId="16" fillId="2" borderId="20" xfId="0" applyNumberFormat="1" applyFont="1" applyFill="1" applyBorder="1" applyAlignment="1">
      <alignment horizontal="center"/>
    </xf>
    <xf numFmtId="9" fontId="16" fillId="2" borderId="13" xfId="0" applyNumberFormat="1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6" fillId="4" borderId="20" xfId="0" applyFont="1" applyFill="1" applyBorder="1"/>
    <xf numFmtId="172" fontId="16" fillId="4" borderId="20" xfId="0" applyNumberFormat="1" applyFont="1" applyFill="1" applyBorder="1" applyAlignment="1">
      <alignment horizontal="center"/>
    </xf>
    <xf numFmtId="171" fontId="16" fillId="4" borderId="13" xfId="0" applyNumberFormat="1" applyFont="1" applyFill="1" applyBorder="1" applyAlignment="1">
      <alignment horizontal="center"/>
    </xf>
    <xf numFmtId="174" fontId="4" fillId="0" borderId="0" xfId="0" applyNumberFormat="1" applyFont="1"/>
    <xf numFmtId="9" fontId="16" fillId="4" borderId="13" xfId="0" applyNumberFormat="1" applyFont="1" applyFill="1" applyBorder="1" applyAlignment="1">
      <alignment horizontal="center"/>
    </xf>
    <xf numFmtId="0" fontId="11" fillId="4" borderId="20" xfId="0" applyFont="1" applyFill="1" applyBorder="1"/>
    <xf numFmtId="0" fontId="16" fillId="2" borderId="18" xfId="0" applyFont="1" applyFill="1" applyBorder="1"/>
    <xf numFmtId="0" fontId="11" fillId="4" borderId="0" xfId="0" applyFont="1" applyFill="1"/>
    <xf numFmtId="0" fontId="4" fillId="2" borderId="0" xfId="2" applyFont="1" applyFill="1"/>
    <xf numFmtId="0" fontId="4" fillId="0" borderId="0" xfId="2" applyFont="1"/>
    <xf numFmtId="0" fontId="6" fillId="2" borderId="0" xfId="2" applyFont="1" applyFill="1" applyBorder="1" applyAlignment="1">
      <alignment horizontal="center"/>
    </xf>
    <xf numFmtId="0" fontId="6" fillId="2" borderId="22" xfId="2" applyFont="1" applyFill="1" applyBorder="1" applyAlignment="1">
      <alignment horizontal="center"/>
    </xf>
    <xf numFmtId="0" fontId="28" fillId="2" borderId="23" xfId="2" applyFont="1" applyFill="1" applyBorder="1" applyAlignment="1">
      <alignment horizontal="center"/>
    </xf>
    <xf numFmtId="0" fontId="4" fillId="2" borderId="18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left" vertical="center"/>
    </xf>
    <xf numFmtId="0" fontId="4" fillId="4" borderId="0" xfId="2" applyFont="1" applyFill="1"/>
    <xf numFmtId="0" fontId="11" fillId="4" borderId="0" xfId="2" applyFont="1" applyFill="1"/>
    <xf numFmtId="0" fontId="11" fillId="4" borderId="0" xfId="2" applyFont="1" applyFill="1" applyBorder="1"/>
    <xf numFmtId="0" fontId="11" fillId="2" borderId="18" xfId="2" applyFont="1" applyFill="1" applyBorder="1" applyAlignment="1">
      <alignment horizontal="left" vertical="center" wrapText="1"/>
    </xf>
    <xf numFmtId="0" fontId="22" fillId="2" borderId="23" xfId="2" applyFont="1" applyFill="1" applyBorder="1" applyAlignment="1">
      <alignment horizontal="center"/>
    </xf>
    <xf numFmtId="172" fontId="41" fillId="2" borderId="5" xfId="0" applyNumberFormat="1" applyFont="1" applyFill="1" applyBorder="1"/>
    <xf numFmtId="0" fontId="16" fillId="2" borderId="12" xfId="0" applyFont="1" applyFill="1" applyBorder="1" applyAlignment="1">
      <alignment horizontal="center"/>
    </xf>
    <xf numFmtId="172" fontId="4" fillId="2" borderId="5" xfId="0" applyNumberFormat="1" applyFont="1" applyFill="1" applyBorder="1"/>
    <xf numFmtId="0" fontId="13" fillId="4" borderId="0" xfId="0" applyFont="1" applyFill="1" applyBorder="1" applyAlignment="1">
      <alignment horizontal="left"/>
    </xf>
    <xf numFmtId="0" fontId="4" fillId="4" borderId="0" xfId="3" applyFont="1" applyFill="1" applyBorder="1" applyProtection="1"/>
    <xf numFmtId="0" fontId="17" fillId="4" borderId="0" xfId="3" applyFont="1" applyFill="1" applyBorder="1" applyAlignment="1" applyProtection="1">
      <alignment horizontal="center"/>
    </xf>
    <xf numFmtId="0" fontId="17" fillId="4" borderId="0" xfId="3" applyFont="1" applyFill="1" applyBorder="1" applyAlignment="1" applyProtection="1">
      <alignment horizontal="center"/>
      <protection locked="0"/>
    </xf>
    <xf numFmtId="167" fontId="17" fillId="4" borderId="0" xfId="3" applyNumberFormat="1" applyFont="1" applyFill="1" applyBorder="1" applyAlignment="1" applyProtection="1">
      <alignment horizontal="left"/>
    </xf>
    <xf numFmtId="168" fontId="17" fillId="4" borderId="0" xfId="3" applyNumberFormat="1" applyFont="1" applyFill="1" applyBorder="1" applyAlignment="1" applyProtection="1">
      <alignment horizontal="left"/>
    </xf>
    <xf numFmtId="164" fontId="6" fillId="4" borderId="0" xfId="0" applyNumberFormat="1" applyFont="1" applyFill="1" applyBorder="1" applyAlignment="1">
      <alignment horizontal="right"/>
    </xf>
    <xf numFmtId="0" fontId="4" fillId="4" borderId="9" xfId="0" applyFont="1" applyFill="1" applyBorder="1"/>
    <xf numFmtId="0" fontId="4" fillId="4" borderId="12" xfId="0" applyFont="1" applyFill="1" applyBorder="1"/>
    <xf numFmtId="0" fontId="18" fillId="4" borderId="15" xfId="0" applyFont="1" applyFill="1" applyBorder="1"/>
    <xf numFmtId="0" fontId="4" fillId="4" borderId="1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1" xfId="0" applyFont="1" applyFill="1" applyBorder="1"/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/>
    <xf numFmtId="0" fontId="20" fillId="4" borderId="23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left"/>
    </xf>
    <xf numFmtId="1" fontId="4" fillId="4" borderId="18" xfId="3" applyNumberFormat="1" applyFont="1" applyFill="1" applyBorder="1" applyAlignment="1" applyProtection="1">
      <alignment horizontal="center"/>
    </xf>
    <xf numFmtId="0" fontId="11" fillId="4" borderId="18" xfId="3" applyFont="1" applyFill="1" applyBorder="1" applyAlignment="1" applyProtection="1">
      <alignment horizontal="center"/>
      <protection locked="0"/>
    </xf>
    <xf numFmtId="172" fontId="4" fillId="4" borderId="18" xfId="3" applyNumberFormat="1" applyFont="1" applyFill="1" applyBorder="1" applyAlignment="1" applyProtection="1">
      <alignment horizontal="left"/>
    </xf>
    <xf numFmtId="172" fontId="4" fillId="4" borderId="20" xfId="3" applyNumberFormat="1" applyFont="1" applyFill="1" applyBorder="1" applyAlignment="1" applyProtection="1">
      <alignment horizontal="right"/>
    </xf>
    <xf numFmtId="172" fontId="4" fillId="4" borderId="13" xfId="0" applyNumberFormat="1" applyFont="1" applyFill="1" applyBorder="1" applyAlignment="1">
      <alignment horizontal="right"/>
    </xf>
    <xf numFmtId="173" fontId="16" fillId="4" borderId="23" xfId="0" applyNumberFormat="1" applyFont="1" applyFill="1" applyBorder="1" applyAlignment="1">
      <alignment horizontal="left"/>
    </xf>
    <xf numFmtId="4" fontId="4" fillId="4" borderId="0" xfId="0" applyNumberFormat="1" applyFont="1" applyFill="1"/>
    <xf numFmtId="0" fontId="4" fillId="4" borderId="9" xfId="0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left"/>
    </xf>
    <xf numFmtId="0" fontId="29" fillId="4" borderId="0" xfId="0" applyFont="1" applyFill="1"/>
    <xf numFmtId="9" fontId="24" fillId="0" borderId="0" xfId="4" applyFont="1"/>
    <xf numFmtId="9" fontId="4" fillId="0" borderId="0" xfId="4" applyFont="1"/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3" applyFont="1" applyFill="1" applyBorder="1" applyAlignment="1" applyProtection="1">
      <alignment vertical="center" wrapText="1"/>
    </xf>
    <xf numFmtId="0" fontId="4" fillId="4" borderId="23" xfId="3" applyFont="1" applyFill="1" applyBorder="1" applyAlignment="1" applyProtection="1">
      <alignment horizontal="center" vertical="center"/>
    </xf>
    <xf numFmtId="0" fontId="4" fillId="2" borderId="23" xfId="3" applyFont="1" applyFill="1" applyBorder="1" applyAlignment="1" applyProtection="1">
      <alignment horizontal="center" vertical="center"/>
      <protection locked="0"/>
    </xf>
    <xf numFmtId="170" fontId="4" fillId="2" borderId="23" xfId="3" applyNumberFormat="1" applyFont="1" applyFill="1" applyBorder="1" applyAlignment="1" applyProtection="1">
      <alignment horizontal="right" vertical="center"/>
    </xf>
    <xf numFmtId="170" fontId="4" fillId="2" borderId="16" xfId="0" applyNumberFormat="1" applyFont="1" applyFill="1" applyBorder="1" applyAlignment="1">
      <alignment horizontal="right" vertical="center"/>
    </xf>
    <xf numFmtId="0" fontId="4" fillId="4" borderId="20" xfId="3" applyFont="1" applyFill="1" applyBorder="1" applyAlignment="1" applyProtection="1">
      <alignment horizontal="center" vertical="center"/>
    </xf>
    <xf numFmtId="0" fontId="4" fillId="2" borderId="23" xfId="3" applyFont="1" applyFill="1" applyBorder="1" applyAlignment="1" applyProtection="1">
      <alignment horizontal="left" vertical="center" wrapText="1"/>
    </xf>
    <xf numFmtId="0" fontId="4" fillId="2" borderId="23" xfId="3" applyFont="1" applyFill="1" applyBorder="1" applyAlignment="1" applyProtection="1">
      <alignment horizontal="center" vertical="center"/>
    </xf>
    <xf numFmtId="170" fontId="16" fillId="2" borderId="23" xfId="0" applyNumberFormat="1" applyFont="1" applyFill="1" applyBorder="1" applyAlignment="1">
      <alignment horizontal="right" vertical="center"/>
    </xf>
    <xf numFmtId="0" fontId="6" fillId="4" borderId="20" xfId="3" applyFont="1" applyFill="1" applyBorder="1" applyAlignment="1" applyProtection="1">
      <alignment horizontal="left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72" fontId="10" fillId="1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45" fillId="5" borderId="0" xfId="0" applyFont="1" applyFill="1" applyBorder="1" applyAlignment="1">
      <alignment horizontal="center"/>
    </xf>
    <xf numFmtId="170" fontId="4" fillId="2" borderId="17" xfId="0" applyNumberFormat="1" applyFont="1" applyFill="1" applyBorder="1" applyAlignment="1">
      <alignment horizontal="center" vertical="center"/>
    </xf>
    <xf numFmtId="170" fontId="4" fillId="2" borderId="20" xfId="0" applyNumberFormat="1" applyFont="1" applyFill="1" applyBorder="1" applyAlignment="1">
      <alignment horizontal="center" vertical="center"/>
    </xf>
    <xf numFmtId="172" fontId="4" fillId="4" borderId="17" xfId="0" applyNumberFormat="1" applyFont="1" applyFill="1" applyBorder="1" applyAlignment="1">
      <alignment horizontal="center" vertical="center"/>
    </xf>
    <xf numFmtId="172" fontId="4" fillId="4" borderId="20" xfId="0" applyNumberFormat="1" applyFont="1" applyFill="1" applyBorder="1" applyAlignment="1">
      <alignment horizontal="center" vertical="center"/>
    </xf>
    <xf numFmtId="172" fontId="39" fillId="4" borderId="0" xfId="0" applyNumberFormat="1" applyFont="1" applyFill="1" applyAlignment="1">
      <alignment horizontal="center"/>
    </xf>
    <xf numFmtId="0" fontId="17" fillId="13" borderId="14" xfId="0" applyFont="1" applyFill="1" applyBorder="1" applyAlignment="1">
      <alignment horizontal="center" wrapText="1"/>
    </xf>
    <xf numFmtId="0" fontId="17" fillId="13" borderId="15" xfId="0" applyFont="1" applyFill="1" applyBorder="1" applyAlignment="1">
      <alignment horizontal="center" wrapText="1"/>
    </xf>
    <xf numFmtId="0" fontId="17" fillId="13" borderId="16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169" fontId="4" fillId="2" borderId="11" xfId="3" applyNumberFormat="1" applyFont="1" applyFill="1" applyBorder="1" applyAlignment="1" applyProtection="1">
      <alignment horizontal="center"/>
    </xf>
    <xf numFmtId="169" fontId="4" fillId="2" borderId="19" xfId="3" applyNumberFormat="1" applyFont="1" applyFill="1" applyBorder="1" applyAlignment="1" applyProtection="1">
      <alignment horizontal="center"/>
    </xf>
    <xf numFmtId="166" fontId="16" fillId="2" borderId="17" xfId="0" applyNumberFormat="1" applyFont="1" applyFill="1" applyBorder="1" applyAlignment="1">
      <alignment horizontal="right"/>
    </xf>
    <xf numFmtId="166" fontId="16" fillId="2" borderId="18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wrapText="1"/>
    </xf>
    <xf numFmtId="0" fontId="17" fillId="4" borderId="15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center" wrapText="1"/>
    </xf>
    <xf numFmtId="0" fontId="4" fillId="4" borderId="17" xfId="3" applyFont="1" applyFill="1" applyBorder="1" applyAlignment="1" applyProtection="1">
      <alignment horizontal="left" vertical="center" wrapText="1"/>
    </xf>
    <xf numFmtId="0" fontId="4" fillId="4" borderId="20" xfId="3" applyFont="1" applyFill="1" applyBorder="1" applyAlignment="1" applyProtection="1">
      <alignment horizontal="left" vertical="center" wrapText="1"/>
    </xf>
    <xf numFmtId="0" fontId="4" fillId="4" borderId="18" xfId="3" applyFont="1" applyFill="1" applyBorder="1" applyAlignment="1" applyProtection="1">
      <alignment horizontal="left" vertical="center" wrapText="1"/>
    </xf>
    <xf numFmtId="0" fontId="4" fillId="4" borderId="17" xfId="3" applyFont="1" applyFill="1" applyBorder="1" applyAlignment="1" applyProtection="1">
      <alignment horizontal="center" vertical="center"/>
    </xf>
    <xf numFmtId="0" fontId="4" fillId="4" borderId="20" xfId="3" applyFont="1" applyFill="1" applyBorder="1" applyAlignment="1" applyProtection="1">
      <alignment horizontal="center" vertical="center"/>
    </xf>
    <xf numFmtId="0" fontId="4" fillId="4" borderId="18" xfId="3" applyFont="1" applyFill="1" applyBorder="1" applyAlignment="1" applyProtection="1">
      <alignment horizontal="center" vertical="center"/>
    </xf>
    <xf numFmtId="0" fontId="4" fillId="4" borderId="17" xfId="3" applyFont="1" applyFill="1" applyBorder="1" applyAlignment="1" applyProtection="1">
      <alignment horizontal="center" vertical="center"/>
      <protection locked="0"/>
    </xf>
    <xf numFmtId="0" fontId="4" fillId="4" borderId="20" xfId="3" applyFont="1" applyFill="1" applyBorder="1" applyAlignment="1" applyProtection="1">
      <alignment horizontal="center" vertical="center"/>
      <protection locked="0"/>
    </xf>
    <xf numFmtId="0" fontId="4" fillId="4" borderId="18" xfId="3" applyFont="1" applyFill="1" applyBorder="1" applyAlignment="1" applyProtection="1">
      <alignment horizontal="center" vertical="center"/>
      <protection locked="0"/>
    </xf>
    <xf numFmtId="167" fontId="4" fillId="4" borderId="17" xfId="3" applyNumberFormat="1" applyFont="1" applyFill="1" applyBorder="1" applyAlignment="1" applyProtection="1">
      <alignment horizontal="center" vertical="center"/>
    </xf>
    <xf numFmtId="167" fontId="4" fillId="4" borderId="20" xfId="3" applyNumberFormat="1" applyFont="1" applyFill="1" applyBorder="1" applyAlignment="1" applyProtection="1">
      <alignment horizontal="center" vertical="center"/>
    </xf>
    <xf numFmtId="167" fontId="4" fillId="4" borderId="18" xfId="3" applyNumberFormat="1" applyFont="1" applyFill="1" applyBorder="1" applyAlignment="1" applyProtection="1">
      <alignment horizontal="center" vertical="center"/>
    </xf>
    <xf numFmtId="168" fontId="4" fillId="4" borderId="17" xfId="3" applyNumberFormat="1" applyFont="1" applyFill="1" applyBorder="1" applyAlignment="1" applyProtection="1">
      <alignment horizontal="center" vertical="center"/>
    </xf>
    <xf numFmtId="168" fontId="4" fillId="4" borderId="20" xfId="3" applyNumberFormat="1" applyFont="1" applyFill="1" applyBorder="1" applyAlignment="1" applyProtection="1">
      <alignment horizontal="center" vertical="center"/>
    </xf>
    <xf numFmtId="168" fontId="4" fillId="4" borderId="18" xfId="3" applyNumberFormat="1" applyFont="1" applyFill="1" applyBorder="1" applyAlignment="1" applyProtection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30" fillId="2" borderId="17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169" fontId="30" fillId="2" borderId="11" xfId="3" applyNumberFormat="1" applyFont="1" applyFill="1" applyBorder="1" applyAlignment="1" applyProtection="1">
      <alignment horizontal="center"/>
    </xf>
    <xf numFmtId="169" fontId="30" fillId="2" borderId="19" xfId="3" applyNumberFormat="1" applyFont="1" applyFill="1" applyBorder="1" applyAlignment="1" applyProtection="1">
      <alignment horizontal="center"/>
    </xf>
    <xf numFmtId="170" fontId="31" fillId="2" borderId="17" xfId="0" applyNumberFormat="1" applyFont="1" applyFill="1" applyBorder="1" applyAlignment="1">
      <alignment horizontal="right"/>
    </xf>
    <xf numFmtId="170" fontId="31" fillId="2" borderId="18" xfId="0" applyNumberFormat="1" applyFont="1" applyFill="1" applyBorder="1" applyAlignment="1">
      <alignment horizontal="right"/>
    </xf>
    <xf numFmtId="0" fontId="37" fillId="2" borderId="9" xfId="0" applyFont="1" applyFill="1" applyBorder="1" applyAlignment="1">
      <alignment horizontal="left"/>
    </xf>
    <xf numFmtId="0" fontId="37" fillId="2" borderId="10" xfId="0" applyFont="1" applyFill="1" applyBorder="1" applyAlignment="1">
      <alignment horizontal="left"/>
    </xf>
    <xf numFmtId="0" fontId="37" fillId="2" borderId="21" xfId="0" applyFont="1" applyFill="1" applyBorder="1" applyAlignment="1">
      <alignment horizontal="left"/>
    </xf>
    <xf numFmtId="0" fontId="37" fillId="2" borderId="22" xfId="0" applyFont="1" applyFill="1" applyBorder="1" applyAlignment="1">
      <alignment horizontal="left"/>
    </xf>
    <xf numFmtId="0" fontId="30" fillId="4" borderId="15" xfId="0" applyFont="1" applyFill="1" applyBorder="1" applyAlignment="1">
      <alignment horizontal="left"/>
    </xf>
    <xf numFmtId="0" fontId="30" fillId="4" borderId="16" xfId="0" applyFont="1" applyFill="1" applyBorder="1" applyAlignment="1">
      <alignment horizontal="left"/>
    </xf>
    <xf numFmtId="0" fontId="33" fillId="6" borderId="14" xfId="0" applyFont="1" applyFill="1" applyBorder="1" applyAlignment="1">
      <alignment horizontal="center"/>
    </xf>
    <xf numFmtId="0" fontId="33" fillId="6" borderId="15" xfId="0" applyFont="1" applyFill="1" applyBorder="1" applyAlignment="1">
      <alignment horizontal="center"/>
    </xf>
    <xf numFmtId="0" fontId="33" fillId="6" borderId="16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5" fillId="13" borderId="14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left"/>
    </xf>
    <xf numFmtId="0" fontId="17" fillId="4" borderId="15" xfId="0" applyFont="1" applyFill="1" applyBorder="1" applyAlignment="1">
      <alignment horizontal="left"/>
    </xf>
    <xf numFmtId="0" fontId="17" fillId="4" borderId="9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5" fillId="13" borderId="14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 wrapText="1"/>
    </xf>
    <xf numFmtId="0" fontId="17" fillId="4" borderId="16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72" fontId="4" fillId="4" borderId="17" xfId="3" applyNumberFormat="1" applyFont="1" applyFill="1" applyBorder="1" applyAlignment="1" applyProtection="1">
      <alignment horizontal="center" vertical="center"/>
    </xf>
    <xf numFmtId="172" fontId="4" fillId="4" borderId="20" xfId="3" applyNumberFormat="1" applyFont="1" applyFill="1" applyBorder="1" applyAlignment="1" applyProtection="1">
      <alignment horizontal="center" vertical="center"/>
    </xf>
    <xf numFmtId="0" fontId="4" fillId="4" borderId="20" xfId="3" applyFont="1" applyFill="1" applyBorder="1" applyAlignment="1" applyProtection="1">
      <alignment horizontal="left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172" fontId="4" fillId="2" borderId="17" xfId="0" applyNumberFormat="1" applyFont="1" applyFill="1" applyBorder="1" applyAlignment="1">
      <alignment horizontal="center" vertical="center"/>
    </xf>
    <xf numFmtId="172" fontId="4" fillId="2" borderId="20" xfId="0" applyNumberFormat="1" applyFont="1" applyFill="1" applyBorder="1" applyAlignment="1">
      <alignment horizontal="center" vertical="center"/>
    </xf>
    <xf numFmtId="172" fontId="39" fillId="8" borderId="0" xfId="0" applyNumberFormat="1" applyFont="1" applyFill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6" fillId="2" borderId="21" xfId="0" applyFont="1" applyFill="1" applyBorder="1" applyAlignment="1">
      <alignment horizontal="left"/>
    </xf>
    <xf numFmtId="0" fontId="16" fillId="2" borderId="22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5" fillId="14" borderId="14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70" fontId="4" fillId="2" borderId="17" xfId="3" applyNumberFormat="1" applyFont="1" applyFill="1" applyBorder="1" applyAlignment="1" applyProtection="1">
      <alignment horizontal="center" vertical="center"/>
    </xf>
    <xf numFmtId="170" fontId="4" fillId="2" borderId="20" xfId="3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/>
    </xf>
    <xf numFmtId="0" fontId="10" fillId="9" borderId="14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28" fillId="2" borderId="23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27" fillId="2" borderId="0" xfId="2" applyFont="1" applyFill="1" applyAlignment="1">
      <alignment horizontal="center"/>
    </xf>
    <xf numFmtId="0" fontId="18" fillId="14" borderId="0" xfId="2" applyFont="1" applyFill="1" applyAlignment="1">
      <alignment horizontal="center" vertical="center" wrapText="1"/>
    </xf>
    <xf numFmtId="0" fontId="16" fillId="2" borderId="0" xfId="2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17" fontId="6" fillId="12" borderId="23" xfId="2" applyNumberFormat="1" applyFont="1" applyFill="1" applyBorder="1" applyAlignment="1">
      <alignment horizontal="center"/>
    </xf>
    <xf numFmtId="0" fontId="6" fillId="12" borderId="23" xfId="2" applyFont="1" applyFill="1" applyBorder="1" applyAlignment="1">
      <alignment horizontal="center"/>
    </xf>
  </cellXfs>
  <cellStyles count="5">
    <cellStyle name="Moneda" xfId="1" builtinId="4"/>
    <cellStyle name="Normal" xfId="0" builtinId="0"/>
    <cellStyle name="Normal 2" xfId="2" xr:uid="{00000000-0005-0000-0000-000002000000}"/>
    <cellStyle name="Normal_Hoja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'DISTRIBUCION DE LOS APORTES '!$B$37</c:f>
              <c:strCache>
                <c:ptCount val="1"/>
                <c:pt idx="0">
                  <c:v>Juan Carlos Quijada Reina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'DISTRIBUCION DE LOS APORTES '!$B$38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0-4F67-9925-329587898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9827600"/>
        <c:axId val="1729831408"/>
      </c:barChart>
      <c:catAx>
        <c:axId val="1729827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831408"/>
        <c:crosses val="autoZero"/>
        <c:auto val="1"/>
        <c:lblAlgn val="ctr"/>
        <c:lblOffset val="100"/>
        <c:noMultiLvlLbl val="0"/>
      </c:catAx>
      <c:valAx>
        <c:axId val="172983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82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indexed="24"/>
  </sheetPr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3</xdr:row>
      <xdr:rowOff>121920</xdr:rowOff>
    </xdr:from>
    <xdr:to>
      <xdr:col>9</xdr:col>
      <xdr:colOff>403860</xdr:colOff>
      <xdr:row>14</xdr:row>
      <xdr:rowOff>114300</xdr:rowOff>
    </xdr:to>
    <xdr:pic>
      <xdr:nvPicPr>
        <xdr:cNvPr id="298665" name="Picture 9" descr="escudo">
          <a:extLst>
            <a:ext uri="{FF2B5EF4-FFF2-40B4-BE49-F238E27FC236}">
              <a16:creationId xmlns:a16="http://schemas.microsoft.com/office/drawing/2014/main" id="{00000000-0008-0000-0000-0000A98E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194560" y="556260"/>
          <a:ext cx="2049780" cy="183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777240</xdr:colOff>
      <xdr:row>30</xdr:row>
      <xdr:rowOff>83820</xdr:rowOff>
    </xdr:from>
    <xdr:to>
      <xdr:col>10</xdr:col>
      <xdr:colOff>182880</xdr:colOff>
      <xdr:row>32</xdr:row>
      <xdr:rowOff>38100</xdr:rowOff>
    </xdr:to>
    <xdr:sp macro="" textlink="">
      <xdr:nvSpPr>
        <xdr:cNvPr id="298666" name="10 Rectángulo">
          <a:extLst>
            <a:ext uri="{FF2B5EF4-FFF2-40B4-BE49-F238E27FC236}">
              <a16:creationId xmlns:a16="http://schemas.microsoft.com/office/drawing/2014/main" id="{00000000-0008-0000-0000-0000AA8E0400}"/>
            </a:ext>
          </a:extLst>
        </xdr:cNvPr>
        <xdr:cNvSpPr>
          <a:spLocks noChangeArrowheads="1"/>
        </xdr:cNvSpPr>
      </xdr:nvSpPr>
      <xdr:spPr bwMode="auto">
        <a:xfrm>
          <a:off x="1729740" y="5204460"/>
          <a:ext cx="3261360" cy="320040"/>
        </a:xfrm>
        <a:prstGeom prst="rect">
          <a:avLst/>
        </a:prstGeom>
        <a:noFill/>
        <a:ln w="9525" algn="ctr">
          <a:solidFill>
            <a:srgbClr val="D9D9D9"/>
          </a:solidFill>
          <a:round/>
          <a:headEnd/>
          <a:tailEnd/>
        </a:ln>
      </xdr:spPr>
    </xdr:sp>
    <xdr:clientData/>
  </xdr:twoCellAnchor>
  <xdr:twoCellAnchor>
    <xdr:from>
      <xdr:col>0</xdr:col>
      <xdr:colOff>121921</xdr:colOff>
      <xdr:row>45</xdr:row>
      <xdr:rowOff>76200</xdr:rowOff>
    </xdr:from>
    <xdr:to>
      <xdr:col>3</xdr:col>
      <xdr:colOff>481965</xdr:colOff>
      <xdr:row>48</xdr:row>
      <xdr:rowOff>9525</xdr:rowOff>
    </xdr:to>
    <xdr:sp macro="" textlink="" fLocksText="0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4301" y="8134350"/>
          <a:ext cx="20955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SV" sz="11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341288</xdr:colOff>
      <xdr:row>45</xdr:row>
      <xdr:rowOff>76200</xdr:rowOff>
    </xdr:from>
    <xdr:to>
      <xdr:col>9</xdr:col>
      <xdr:colOff>428928</xdr:colOff>
      <xdr:row>48</xdr:row>
      <xdr:rowOff>9525</xdr:rowOff>
    </xdr:to>
    <xdr:sp macro="" textlink="" fLocksText="0">
      <xdr:nvSpPr>
        <xdr:cNvPr id="13" name="12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069856" y="8253046"/>
          <a:ext cx="2102827" cy="416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100" b="0">
              <a:latin typeface="Arial" pitchFamily="34" charset="0"/>
              <a:cs typeface="Arial" pitchFamily="34" charset="0"/>
            </a:rPr>
            <a:t>F------------------------------------</a:t>
          </a:r>
        </a:p>
        <a:p>
          <a:pPr algn="ctr"/>
          <a:r>
            <a:rPr lang="es-SV" sz="1100" b="0">
              <a:latin typeface="Arial" pitchFamily="34" charset="0"/>
              <a:cs typeface="Arial" pitchFamily="34" charset="0"/>
            </a:rPr>
            <a:t>ALCALDE MUNICIPAL</a:t>
          </a:r>
        </a:p>
      </xdr:txBody>
    </xdr:sp>
    <xdr:clientData/>
  </xdr:twoCellAnchor>
  <xdr:twoCellAnchor>
    <xdr:from>
      <xdr:col>9</xdr:col>
      <xdr:colOff>264795</xdr:colOff>
      <xdr:row>45</xdr:row>
      <xdr:rowOff>76200</xdr:rowOff>
    </xdr:from>
    <xdr:to>
      <xdr:col>10</xdr:col>
      <xdr:colOff>1447843</xdr:colOff>
      <xdr:row>48</xdr:row>
      <xdr:rowOff>9525</xdr:rowOff>
    </xdr:to>
    <xdr:sp macro="" textlink="" fLocksText="0">
      <xdr:nvSpPr>
        <xdr:cNvPr id="14" name="1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00500" y="8134350"/>
          <a:ext cx="20955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s-SV" sz="11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662940</xdr:colOff>
      <xdr:row>41</xdr:row>
      <xdr:rowOff>91440</xdr:rowOff>
    </xdr:from>
    <xdr:to>
      <xdr:col>10</xdr:col>
      <xdr:colOff>350520</xdr:colOff>
      <xdr:row>43</xdr:row>
      <xdr:rowOff>68580</xdr:rowOff>
    </xdr:to>
    <xdr:sp macro="" textlink="">
      <xdr:nvSpPr>
        <xdr:cNvPr id="298670" name="14 Rectángulo">
          <a:extLst>
            <a:ext uri="{FF2B5EF4-FFF2-40B4-BE49-F238E27FC236}">
              <a16:creationId xmlns:a16="http://schemas.microsoft.com/office/drawing/2014/main" id="{00000000-0008-0000-0000-0000AE8E0400}"/>
            </a:ext>
          </a:extLst>
        </xdr:cNvPr>
        <xdr:cNvSpPr>
          <a:spLocks noChangeArrowheads="1"/>
        </xdr:cNvSpPr>
      </xdr:nvSpPr>
      <xdr:spPr bwMode="auto">
        <a:xfrm>
          <a:off x="1615440" y="6949440"/>
          <a:ext cx="3543300" cy="312420"/>
        </a:xfrm>
        <a:prstGeom prst="rect">
          <a:avLst/>
        </a:prstGeom>
        <a:noFill/>
        <a:ln w="9525" algn="ctr">
          <a:solidFill>
            <a:srgbClr val="D9D9D9"/>
          </a:solidFill>
          <a:round/>
          <a:headEnd/>
          <a:tailEnd/>
        </a:ln>
      </xdr:spPr>
    </xdr:sp>
    <xdr:clientData/>
  </xdr:twoCellAnchor>
  <xdr:twoCellAnchor>
    <xdr:from>
      <xdr:col>1</xdr:col>
      <xdr:colOff>198120</xdr:colOff>
      <xdr:row>14</xdr:row>
      <xdr:rowOff>91440</xdr:rowOff>
    </xdr:from>
    <xdr:to>
      <xdr:col>6</xdr:col>
      <xdr:colOff>0</xdr:colOff>
      <xdr:row>16</xdr:row>
      <xdr:rowOff>68580</xdr:rowOff>
    </xdr:to>
    <xdr:sp macro="" textlink="">
      <xdr:nvSpPr>
        <xdr:cNvPr id="298671" name="15 Rectángulo">
          <a:extLst>
            <a:ext uri="{FF2B5EF4-FFF2-40B4-BE49-F238E27FC236}">
              <a16:creationId xmlns:a16="http://schemas.microsoft.com/office/drawing/2014/main" id="{00000000-0008-0000-0000-0000AF8E0400}"/>
            </a:ext>
          </a:extLst>
        </xdr:cNvPr>
        <xdr:cNvSpPr>
          <a:spLocks noChangeArrowheads="1"/>
        </xdr:cNvSpPr>
      </xdr:nvSpPr>
      <xdr:spPr bwMode="auto">
        <a:xfrm>
          <a:off x="365760" y="2369820"/>
          <a:ext cx="2720340" cy="312420"/>
        </a:xfrm>
        <a:prstGeom prst="rect">
          <a:avLst/>
        </a:prstGeom>
        <a:noFill/>
        <a:ln w="9525" algn="ctr">
          <a:solidFill>
            <a:srgbClr val="D9D9D9"/>
          </a:solidFill>
          <a:round/>
          <a:headEnd/>
          <a:tailEnd/>
        </a:ln>
      </xdr:spPr>
    </xdr:sp>
    <xdr:clientData/>
  </xdr:twoCellAnchor>
  <xdr:twoCellAnchor>
    <xdr:from>
      <xdr:col>1</xdr:col>
      <xdr:colOff>198120</xdr:colOff>
      <xdr:row>16</xdr:row>
      <xdr:rowOff>99060</xdr:rowOff>
    </xdr:from>
    <xdr:to>
      <xdr:col>6</xdr:col>
      <xdr:colOff>0</xdr:colOff>
      <xdr:row>18</xdr:row>
      <xdr:rowOff>83820</xdr:rowOff>
    </xdr:to>
    <xdr:sp macro="" textlink="">
      <xdr:nvSpPr>
        <xdr:cNvPr id="298672" name="16 Rectángulo">
          <a:extLst>
            <a:ext uri="{FF2B5EF4-FFF2-40B4-BE49-F238E27FC236}">
              <a16:creationId xmlns:a16="http://schemas.microsoft.com/office/drawing/2014/main" id="{00000000-0008-0000-0000-0000B08E0400}"/>
            </a:ext>
          </a:extLst>
        </xdr:cNvPr>
        <xdr:cNvSpPr>
          <a:spLocks noChangeArrowheads="1"/>
        </xdr:cNvSpPr>
      </xdr:nvSpPr>
      <xdr:spPr bwMode="auto">
        <a:xfrm>
          <a:off x="365760" y="2712720"/>
          <a:ext cx="2720340" cy="320040"/>
        </a:xfrm>
        <a:prstGeom prst="rect">
          <a:avLst/>
        </a:prstGeom>
        <a:noFill/>
        <a:ln w="9525" algn="ctr">
          <a:solidFill>
            <a:srgbClr val="D9D9D9"/>
          </a:solidFill>
          <a:round/>
          <a:headEnd/>
          <a:tailEnd/>
        </a:ln>
      </xdr:spPr>
    </xdr:sp>
    <xdr:clientData/>
  </xdr:twoCellAnchor>
  <xdr:twoCellAnchor>
    <xdr:from>
      <xdr:col>6</xdr:col>
      <xdr:colOff>251460</xdr:colOff>
      <xdr:row>14</xdr:row>
      <xdr:rowOff>114300</xdr:rowOff>
    </xdr:from>
    <xdr:to>
      <xdr:col>10</xdr:col>
      <xdr:colOff>784860</xdr:colOff>
      <xdr:row>18</xdr:row>
      <xdr:rowOff>160020</xdr:rowOff>
    </xdr:to>
    <xdr:sp macro="" textlink="">
      <xdr:nvSpPr>
        <xdr:cNvPr id="298673" name="17 Rectángulo">
          <a:extLst>
            <a:ext uri="{FF2B5EF4-FFF2-40B4-BE49-F238E27FC236}">
              <a16:creationId xmlns:a16="http://schemas.microsoft.com/office/drawing/2014/main" id="{00000000-0008-0000-0000-0000B18E0400}"/>
            </a:ext>
          </a:extLst>
        </xdr:cNvPr>
        <xdr:cNvSpPr>
          <a:spLocks noChangeArrowheads="1"/>
        </xdr:cNvSpPr>
      </xdr:nvSpPr>
      <xdr:spPr bwMode="auto">
        <a:xfrm>
          <a:off x="3337560" y="2392680"/>
          <a:ext cx="2255520" cy="716280"/>
        </a:xfrm>
        <a:prstGeom prst="rect">
          <a:avLst/>
        </a:prstGeom>
        <a:noFill/>
        <a:ln w="9525" algn="ctr">
          <a:solidFill>
            <a:srgbClr val="D9D9D9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67</xdr:row>
      <xdr:rowOff>85725</xdr:rowOff>
    </xdr:from>
    <xdr:to>
      <xdr:col>1</xdr:col>
      <xdr:colOff>1143000</xdr:colOff>
      <xdr:row>70</xdr:row>
      <xdr:rowOff>114300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DBD3E13E-5DFC-4AF3-9E4B-D56BCEF2D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391900"/>
          <a:ext cx="1209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117</xdr:row>
      <xdr:rowOff>133350</xdr:rowOff>
    </xdr:from>
    <xdr:to>
      <xdr:col>1</xdr:col>
      <xdr:colOff>1152525</xdr:colOff>
      <xdr:row>120</xdr:row>
      <xdr:rowOff>161925</xdr:rowOff>
    </xdr:to>
    <xdr:pic>
      <xdr:nvPicPr>
        <xdr:cNvPr id="4" name="Object 2">
          <a:extLst>
            <a:ext uri="{FF2B5EF4-FFF2-40B4-BE49-F238E27FC236}">
              <a16:creationId xmlns:a16="http://schemas.microsoft.com/office/drawing/2014/main" id="{E92D4AF4-6F6E-4F31-B4AF-2211EE31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126450"/>
          <a:ext cx="1209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164</xdr:row>
      <xdr:rowOff>9525</xdr:rowOff>
    </xdr:from>
    <xdr:to>
      <xdr:col>1</xdr:col>
      <xdr:colOff>1200150</xdr:colOff>
      <xdr:row>167</xdr:row>
      <xdr:rowOff>152400</xdr:rowOff>
    </xdr:to>
    <xdr:pic>
      <xdr:nvPicPr>
        <xdr:cNvPr id="5" name="Object 2">
          <a:extLst>
            <a:ext uri="{FF2B5EF4-FFF2-40B4-BE49-F238E27FC236}">
              <a16:creationId xmlns:a16="http://schemas.microsoft.com/office/drawing/2014/main" id="{2472E073-39EE-4778-B10C-19A434901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0108525"/>
          <a:ext cx="1209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203</xdr:row>
      <xdr:rowOff>19050</xdr:rowOff>
    </xdr:from>
    <xdr:to>
      <xdr:col>1</xdr:col>
      <xdr:colOff>1162050</xdr:colOff>
      <xdr:row>205</xdr:row>
      <xdr:rowOff>76200</xdr:rowOff>
    </xdr:to>
    <xdr:pic>
      <xdr:nvPicPr>
        <xdr:cNvPr id="7" name="Object 2">
          <a:extLst>
            <a:ext uri="{FF2B5EF4-FFF2-40B4-BE49-F238E27FC236}">
              <a16:creationId xmlns:a16="http://schemas.microsoft.com/office/drawing/2014/main" id="{CF0EF933-A4DD-4156-9EEC-FF4AA267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9595425"/>
          <a:ext cx="1209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256</xdr:row>
      <xdr:rowOff>47625</xdr:rowOff>
    </xdr:from>
    <xdr:to>
      <xdr:col>1</xdr:col>
      <xdr:colOff>1133475</xdr:colOff>
      <xdr:row>259</xdr:row>
      <xdr:rowOff>66675</xdr:rowOff>
    </xdr:to>
    <xdr:pic>
      <xdr:nvPicPr>
        <xdr:cNvPr id="9" name="Object 2">
          <a:extLst>
            <a:ext uri="{FF2B5EF4-FFF2-40B4-BE49-F238E27FC236}">
              <a16:creationId xmlns:a16="http://schemas.microsoft.com/office/drawing/2014/main" id="{65FDC531-CD5C-4CA5-8E72-381B7769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444275"/>
          <a:ext cx="1209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297</xdr:row>
      <xdr:rowOff>85725</xdr:rowOff>
    </xdr:from>
    <xdr:to>
      <xdr:col>1</xdr:col>
      <xdr:colOff>981075</xdr:colOff>
      <xdr:row>299</xdr:row>
      <xdr:rowOff>133351</xdr:rowOff>
    </xdr:to>
    <xdr:pic>
      <xdr:nvPicPr>
        <xdr:cNvPr id="11" name="Object 2">
          <a:extLst>
            <a:ext uri="{FF2B5EF4-FFF2-40B4-BE49-F238E27FC236}">
              <a16:creationId xmlns:a16="http://schemas.microsoft.com/office/drawing/2014/main" id="{1DCDB0FB-41F3-4051-A67C-3B7E4E38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35975"/>
          <a:ext cx="1209675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352</xdr:row>
      <xdr:rowOff>152400</xdr:rowOff>
    </xdr:from>
    <xdr:to>
      <xdr:col>1</xdr:col>
      <xdr:colOff>1209675</xdr:colOff>
      <xdr:row>355</xdr:row>
      <xdr:rowOff>104775</xdr:rowOff>
    </xdr:to>
    <xdr:pic>
      <xdr:nvPicPr>
        <xdr:cNvPr id="12" name="Object 2">
          <a:extLst>
            <a:ext uri="{FF2B5EF4-FFF2-40B4-BE49-F238E27FC236}">
              <a16:creationId xmlns:a16="http://schemas.microsoft.com/office/drawing/2014/main" id="{1CE9847B-4720-43C4-A52D-4348E706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9208650"/>
          <a:ext cx="12096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393</xdr:row>
      <xdr:rowOff>66676</xdr:rowOff>
    </xdr:from>
    <xdr:to>
      <xdr:col>1</xdr:col>
      <xdr:colOff>1028700</xdr:colOff>
      <xdr:row>395</xdr:row>
      <xdr:rowOff>152401</xdr:rowOff>
    </xdr:to>
    <xdr:pic>
      <xdr:nvPicPr>
        <xdr:cNvPr id="14" name="Object 2">
          <a:extLst>
            <a:ext uri="{FF2B5EF4-FFF2-40B4-BE49-F238E27FC236}">
              <a16:creationId xmlns:a16="http://schemas.microsoft.com/office/drawing/2014/main" id="{3255352C-8835-4704-BDB6-EB36622F1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8419326"/>
          <a:ext cx="1209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443</xdr:row>
      <xdr:rowOff>104775</xdr:rowOff>
    </xdr:from>
    <xdr:to>
      <xdr:col>1</xdr:col>
      <xdr:colOff>1152525</xdr:colOff>
      <xdr:row>446</xdr:row>
      <xdr:rowOff>133350</xdr:rowOff>
    </xdr:to>
    <xdr:pic>
      <xdr:nvPicPr>
        <xdr:cNvPr id="16" name="Object 2">
          <a:extLst>
            <a:ext uri="{FF2B5EF4-FFF2-40B4-BE49-F238E27FC236}">
              <a16:creationId xmlns:a16="http://schemas.microsoft.com/office/drawing/2014/main" id="{65989DBA-2D70-4CE8-BE17-8411CE3B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7639525"/>
          <a:ext cx="1209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484</xdr:row>
      <xdr:rowOff>57150</xdr:rowOff>
    </xdr:from>
    <xdr:to>
      <xdr:col>1</xdr:col>
      <xdr:colOff>1028700</xdr:colOff>
      <xdr:row>486</xdr:row>
      <xdr:rowOff>142875</xdr:rowOff>
    </xdr:to>
    <xdr:pic>
      <xdr:nvPicPr>
        <xdr:cNvPr id="17" name="Object 2">
          <a:extLst>
            <a:ext uri="{FF2B5EF4-FFF2-40B4-BE49-F238E27FC236}">
              <a16:creationId xmlns:a16="http://schemas.microsoft.com/office/drawing/2014/main" id="{FD357097-9EC9-4A88-825B-B33A9D42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7164525"/>
          <a:ext cx="1209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538</xdr:row>
      <xdr:rowOff>28575</xdr:rowOff>
    </xdr:from>
    <xdr:to>
      <xdr:col>1</xdr:col>
      <xdr:colOff>1162050</xdr:colOff>
      <xdr:row>541</xdr:row>
      <xdr:rowOff>66675</xdr:rowOff>
    </xdr:to>
    <xdr:pic>
      <xdr:nvPicPr>
        <xdr:cNvPr id="19" name="Object 2">
          <a:extLst>
            <a:ext uri="{FF2B5EF4-FFF2-40B4-BE49-F238E27FC236}">
              <a16:creationId xmlns:a16="http://schemas.microsoft.com/office/drawing/2014/main" id="{B551DA52-80C1-4092-889C-EE9EF3D11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7165775"/>
          <a:ext cx="1209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584</xdr:row>
      <xdr:rowOff>38100</xdr:rowOff>
    </xdr:from>
    <xdr:to>
      <xdr:col>1</xdr:col>
      <xdr:colOff>1057275</xdr:colOff>
      <xdr:row>586</xdr:row>
      <xdr:rowOff>95250</xdr:rowOff>
    </xdr:to>
    <xdr:pic>
      <xdr:nvPicPr>
        <xdr:cNvPr id="20" name="Object 2">
          <a:extLst>
            <a:ext uri="{FF2B5EF4-FFF2-40B4-BE49-F238E27FC236}">
              <a16:creationId xmlns:a16="http://schemas.microsoft.com/office/drawing/2014/main" id="{CEA47115-E192-40AA-A0B7-E3850B26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6757450"/>
          <a:ext cx="1209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637</xdr:row>
      <xdr:rowOff>28576</xdr:rowOff>
    </xdr:from>
    <xdr:to>
      <xdr:col>1</xdr:col>
      <xdr:colOff>1000125</xdr:colOff>
      <xdr:row>639</xdr:row>
      <xdr:rowOff>133351</xdr:rowOff>
    </xdr:to>
    <xdr:pic>
      <xdr:nvPicPr>
        <xdr:cNvPr id="21" name="Object 2">
          <a:extLst>
            <a:ext uri="{FF2B5EF4-FFF2-40B4-BE49-F238E27FC236}">
              <a16:creationId xmlns:a16="http://schemas.microsoft.com/office/drawing/2014/main" id="{2FF210ED-0244-4406-821F-4CF47A92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6682501"/>
          <a:ext cx="1209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4</xdr:row>
      <xdr:rowOff>86591</xdr:rowOff>
    </xdr:from>
    <xdr:to>
      <xdr:col>2</xdr:col>
      <xdr:colOff>233796</xdr:colOff>
      <xdr:row>6</xdr:row>
      <xdr:rowOff>77933</xdr:rowOff>
    </xdr:to>
    <xdr:pic>
      <xdr:nvPicPr>
        <xdr:cNvPr id="3" name="Object 2">
          <a:extLst>
            <a:ext uri="{FF2B5EF4-FFF2-40B4-BE49-F238E27FC236}">
              <a16:creationId xmlns:a16="http://schemas.microsoft.com/office/drawing/2014/main" id="{8F450DF5-C221-47BD-A245-C1D656C8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78" y="744682"/>
          <a:ext cx="675409" cy="406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57978</xdr:colOff>
      <xdr:row>6</xdr:row>
      <xdr:rowOff>24848</xdr:rowOff>
    </xdr:from>
    <xdr:to>
      <xdr:col>2</xdr:col>
      <xdr:colOff>472108</xdr:colOff>
      <xdr:row>8</xdr:row>
      <xdr:rowOff>124239</xdr:rowOff>
    </xdr:to>
    <xdr:pic>
      <xdr:nvPicPr>
        <xdr:cNvPr id="2" name="Object 2">
          <a:extLst>
            <a:ext uri="{FF2B5EF4-FFF2-40B4-BE49-F238E27FC236}">
              <a16:creationId xmlns:a16="http://schemas.microsoft.com/office/drawing/2014/main" id="{EA2F700E-790C-4883-A24F-BB4C4FAC3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8761"/>
          <a:ext cx="778565" cy="538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228600</xdr:rowOff>
    </xdr:from>
    <xdr:to>
      <xdr:col>12</xdr:col>
      <xdr:colOff>998220</xdr:colOff>
      <xdr:row>9</xdr:row>
      <xdr:rowOff>411480</xdr:rowOff>
    </xdr:to>
    <xdr:sp macro="" textlink="">
      <xdr:nvSpPr>
        <xdr:cNvPr id="296951" name="22 Rectángulo">
          <a:extLst>
            <a:ext uri="{FF2B5EF4-FFF2-40B4-BE49-F238E27FC236}">
              <a16:creationId xmlns:a16="http://schemas.microsoft.com/office/drawing/2014/main" id="{00000000-0008-0000-0500-0000F7870400}"/>
            </a:ext>
          </a:extLst>
        </xdr:cNvPr>
        <xdr:cNvSpPr>
          <a:spLocks noChangeArrowheads="1"/>
        </xdr:cNvSpPr>
      </xdr:nvSpPr>
      <xdr:spPr bwMode="auto">
        <a:xfrm>
          <a:off x="3429000" y="2080260"/>
          <a:ext cx="8770620" cy="182880"/>
        </a:xfrm>
        <a:prstGeom prst="rect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10</xdr:row>
      <xdr:rowOff>236220</xdr:rowOff>
    </xdr:from>
    <xdr:to>
      <xdr:col>12</xdr:col>
      <xdr:colOff>982980</xdr:colOff>
      <xdr:row>10</xdr:row>
      <xdr:rowOff>419100</xdr:rowOff>
    </xdr:to>
    <xdr:sp macro="" textlink="">
      <xdr:nvSpPr>
        <xdr:cNvPr id="296952" name="22 Rectángulo">
          <a:extLst>
            <a:ext uri="{FF2B5EF4-FFF2-40B4-BE49-F238E27FC236}">
              <a16:creationId xmlns:a16="http://schemas.microsoft.com/office/drawing/2014/main" id="{00000000-0008-0000-0500-0000F8870400}"/>
            </a:ext>
          </a:extLst>
        </xdr:cNvPr>
        <xdr:cNvSpPr>
          <a:spLocks noChangeArrowheads="1"/>
        </xdr:cNvSpPr>
      </xdr:nvSpPr>
      <xdr:spPr bwMode="auto">
        <a:xfrm>
          <a:off x="3421380" y="2735580"/>
          <a:ext cx="8778240" cy="182880"/>
        </a:xfrm>
        <a:prstGeom prst="rect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571500</xdr:rowOff>
    </xdr:from>
    <xdr:to>
      <xdr:col>12</xdr:col>
      <xdr:colOff>982980</xdr:colOff>
      <xdr:row>11</xdr:row>
      <xdr:rowOff>754380</xdr:rowOff>
    </xdr:to>
    <xdr:sp macro="" textlink="">
      <xdr:nvSpPr>
        <xdr:cNvPr id="296953" name="22 Rectángulo">
          <a:extLst>
            <a:ext uri="{FF2B5EF4-FFF2-40B4-BE49-F238E27FC236}">
              <a16:creationId xmlns:a16="http://schemas.microsoft.com/office/drawing/2014/main" id="{00000000-0008-0000-0500-0000F9870400}"/>
            </a:ext>
          </a:extLst>
        </xdr:cNvPr>
        <xdr:cNvSpPr>
          <a:spLocks noChangeArrowheads="1"/>
        </xdr:cNvSpPr>
      </xdr:nvSpPr>
      <xdr:spPr bwMode="auto">
        <a:xfrm>
          <a:off x="3421380" y="3611880"/>
          <a:ext cx="8778240" cy="0"/>
        </a:xfrm>
        <a:prstGeom prst="rect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11</xdr:row>
      <xdr:rowOff>144780</xdr:rowOff>
    </xdr:from>
    <xdr:to>
      <xdr:col>13</xdr:col>
      <xdr:colOff>0</xdr:colOff>
      <xdr:row>11</xdr:row>
      <xdr:rowOff>327660</xdr:rowOff>
    </xdr:to>
    <xdr:sp macro="" textlink="">
      <xdr:nvSpPr>
        <xdr:cNvPr id="296954" name="22 Rectángulo">
          <a:extLst>
            <a:ext uri="{FF2B5EF4-FFF2-40B4-BE49-F238E27FC236}">
              <a16:creationId xmlns:a16="http://schemas.microsoft.com/office/drawing/2014/main" id="{00000000-0008-0000-0500-0000FA870400}"/>
            </a:ext>
          </a:extLst>
        </xdr:cNvPr>
        <xdr:cNvSpPr>
          <a:spLocks noChangeArrowheads="1"/>
        </xdr:cNvSpPr>
      </xdr:nvSpPr>
      <xdr:spPr bwMode="auto">
        <a:xfrm>
          <a:off x="3421380" y="3291840"/>
          <a:ext cx="8778240" cy="182880"/>
        </a:xfrm>
        <a:prstGeom prst="rect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144780</xdr:rowOff>
    </xdr:from>
    <xdr:to>
      <xdr:col>1</xdr:col>
      <xdr:colOff>704850</xdr:colOff>
      <xdr:row>13</xdr:row>
      <xdr:rowOff>323850</xdr:rowOff>
    </xdr:to>
    <xdr:sp macro="" textlink="">
      <xdr:nvSpPr>
        <xdr:cNvPr id="296955" name="22 Rectángulo">
          <a:extLst>
            <a:ext uri="{FF2B5EF4-FFF2-40B4-BE49-F238E27FC236}">
              <a16:creationId xmlns:a16="http://schemas.microsoft.com/office/drawing/2014/main" id="{00000000-0008-0000-0500-0000FB870400}"/>
            </a:ext>
          </a:extLst>
        </xdr:cNvPr>
        <xdr:cNvSpPr>
          <a:spLocks noChangeArrowheads="1"/>
        </xdr:cNvSpPr>
      </xdr:nvSpPr>
      <xdr:spPr bwMode="auto">
        <a:xfrm>
          <a:off x="3324225" y="4469130"/>
          <a:ext cx="704850" cy="179070"/>
        </a:xfrm>
        <a:prstGeom prst="rect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144780</xdr:rowOff>
    </xdr:from>
    <xdr:to>
      <xdr:col>13</xdr:col>
      <xdr:colOff>0</xdr:colOff>
      <xdr:row>12</xdr:row>
      <xdr:rowOff>327660</xdr:rowOff>
    </xdr:to>
    <xdr:sp macro="" textlink="">
      <xdr:nvSpPr>
        <xdr:cNvPr id="296956" name="22 Rectángulo">
          <a:extLst>
            <a:ext uri="{FF2B5EF4-FFF2-40B4-BE49-F238E27FC236}">
              <a16:creationId xmlns:a16="http://schemas.microsoft.com/office/drawing/2014/main" id="{00000000-0008-0000-0500-0000FC870400}"/>
            </a:ext>
          </a:extLst>
        </xdr:cNvPr>
        <xdr:cNvSpPr>
          <a:spLocks noChangeArrowheads="1"/>
        </xdr:cNvSpPr>
      </xdr:nvSpPr>
      <xdr:spPr bwMode="auto">
        <a:xfrm>
          <a:off x="3421380" y="3756660"/>
          <a:ext cx="8778240" cy="182880"/>
        </a:xfrm>
        <a:prstGeom prst="rect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13</xdr:row>
      <xdr:rowOff>123825</xdr:rowOff>
    </xdr:from>
    <xdr:to>
      <xdr:col>7</xdr:col>
      <xdr:colOff>704850</xdr:colOff>
      <xdr:row>13</xdr:row>
      <xdr:rowOff>302895</xdr:rowOff>
    </xdr:to>
    <xdr:sp macro="" textlink="">
      <xdr:nvSpPr>
        <xdr:cNvPr id="8" name="22 Rectángul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7610475" y="4448175"/>
          <a:ext cx="704850" cy="179070"/>
        </a:xfrm>
        <a:prstGeom prst="rect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323850</xdr:colOff>
      <xdr:row>0</xdr:row>
      <xdr:rowOff>95250</xdr:rowOff>
    </xdr:from>
    <xdr:to>
      <xdr:col>0</xdr:col>
      <xdr:colOff>1857375</xdr:colOff>
      <xdr:row>2</xdr:row>
      <xdr:rowOff>276225</xdr:rowOff>
    </xdr:to>
    <xdr:pic>
      <xdr:nvPicPr>
        <xdr:cNvPr id="9" name="Object 2">
          <a:extLst>
            <a:ext uri="{FF2B5EF4-FFF2-40B4-BE49-F238E27FC236}">
              <a16:creationId xmlns:a16="http://schemas.microsoft.com/office/drawing/2014/main" id="{3B7CD13F-8D1E-4704-8A24-A9A80962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5250"/>
          <a:ext cx="1533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y/DATOS%20ALCALDIA%202012-2015/2012/Perfiles/Iluminacion%20calle%20principal%20a%20los%20planes/Carpeta%20tecnica%20Iluminacion%20FINAL%2027-SEPT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 "/>
      <sheetName val="INDICE"/>
      <sheetName val="P.GENERAL"/>
      <sheetName val="RESUMEN DE PRESUPUESTO"/>
      <sheetName val="DISTRIBUCION DE LOS APORTES "/>
      <sheetName val="PRESUPUESTO ILUSTRATIVO"/>
      <sheetName val="vols de obra"/>
      <sheetName val="PREDIAGNOSTICO"/>
      <sheetName val="cronograma "/>
      <sheetName val="bitacor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1:O49"/>
  <sheetViews>
    <sheetView tabSelected="1" topLeftCell="A18" zoomScale="115" zoomScaleNormal="115" zoomScaleSheetLayoutView="140" workbookViewId="0">
      <selection activeCell="A2" sqref="A2:K49"/>
    </sheetView>
  </sheetViews>
  <sheetFormatPr baseColWidth="10" defaultColWidth="11.42578125" defaultRowHeight="12.75"/>
  <cols>
    <col min="1" max="1" width="2.42578125" style="5" customWidth="1"/>
    <col min="2" max="2" width="11.42578125" style="5"/>
    <col min="3" max="3" width="12.28515625" style="5" customWidth="1"/>
    <col min="4" max="4" width="11.42578125" style="5"/>
    <col min="5" max="9" width="3.7109375" style="5" customWidth="1"/>
    <col min="10" max="10" width="14.140625" style="5" bestFit="1" customWidth="1"/>
    <col min="11" max="11" width="22.7109375" style="5" customWidth="1"/>
    <col min="12" max="16384" width="11.42578125" style="5"/>
  </cols>
  <sheetData>
    <row r="1" spans="2:11" s="1" customFormat="1" ht="3" customHeight="1" thickBot="1"/>
    <row r="2" spans="2:11" s="1" customFormat="1" ht="6.75" customHeight="1">
      <c r="B2" s="2"/>
      <c r="C2" s="3"/>
      <c r="D2" s="3"/>
      <c r="E2" s="3"/>
      <c r="F2" s="3"/>
      <c r="G2" s="3"/>
      <c r="H2" s="3"/>
      <c r="I2" s="3"/>
      <c r="J2" s="3"/>
      <c r="K2" s="4"/>
    </row>
    <row r="3" spans="2:11" ht="26.25">
      <c r="B3" s="250" t="s">
        <v>68</v>
      </c>
      <c r="C3" s="251"/>
      <c r="D3" s="251"/>
      <c r="E3" s="251"/>
      <c r="F3" s="251"/>
      <c r="G3" s="251"/>
      <c r="H3" s="251"/>
      <c r="I3" s="251"/>
      <c r="J3" s="251"/>
      <c r="K3" s="252"/>
    </row>
    <row r="4" spans="2:11" ht="13.5" customHeight="1">
      <c r="B4" s="255" t="s">
        <v>39</v>
      </c>
      <c r="C4" s="256"/>
      <c r="D4" s="256"/>
      <c r="E4" s="256"/>
      <c r="F4" s="256"/>
      <c r="G4" s="256"/>
      <c r="H4" s="256"/>
      <c r="I4" s="256"/>
      <c r="J4" s="256"/>
      <c r="K4" s="257"/>
    </row>
    <row r="5" spans="2:11">
      <c r="B5" s="6"/>
      <c r="C5" s="7"/>
      <c r="D5" s="7"/>
      <c r="E5" s="7"/>
      <c r="F5" s="7"/>
      <c r="G5" s="7"/>
      <c r="H5" s="7"/>
      <c r="I5" s="7"/>
      <c r="J5" s="7"/>
      <c r="K5" s="8"/>
    </row>
    <row r="6" spans="2:11">
      <c r="B6" s="6"/>
      <c r="C6" s="7"/>
      <c r="D6" s="7"/>
      <c r="E6" s="7"/>
      <c r="F6" s="7"/>
      <c r="G6" s="7"/>
      <c r="H6" s="7"/>
      <c r="I6" s="7"/>
      <c r="J6" s="7"/>
      <c r="K6" s="8"/>
    </row>
    <row r="7" spans="2:11">
      <c r="B7" s="6"/>
      <c r="C7" s="7"/>
      <c r="D7" s="7"/>
      <c r="E7" s="7"/>
      <c r="F7" s="7"/>
      <c r="G7" s="7"/>
      <c r="H7" s="7"/>
      <c r="I7" s="7"/>
      <c r="J7" s="7"/>
      <c r="K7" s="8"/>
    </row>
    <row r="8" spans="2:11">
      <c r="B8" s="6"/>
      <c r="C8" s="7"/>
      <c r="D8" s="7"/>
      <c r="E8" s="7"/>
      <c r="F8" s="7"/>
      <c r="G8" s="9"/>
      <c r="H8" s="7"/>
      <c r="I8" s="7"/>
      <c r="J8" s="9"/>
      <c r="K8" s="8"/>
    </row>
    <row r="9" spans="2:11">
      <c r="B9" s="6"/>
      <c r="C9" s="7"/>
      <c r="D9" s="7"/>
      <c r="E9" s="7"/>
      <c r="F9" s="7"/>
      <c r="G9" s="7"/>
      <c r="H9" s="7"/>
      <c r="I9" s="7"/>
      <c r="J9" s="7"/>
      <c r="K9" s="8"/>
    </row>
    <row r="10" spans="2:11">
      <c r="B10" s="6"/>
      <c r="C10" s="7"/>
      <c r="D10" s="7"/>
      <c r="E10" s="7"/>
      <c r="F10" s="7"/>
      <c r="G10" s="7"/>
      <c r="H10" s="7"/>
      <c r="I10" s="7"/>
      <c r="J10" s="7"/>
      <c r="K10" s="8"/>
    </row>
    <row r="11" spans="2:11">
      <c r="B11" s="6"/>
      <c r="C11" s="7"/>
      <c r="D11" s="7"/>
      <c r="E11" s="7"/>
      <c r="F11" s="7"/>
      <c r="G11" s="7"/>
      <c r="H11" s="7"/>
      <c r="I11" s="7"/>
      <c r="J11" s="7"/>
      <c r="K11" s="8"/>
    </row>
    <row r="12" spans="2:11">
      <c r="B12" s="6"/>
      <c r="C12" s="7"/>
      <c r="D12" s="253"/>
      <c r="E12" s="253"/>
      <c r="F12" s="7"/>
      <c r="G12" s="7"/>
      <c r="H12" s="7"/>
      <c r="I12" s="7"/>
      <c r="J12" s="7"/>
      <c r="K12" s="8"/>
    </row>
    <row r="13" spans="2:11">
      <c r="B13" s="6"/>
      <c r="C13" s="7"/>
      <c r="D13" s="254"/>
      <c r="E13" s="254"/>
      <c r="F13" s="7"/>
      <c r="G13" s="7"/>
      <c r="H13" s="7"/>
      <c r="I13" s="7"/>
      <c r="J13" s="7"/>
      <c r="K13" s="8"/>
    </row>
    <row r="14" spans="2:11">
      <c r="B14" s="6"/>
      <c r="C14" s="7"/>
      <c r="D14" s="7"/>
      <c r="E14" s="7"/>
      <c r="F14" s="7"/>
      <c r="G14" s="7"/>
      <c r="H14" s="7"/>
      <c r="I14" s="7"/>
      <c r="J14" s="7"/>
      <c r="K14" s="8"/>
    </row>
    <row r="15" spans="2:11">
      <c r="B15" s="6"/>
      <c r="C15" s="7"/>
      <c r="D15" s="7"/>
      <c r="E15" s="7"/>
      <c r="F15" s="7"/>
      <c r="G15" s="7"/>
      <c r="H15" s="7"/>
      <c r="I15" s="7"/>
      <c r="J15" s="7"/>
      <c r="K15" s="8"/>
    </row>
    <row r="16" spans="2:11">
      <c r="B16" s="6" t="s">
        <v>23</v>
      </c>
      <c r="C16" s="7"/>
      <c r="D16" s="10" t="s">
        <v>27</v>
      </c>
      <c r="E16" s="7"/>
      <c r="F16" s="7"/>
      <c r="G16" s="7"/>
      <c r="H16" s="7" t="s">
        <v>94</v>
      </c>
      <c r="I16" s="7"/>
      <c r="J16" s="11"/>
      <c r="K16" s="12"/>
    </row>
    <row r="17" spans="2:14">
      <c r="B17" s="6"/>
      <c r="C17" s="7"/>
      <c r="D17" s="10"/>
      <c r="E17" s="7"/>
      <c r="F17" s="7"/>
      <c r="G17" s="7"/>
      <c r="H17" s="259" t="s">
        <v>95</v>
      </c>
      <c r="I17" s="259"/>
      <c r="J17" s="259"/>
      <c r="K17" s="260"/>
    </row>
    <row r="18" spans="2:14">
      <c r="B18" s="6" t="s">
        <v>17</v>
      </c>
      <c r="C18" s="7"/>
      <c r="D18" s="10" t="s">
        <v>28</v>
      </c>
      <c r="E18" s="7"/>
      <c r="F18" s="7"/>
      <c r="G18" s="7"/>
      <c r="H18" s="259" t="s">
        <v>91</v>
      </c>
      <c r="I18" s="259"/>
      <c r="J18" s="259"/>
      <c r="K18" s="260"/>
    </row>
    <row r="19" spans="2:14">
      <c r="B19" s="6"/>
      <c r="C19" s="7"/>
      <c r="D19" s="7"/>
      <c r="E19" s="7"/>
      <c r="F19" s="7"/>
      <c r="G19" s="7"/>
      <c r="H19" s="259" t="s">
        <v>92</v>
      </c>
      <c r="I19" s="259"/>
      <c r="J19" s="259"/>
      <c r="K19" s="260"/>
    </row>
    <row r="20" spans="2:14">
      <c r="B20" s="6" t="s">
        <v>18</v>
      </c>
      <c r="C20" s="7"/>
      <c r="D20" s="10"/>
      <c r="E20" s="7"/>
      <c r="F20" s="7"/>
      <c r="G20" s="7"/>
      <c r="H20" s="259"/>
      <c r="I20" s="259"/>
      <c r="J20" s="259"/>
      <c r="K20" s="260"/>
    </row>
    <row r="21" spans="2:14" ht="36.75" customHeight="1">
      <c r="B21" s="261" t="s">
        <v>161</v>
      </c>
      <c r="C21" s="262"/>
      <c r="D21" s="262"/>
      <c r="E21" s="262"/>
      <c r="F21" s="262"/>
      <c r="G21" s="262"/>
      <c r="H21" s="262"/>
      <c r="I21" s="262"/>
      <c r="J21" s="262"/>
      <c r="K21" s="263"/>
    </row>
    <row r="22" spans="2:14" ht="8.25" customHeight="1">
      <c r="B22" s="264"/>
      <c r="C22" s="265"/>
      <c r="D22" s="265"/>
      <c r="E22" s="265"/>
      <c r="F22" s="265"/>
      <c r="G22" s="265"/>
      <c r="H22" s="265"/>
      <c r="I22" s="265"/>
      <c r="J22" s="265"/>
      <c r="K22" s="266"/>
    </row>
    <row r="23" spans="2:14" ht="10.5" customHeight="1">
      <c r="B23" s="14"/>
      <c r="C23" s="7"/>
      <c r="D23" s="7"/>
      <c r="E23" s="7"/>
      <c r="F23" s="7"/>
      <c r="G23" s="7"/>
      <c r="H23" s="7"/>
      <c r="I23" s="7"/>
      <c r="J23" s="7"/>
      <c r="K23" s="8"/>
    </row>
    <row r="24" spans="2:14" ht="18">
      <c r="B24" s="6"/>
      <c r="C24" s="15" t="s">
        <v>15</v>
      </c>
      <c r="D24" s="7"/>
      <c r="E24" s="7"/>
      <c r="F24" s="7"/>
      <c r="G24" s="7"/>
      <c r="H24" s="258">
        <f>SUM('RESUMEN DE PRESUPUESTO'!D48)</f>
        <v>86809.75</v>
      </c>
      <c r="I24" s="258"/>
      <c r="J24" s="258"/>
      <c r="K24" s="203"/>
      <c r="M24" s="16"/>
      <c r="N24" s="186"/>
    </row>
    <row r="25" spans="2:14" ht="5.25" customHeight="1">
      <c r="B25" s="6"/>
      <c r="C25" s="7"/>
      <c r="D25" s="7"/>
      <c r="E25" s="7"/>
      <c r="F25" s="7"/>
      <c r="G25" s="7"/>
      <c r="H25" s="18"/>
      <c r="I25" s="18"/>
      <c r="J25" s="18"/>
      <c r="K25" s="8"/>
    </row>
    <row r="26" spans="2:14" ht="15.75" customHeight="1">
      <c r="B26" s="6"/>
      <c r="C26" s="7"/>
      <c r="D26" s="7"/>
      <c r="E26" s="7"/>
      <c r="F26" s="7"/>
      <c r="G26" s="7"/>
      <c r="H26" s="7"/>
      <c r="I26" s="7"/>
      <c r="J26" s="7"/>
      <c r="K26" s="205"/>
    </row>
    <row r="27" spans="2:14">
      <c r="B27" s="19" t="s">
        <v>16</v>
      </c>
      <c r="C27" s="7"/>
      <c r="D27" s="7"/>
      <c r="E27" s="10" t="s">
        <v>136</v>
      </c>
      <c r="F27" s="7"/>
      <c r="G27" s="7"/>
      <c r="H27" s="7"/>
      <c r="I27" s="7"/>
      <c r="J27" s="7"/>
      <c r="K27" s="8"/>
    </row>
    <row r="28" spans="2:14" ht="12" customHeight="1">
      <c r="B28" s="19"/>
      <c r="C28" s="7"/>
      <c r="D28" s="7"/>
      <c r="E28" s="10"/>
      <c r="F28" s="7"/>
      <c r="G28" s="7"/>
      <c r="H28" s="7"/>
      <c r="I28" s="7"/>
      <c r="J28" s="7"/>
      <c r="K28" s="8"/>
    </row>
    <row r="29" spans="2:14">
      <c r="B29" s="19" t="s">
        <v>44</v>
      </c>
      <c r="C29" s="7"/>
      <c r="D29" s="7"/>
      <c r="E29" s="270" t="s">
        <v>96</v>
      </c>
      <c r="F29" s="270"/>
      <c r="G29" s="270"/>
      <c r="H29" s="270"/>
      <c r="I29" s="270"/>
      <c r="J29" s="7"/>
      <c r="K29" s="8"/>
    </row>
    <row r="30" spans="2:14" ht="13.5" thickBot="1">
      <c r="B30" s="6"/>
      <c r="C30" s="7"/>
      <c r="D30" s="7"/>
      <c r="E30" s="7"/>
      <c r="F30" s="7"/>
      <c r="G30" s="7"/>
      <c r="H30" s="17"/>
      <c r="I30" s="7"/>
      <c r="J30" s="7"/>
      <c r="K30" s="8"/>
    </row>
    <row r="31" spans="2:14">
      <c r="B31" s="2"/>
      <c r="C31" s="3"/>
      <c r="D31" s="3"/>
      <c r="E31" s="3"/>
      <c r="F31" s="3"/>
      <c r="G31" s="3"/>
      <c r="H31" s="3"/>
      <c r="I31" s="3"/>
      <c r="J31" s="3"/>
      <c r="K31" s="4"/>
    </row>
    <row r="32" spans="2:14" ht="15.75">
      <c r="B32" s="267" t="s">
        <v>19</v>
      </c>
      <c r="C32" s="268"/>
      <c r="D32" s="268"/>
      <c r="E32" s="268"/>
      <c r="F32" s="268"/>
      <c r="G32" s="268"/>
      <c r="H32" s="268"/>
      <c r="I32" s="268"/>
      <c r="J32" s="268"/>
      <c r="K32" s="269"/>
    </row>
    <row r="33" spans="2:15">
      <c r="B33" s="6"/>
      <c r="C33" s="7"/>
      <c r="D33" s="7"/>
      <c r="E33" s="7"/>
      <c r="F33" s="7"/>
      <c r="G33" s="7"/>
      <c r="H33" s="7"/>
      <c r="I33" s="7"/>
      <c r="J33" s="7"/>
      <c r="K33" s="8"/>
    </row>
    <row r="34" spans="2:15">
      <c r="B34" s="19" t="s">
        <v>16</v>
      </c>
      <c r="C34" s="7"/>
      <c r="D34" s="7"/>
      <c r="E34" s="10" t="s">
        <v>136</v>
      </c>
      <c r="F34" s="7"/>
      <c r="G34" s="7"/>
      <c r="H34" s="7"/>
      <c r="I34" s="7"/>
      <c r="J34" s="7"/>
      <c r="K34" s="8"/>
    </row>
    <row r="35" spans="2:15">
      <c r="B35" s="6"/>
      <c r="C35" s="7"/>
      <c r="D35" s="7"/>
      <c r="E35" s="7"/>
      <c r="F35" s="7"/>
      <c r="G35" s="7"/>
      <c r="H35" s="7"/>
      <c r="I35" s="7"/>
      <c r="J35" s="7"/>
      <c r="K35" s="8"/>
    </row>
    <row r="36" spans="2:15">
      <c r="B36" s="6"/>
      <c r="C36" s="7"/>
      <c r="D36" s="7"/>
      <c r="E36" s="7"/>
      <c r="F36" s="7"/>
      <c r="G36" s="7"/>
      <c r="H36" s="7"/>
      <c r="I36" s="7"/>
      <c r="J36" s="7"/>
      <c r="K36" s="8"/>
      <c r="O36" s="20"/>
    </row>
    <row r="37" spans="2:15">
      <c r="B37" s="6" t="s">
        <v>20</v>
      </c>
      <c r="C37" s="7"/>
      <c r="D37" s="7"/>
      <c r="E37" s="7"/>
      <c r="F37" s="7"/>
      <c r="G37" s="7" t="s">
        <v>21</v>
      </c>
      <c r="H37" s="7"/>
      <c r="I37" s="7"/>
      <c r="J37" s="7"/>
      <c r="K37" s="8"/>
      <c r="M37" s="20"/>
      <c r="O37" s="20"/>
    </row>
    <row r="38" spans="2:15">
      <c r="B38" s="6"/>
      <c r="C38" s="7"/>
      <c r="D38" s="7"/>
      <c r="E38" s="7"/>
      <c r="F38" s="7"/>
      <c r="G38" s="7"/>
      <c r="H38" s="7"/>
      <c r="I38" s="7"/>
      <c r="J38" s="7"/>
      <c r="K38" s="8"/>
    </row>
    <row r="39" spans="2:15" ht="6.75" customHeight="1">
      <c r="B39" s="6"/>
      <c r="C39" s="7"/>
      <c r="D39" s="7"/>
      <c r="E39" s="21" t="s">
        <v>31</v>
      </c>
      <c r="F39" s="7"/>
      <c r="G39" s="7"/>
      <c r="H39" s="7"/>
      <c r="I39" s="7"/>
      <c r="J39" s="7"/>
      <c r="K39" s="8"/>
    </row>
    <row r="40" spans="2:15" ht="15" customHeight="1">
      <c r="B40" s="264" t="s">
        <v>162</v>
      </c>
      <c r="C40" s="265"/>
      <c r="D40" s="265"/>
      <c r="E40" s="265"/>
      <c r="F40" s="265"/>
      <c r="G40" s="265"/>
      <c r="H40" s="265"/>
      <c r="I40" s="265"/>
      <c r="J40" s="265"/>
      <c r="K40" s="266"/>
    </row>
    <row r="41" spans="2:15" ht="7.5" customHeight="1" thickBot="1">
      <c r="B41" s="22"/>
      <c r="C41" s="23"/>
      <c r="D41" s="23"/>
      <c r="E41" s="23"/>
      <c r="F41" s="23"/>
      <c r="G41" s="23"/>
      <c r="H41" s="23"/>
      <c r="I41" s="23"/>
      <c r="J41" s="23"/>
      <c r="K41" s="24"/>
    </row>
    <row r="42" spans="2:15">
      <c r="B42" s="6"/>
      <c r="C42" s="7"/>
      <c r="D42" s="7"/>
      <c r="E42" s="7"/>
      <c r="F42" s="7"/>
      <c r="G42" s="7"/>
      <c r="H42" s="7"/>
      <c r="I42" s="7"/>
      <c r="J42" s="7"/>
      <c r="K42" s="8"/>
    </row>
    <row r="43" spans="2:15" ht="13.5" customHeight="1">
      <c r="B43" s="267" t="s">
        <v>45</v>
      </c>
      <c r="C43" s="268"/>
      <c r="D43" s="268"/>
      <c r="E43" s="268"/>
      <c r="F43" s="268"/>
      <c r="G43" s="268"/>
      <c r="H43" s="268"/>
      <c r="I43" s="268"/>
      <c r="J43" s="268"/>
      <c r="K43" s="269"/>
    </row>
    <row r="44" spans="2:15">
      <c r="B44" s="25"/>
      <c r="C44" s="7"/>
      <c r="D44" s="7"/>
      <c r="E44" s="7"/>
      <c r="F44" s="7"/>
      <c r="G44" s="7"/>
      <c r="H44" s="7"/>
      <c r="I44" s="7"/>
      <c r="J44" s="7"/>
      <c r="K44" s="8"/>
    </row>
    <row r="45" spans="2:15">
      <c r="B45" s="6"/>
      <c r="C45" s="7"/>
      <c r="D45" s="7"/>
      <c r="E45" s="7"/>
      <c r="F45" s="7"/>
      <c r="G45" s="7"/>
      <c r="H45" s="7"/>
      <c r="I45" s="7"/>
      <c r="J45" s="7"/>
      <c r="K45" s="8"/>
    </row>
    <row r="46" spans="2:15">
      <c r="B46" s="6"/>
      <c r="C46" s="7"/>
      <c r="D46" s="7"/>
      <c r="E46" s="7"/>
      <c r="F46" s="7"/>
      <c r="G46" s="7"/>
      <c r="H46" s="7"/>
      <c r="I46" s="7"/>
      <c r="J46" s="7"/>
      <c r="K46" s="8"/>
    </row>
    <row r="47" spans="2:15">
      <c r="B47" s="26" t="s">
        <v>29</v>
      </c>
      <c r="C47" s="7"/>
      <c r="D47" s="7"/>
      <c r="E47" s="7"/>
      <c r="F47" s="7"/>
      <c r="G47" s="7"/>
      <c r="H47" s="7"/>
      <c r="I47" s="7"/>
      <c r="J47" s="7"/>
      <c r="K47" s="8"/>
    </row>
    <row r="48" spans="2:15">
      <c r="B48" s="6"/>
      <c r="C48" s="7"/>
      <c r="D48" s="7"/>
      <c r="E48" s="7"/>
      <c r="F48" s="7"/>
      <c r="G48" s="7"/>
      <c r="H48" s="7"/>
      <c r="I48" s="7"/>
      <c r="J48" s="7"/>
      <c r="K48" s="8"/>
    </row>
    <row r="49" spans="2:11" ht="13.5" thickBot="1">
      <c r="B49" s="22"/>
      <c r="C49" s="23"/>
      <c r="D49" s="23"/>
      <c r="E49" s="23"/>
      <c r="F49" s="23"/>
      <c r="G49" s="23"/>
      <c r="H49" s="23"/>
      <c r="I49" s="23"/>
      <c r="J49" s="23"/>
      <c r="K49" s="24"/>
    </row>
  </sheetData>
  <mergeCells count="15">
    <mergeCell ref="B40:K40"/>
    <mergeCell ref="H18:K18"/>
    <mergeCell ref="B43:K43"/>
    <mergeCell ref="B32:K32"/>
    <mergeCell ref="H20:K20"/>
    <mergeCell ref="E29:I29"/>
    <mergeCell ref="B3:K3"/>
    <mergeCell ref="D12:E12"/>
    <mergeCell ref="D13:E13"/>
    <mergeCell ref="B4:K4"/>
    <mergeCell ref="H24:J24"/>
    <mergeCell ref="H19:K19"/>
    <mergeCell ref="B21:K21"/>
    <mergeCell ref="B22:K22"/>
    <mergeCell ref="H17:K17"/>
  </mergeCells>
  <phoneticPr fontId="3" type="noConversion"/>
  <printOptions horizontalCentered="1" verticalCentered="1"/>
  <pageMargins left="0.55118110236220474" right="0.78740157480314965" top="0.43307086614173229" bottom="0.55118110236220474" header="0" footer="0"/>
  <pageSetup paperSize="9" scale="90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4"/>
  </sheetPr>
  <dimension ref="A1:P676"/>
  <sheetViews>
    <sheetView topLeftCell="A637" zoomScaleSheetLayoutView="100" workbookViewId="0">
      <selection activeCell="A637" sqref="A637:G652"/>
    </sheetView>
  </sheetViews>
  <sheetFormatPr baseColWidth="10" defaultColWidth="11.42578125" defaultRowHeight="12.75"/>
  <cols>
    <col min="1" max="1" width="3.42578125" style="5" customWidth="1"/>
    <col min="2" max="2" width="50.140625" style="5" customWidth="1"/>
    <col min="3" max="3" width="8.28515625" style="5" customWidth="1"/>
    <col min="4" max="4" width="6.28515625" style="5" customWidth="1"/>
    <col min="5" max="6" width="11.28515625" style="5" customWidth="1"/>
    <col min="7" max="7" width="14.140625" style="5" customWidth="1"/>
    <col min="8" max="8" width="11.42578125" style="5"/>
    <col min="9" max="9" width="18.42578125" style="5" customWidth="1"/>
    <col min="10" max="10" width="11.42578125" style="5"/>
    <col min="11" max="11" width="13.7109375" style="5" bestFit="1" customWidth="1"/>
    <col min="12" max="16384" width="11.42578125" style="5"/>
  </cols>
  <sheetData>
    <row r="1" spans="1:16" s="27" customFormat="1"/>
    <row r="2" spans="1:16" s="27" customFormat="1"/>
    <row r="3" spans="1:16" s="27" customFormat="1"/>
    <row r="4" spans="1:16" s="27" customFormat="1"/>
    <row r="5" spans="1:16" s="27" customFormat="1"/>
    <row r="6" spans="1:16" s="27" customFormat="1"/>
    <row r="7" spans="1:16" s="28" customFormat="1"/>
    <row r="8" spans="1:16" s="28" customFormat="1">
      <c r="D8" s="28">
        <v>0</v>
      </c>
    </row>
    <row r="9" spans="1:16" s="28" customFormat="1"/>
    <row r="10" spans="1:16" s="28" customFormat="1"/>
    <row r="11" spans="1:16" s="28" customFormat="1"/>
    <row r="12" spans="1:16" s="28" customFormat="1"/>
    <row r="13" spans="1:16" s="27" customFormat="1" ht="21.75" customHeight="1">
      <c r="A13" s="29"/>
      <c r="B13" s="316" t="str">
        <f>'principal '!B3:K3</f>
        <v>ALCALDÍA MUNICIPAL DE PANCHIMALCO</v>
      </c>
      <c r="C13" s="316"/>
      <c r="D13" s="316"/>
      <c r="E13" s="316"/>
      <c r="F13" s="316"/>
      <c r="G13" s="317"/>
      <c r="H13" s="30"/>
      <c r="I13" s="30"/>
      <c r="J13" s="30"/>
      <c r="K13" s="30"/>
      <c r="L13" s="30"/>
      <c r="M13" s="30"/>
      <c r="N13" s="30"/>
      <c r="O13" s="30"/>
      <c r="P13" s="30"/>
    </row>
    <row r="14" spans="1:16" s="27" customFormat="1" ht="15">
      <c r="A14" s="31"/>
      <c r="B14" s="318" t="str">
        <f>'principal '!B4:K4</f>
        <v>DEPARTAMENTO DE SERVICIOS GENERALES</v>
      </c>
      <c r="C14" s="318"/>
      <c r="D14" s="318"/>
      <c r="E14" s="318"/>
      <c r="F14" s="318"/>
      <c r="G14" s="319"/>
      <c r="H14" s="30"/>
      <c r="I14" s="30"/>
      <c r="J14" s="30"/>
      <c r="K14" s="30"/>
      <c r="L14" s="30"/>
      <c r="M14" s="30"/>
      <c r="N14" s="30"/>
      <c r="O14" s="30"/>
      <c r="P14" s="30"/>
    </row>
    <row r="15" spans="1:16" s="27" customFormat="1" ht="15" customHeight="1">
      <c r="A15" s="32"/>
      <c r="B15" s="33"/>
      <c r="C15" s="33"/>
      <c r="D15" s="33"/>
      <c r="E15" s="330" t="str">
        <f>'principal '!B40</f>
        <v>Fecha: ENERO 2021</v>
      </c>
      <c r="F15" s="330"/>
      <c r="G15" s="331"/>
      <c r="H15" s="30"/>
      <c r="I15" s="30"/>
      <c r="J15" s="30"/>
      <c r="K15" s="30"/>
      <c r="L15" s="30"/>
      <c r="M15" s="30"/>
      <c r="N15" s="30"/>
      <c r="O15" s="30"/>
      <c r="P15" s="30"/>
    </row>
    <row r="16" spans="1:16" s="27" customFormat="1" ht="18.75" customHeight="1">
      <c r="A16" s="332"/>
      <c r="B16" s="333"/>
      <c r="C16" s="333"/>
      <c r="D16" s="333"/>
      <c r="E16" s="333"/>
      <c r="F16" s="333"/>
      <c r="G16" s="334"/>
      <c r="H16" s="30"/>
      <c r="I16" s="30"/>
      <c r="J16" s="30"/>
      <c r="K16" s="30"/>
      <c r="L16" s="30"/>
      <c r="M16" s="30"/>
      <c r="N16" s="30"/>
      <c r="O16" s="30"/>
      <c r="P16" s="30"/>
    </row>
    <row r="17" spans="1:16" s="27" customFormat="1" ht="18.75" customHeight="1">
      <c r="A17" s="337" t="str">
        <f>'principal '!B21</f>
        <v>"MANTENIMIENTO PREVENTIVO Y CORRECTIVO DEL SERVICIO DE ALUMBRADO PÚBLICO DE LA CIUDAD DE PANCHIMALCO AÑO 2021</v>
      </c>
      <c r="B17" s="338"/>
      <c r="C17" s="338"/>
      <c r="D17" s="338"/>
      <c r="E17" s="338"/>
      <c r="F17" s="338"/>
      <c r="G17" s="339"/>
      <c r="H17" s="30"/>
      <c r="I17" s="34"/>
      <c r="J17" s="30"/>
      <c r="K17" s="30"/>
      <c r="L17" s="30"/>
      <c r="M17" s="30"/>
      <c r="N17" s="30"/>
      <c r="O17" s="30"/>
      <c r="P17" s="30"/>
    </row>
    <row r="18" spans="1:16" s="27" customFormat="1" ht="0.75" customHeight="1">
      <c r="A18" s="35"/>
      <c r="B18" s="36"/>
      <c r="C18" s="36"/>
      <c r="D18" s="36"/>
      <c r="E18" s="36"/>
      <c r="F18" s="36"/>
      <c r="G18" s="37"/>
      <c r="H18" s="30"/>
      <c r="I18" s="30"/>
      <c r="J18" s="30"/>
      <c r="K18" s="30"/>
      <c r="L18" s="30"/>
      <c r="M18" s="30"/>
      <c r="N18" s="30"/>
      <c r="O18" s="30"/>
      <c r="P18" s="30"/>
    </row>
    <row r="19" spans="1:16" s="27" customFormat="1">
      <c r="A19" s="38"/>
      <c r="B19" s="320" t="s">
        <v>13</v>
      </c>
      <c r="C19" s="320" t="s">
        <v>0</v>
      </c>
      <c r="D19" s="320" t="s">
        <v>3</v>
      </c>
      <c r="E19" s="39" t="s">
        <v>4</v>
      </c>
      <c r="F19" s="39" t="s">
        <v>6</v>
      </c>
      <c r="G19" s="340" t="s">
        <v>1</v>
      </c>
      <c r="H19" s="30"/>
      <c r="I19" s="30"/>
      <c r="J19" s="30"/>
      <c r="K19" s="30"/>
      <c r="L19" s="30"/>
      <c r="M19" s="30"/>
      <c r="N19" s="30"/>
      <c r="O19" s="30"/>
      <c r="P19" s="30"/>
    </row>
    <row r="20" spans="1:16" s="27" customFormat="1">
      <c r="A20" s="40" t="s">
        <v>8</v>
      </c>
      <c r="B20" s="321"/>
      <c r="C20" s="321"/>
      <c r="D20" s="321"/>
      <c r="E20" s="41" t="s">
        <v>5</v>
      </c>
      <c r="F20" s="41" t="s">
        <v>1</v>
      </c>
      <c r="G20" s="341"/>
      <c r="H20" s="30"/>
      <c r="I20" s="30"/>
      <c r="J20" s="30"/>
      <c r="K20" s="30"/>
      <c r="L20" s="30"/>
      <c r="M20" s="30"/>
      <c r="N20" s="30"/>
      <c r="O20" s="30"/>
      <c r="P20" s="30"/>
    </row>
    <row r="21" spans="1:16" s="27" customFormat="1" ht="18.75" customHeight="1">
      <c r="A21" s="42"/>
      <c r="B21" s="43" t="s">
        <v>147</v>
      </c>
      <c r="C21" s="42"/>
      <c r="D21" s="42"/>
      <c r="E21" s="42"/>
      <c r="F21" s="42"/>
      <c r="G21" s="44"/>
      <c r="H21" s="30"/>
      <c r="I21" s="30"/>
      <c r="J21" s="30"/>
      <c r="K21" s="30"/>
      <c r="L21" s="30"/>
      <c r="M21" s="30"/>
      <c r="N21" s="30"/>
      <c r="O21" s="30"/>
      <c r="P21" s="30"/>
    </row>
    <row r="22" spans="1:16" s="27" customFormat="1" ht="14.1" customHeight="1">
      <c r="A22" s="45"/>
      <c r="B22" s="46"/>
      <c r="C22" s="47"/>
      <c r="D22" s="48"/>
      <c r="E22" s="49"/>
      <c r="F22" s="50">
        <f>(C22*E22)</f>
        <v>0</v>
      </c>
      <c r="G22" s="51">
        <f>F22</f>
        <v>0</v>
      </c>
      <c r="H22" s="30"/>
      <c r="I22" s="30"/>
      <c r="J22" s="30"/>
      <c r="K22" s="30"/>
      <c r="L22" s="30"/>
      <c r="M22" s="30"/>
      <c r="N22" s="30"/>
      <c r="O22" s="30"/>
      <c r="P22" s="30"/>
    </row>
    <row r="23" spans="1:16" s="27" customFormat="1" ht="14.1" customHeight="1">
      <c r="A23" s="45"/>
      <c r="B23" s="46"/>
      <c r="C23" s="47"/>
      <c r="D23" s="48"/>
      <c r="E23" s="49"/>
      <c r="F23" s="50">
        <f>(C23*E23)</f>
        <v>0</v>
      </c>
      <c r="G23" s="51">
        <f>F23</f>
        <v>0</v>
      </c>
      <c r="H23" s="30"/>
      <c r="I23" s="30"/>
      <c r="J23" s="30"/>
      <c r="K23" s="30"/>
      <c r="L23" s="30"/>
      <c r="M23" s="30"/>
      <c r="N23" s="30"/>
      <c r="O23" s="30"/>
      <c r="P23" s="30"/>
    </row>
    <row r="24" spans="1:16" s="27" customFormat="1" ht="14.1" customHeight="1">
      <c r="A24" s="45"/>
      <c r="B24" s="52"/>
      <c r="C24" s="53"/>
      <c r="D24" s="48"/>
      <c r="E24" s="49"/>
      <c r="F24" s="50">
        <f>(C24*E24)</f>
        <v>0</v>
      </c>
      <c r="G24" s="51">
        <f>F24</f>
        <v>0</v>
      </c>
      <c r="H24" s="30"/>
      <c r="I24" s="30"/>
      <c r="J24" s="30"/>
      <c r="K24" s="30"/>
      <c r="L24" s="30"/>
      <c r="M24" s="30"/>
      <c r="N24" s="30"/>
      <c r="O24" s="30"/>
      <c r="P24" s="30"/>
    </row>
    <row r="25" spans="1:16" s="27" customFormat="1" ht="3.75" customHeight="1">
      <c r="A25" s="54"/>
      <c r="B25" s="55"/>
      <c r="C25" s="56"/>
      <c r="D25" s="57"/>
      <c r="E25" s="58"/>
      <c r="F25" s="58"/>
      <c r="G25" s="59"/>
      <c r="H25" s="30"/>
      <c r="I25" s="30"/>
      <c r="J25" s="30"/>
      <c r="K25" s="30"/>
      <c r="L25" s="30"/>
      <c r="M25" s="30"/>
      <c r="N25" s="30"/>
      <c r="O25" s="30"/>
      <c r="P25" s="30"/>
    </row>
    <row r="26" spans="1:16" s="27" customFormat="1" ht="9.75" customHeight="1">
      <c r="A26" s="326" t="s">
        <v>156</v>
      </c>
      <c r="B26" s="327"/>
      <c r="C26" s="327"/>
      <c r="D26" s="327"/>
      <c r="E26" s="327"/>
      <c r="F26" s="322"/>
      <c r="G26" s="324">
        <f>SUM(G22:G25)</f>
        <v>0</v>
      </c>
      <c r="H26" s="30"/>
      <c r="I26" s="30"/>
      <c r="J26" s="30"/>
      <c r="K26" s="30"/>
      <c r="L26" s="30"/>
      <c r="M26" s="30"/>
      <c r="N26" s="30"/>
      <c r="O26" s="30"/>
      <c r="P26" s="30"/>
    </row>
    <row r="27" spans="1:16" s="27" customFormat="1" ht="8.25" customHeight="1">
      <c r="A27" s="328"/>
      <c r="B27" s="329"/>
      <c r="C27" s="329"/>
      <c r="D27" s="329"/>
      <c r="E27" s="329"/>
      <c r="F27" s="323"/>
      <c r="G27" s="325"/>
      <c r="H27" s="30"/>
      <c r="I27" s="30"/>
      <c r="J27" s="30"/>
      <c r="K27" s="30"/>
      <c r="L27" s="30"/>
      <c r="M27" s="30"/>
      <c r="N27" s="30"/>
      <c r="O27" s="30"/>
      <c r="P27" s="30"/>
    </row>
    <row r="28" spans="1:16" s="27" customFormat="1" ht="14.1" customHeight="1">
      <c r="A28" s="60"/>
      <c r="B28" s="61"/>
      <c r="C28" s="62"/>
      <c r="D28" s="63"/>
      <c r="E28" s="64"/>
      <c r="F28" s="65"/>
      <c r="G28" s="66"/>
      <c r="H28" s="30"/>
      <c r="I28" s="30"/>
      <c r="J28" s="30"/>
      <c r="K28" s="30"/>
      <c r="L28" s="30"/>
      <c r="M28" s="30"/>
      <c r="N28" s="30"/>
      <c r="O28" s="30"/>
      <c r="P28" s="30"/>
    </row>
    <row r="29" spans="1:16" s="27" customFormat="1" ht="14.1" customHeight="1">
      <c r="A29" s="60"/>
      <c r="B29" s="61"/>
      <c r="C29" s="62"/>
      <c r="D29" s="63"/>
      <c r="E29" s="64"/>
      <c r="F29" s="65"/>
      <c r="G29" s="66"/>
      <c r="H29" s="30"/>
      <c r="I29" s="30"/>
      <c r="J29" s="30"/>
      <c r="K29" s="30"/>
      <c r="L29" s="30"/>
      <c r="M29" s="30"/>
      <c r="N29" s="30"/>
      <c r="O29" s="30"/>
      <c r="P29" s="30"/>
    </row>
    <row r="30" spans="1:16" s="27" customFormat="1" ht="14.1" customHeight="1">
      <c r="A30" s="60"/>
      <c r="B30" s="61"/>
      <c r="C30" s="62"/>
      <c r="D30" s="63"/>
      <c r="E30" s="64"/>
      <c r="F30" s="65"/>
      <c r="G30" s="66"/>
      <c r="H30" s="30"/>
      <c r="I30" s="30"/>
      <c r="J30" s="30"/>
      <c r="K30" s="30"/>
      <c r="L30" s="30"/>
      <c r="M30" s="30"/>
      <c r="N30" s="30"/>
      <c r="O30" s="30"/>
      <c r="P30" s="30"/>
    </row>
    <row r="31" spans="1:16" s="27" customFormat="1" ht="14.1" customHeight="1">
      <c r="A31" s="60"/>
      <c r="B31" s="61"/>
      <c r="C31" s="62"/>
      <c r="D31" s="63"/>
      <c r="E31" s="64"/>
      <c r="F31" s="65"/>
      <c r="G31" s="66"/>
      <c r="H31" s="30"/>
      <c r="I31" s="30"/>
      <c r="J31" s="30"/>
      <c r="K31" s="30"/>
      <c r="L31" s="30"/>
      <c r="M31" s="30"/>
      <c r="N31" s="30"/>
      <c r="O31" s="30"/>
      <c r="P31" s="30"/>
    </row>
    <row r="32" spans="1:16" s="27" customFormat="1" ht="14.1" customHeight="1">
      <c r="A32" s="60"/>
      <c r="B32" s="61"/>
      <c r="C32" s="62"/>
      <c r="D32" s="63"/>
      <c r="E32" s="64"/>
      <c r="F32" s="65"/>
      <c r="G32" s="66"/>
      <c r="H32" s="30"/>
      <c r="I32" s="30"/>
      <c r="J32" s="30"/>
      <c r="K32" s="30"/>
      <c r="L32" s="30"/>
      <c r="M32" s="30"/>
      <c r="N32" s="30"/>
      <c r="O32" s="30"/>
      <c r="P32" s="30"/>
    </row>
    <row r="33" spans="1:16" s="27" customFormat="1" ht="14.1" customHeight="1">
      <c r="A33" s="60"/>
      <c r="B33" s="61"/>
      <c r="C33" s="62"/>
      <c r="D33" s="63"/>
      <c r="E33" s="64"/>
      <c r="F33" s="65"/>
      <c r="G33" s="66"/>
      <c r="H33" s="30"/>
      <c r="I33" s="30"/>
      <c r="J33" s="30"/>
      <c r="K33" s="30"/>
      <c r="L33" s="30"/>
      <c r="M33" s="30"/>
      <c r="N33" s="30"/>
      <c r="O33" s="30"/>
      <c r="P33" s="30"/>
    </row>
    <row r="34" spans="1:16" s="27" customFormat="1" ht="14.1" customHeight="1">
      <c r="A34" s="60"/>
      <c r="B34" s="61"/>
      <c r="C34" s="62"/>
      <c r="D34" s="63"/>
      <c r="E34" s="64"/>
      <c r="F34" s="65"/>
      <c r="G34" s="66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27" customFormat="1" ht="14.1" customHeight="1">
      <c r="A35" s="60"/>
      <c r="B35" s="61"/>
      <c r="C35" s="62"/>
      <c r="D35" s="63"/>
      <c r="E35" s="64"/>
      <c r="F35" s="65"/>
      <c r="G35" s="66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27" customFormat="1" ht="14.1" customHeight="1">
      <c r="A36" s="60"/>
      <c r="B36" s="61"/>
      <c r="C36" s="62"/>
      <c r="D36" s="63"/>
      <c r="E36" s="64"/>
      <c r="F36" s="65"/>
      <c r="G36" s="66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27" customFormat="1" ht="14.1" customHeight="1">
      <c r="A37" s="60"/>
      <c r="B37" s="61"/>
      <c r="C37" s="62"/>
      <c r="D37" s="63"/>
      <c r="E37" s="64"/>
      <c r="F37" s="65"/>
      <c r="G37" s="66"/>
      <c r="H37" s="30"/>
      <c r="I37" s="30"/>
      <c r="J37" s="30"/>
      <c r="K37" s="30"/>
      <c r="L37" s="30"/>
      <c r="M37" s="30"/>
      <c r="N37" s="30"/>
      <c r="O37" s="30"/>
      <c r="P37" s="30"/>
    </row>
    <row r="38" spans="1:16" s="27" customFormat="1" ht="14.1" customHeight="1">
      <c r="A38" s="60"/>
      <c r="B38" s="61"/>
      <c r="C38" s="62"/>
      <c r="D38" s="63"/>
      <c r="E38" s="64"/>
      <c r="F38" s="65"/>
      <c r="G38" s="66"/>
      <c r="H38" s="30"/>
      <c r="I38" s="30"/>
      <c r="J38" s="30"/>
      <c r="K38" s="30"/>
      <c r="L38" s="30"/>
      <c r="M38" s="30"/>
      <c r="N38" s="30"/>
      <c r="O38" s="30"/>
      <c r="P38" s="30"/>
    </row>
    <row r="39" spans="1:16" s="27" customFormat="1" ht="14.1" customHeight="1">
      <c r="A39" s="60"/>
      <c r="B39" s="61"/>
      <c r="C39" s="62"/>
      <c r="D39" s="63"/>
      <c r="E39" s="64"/>
      <c r="F39" s="65"/>
      <c r="G39" s="66"/>
      <c r="H39" s="30"/>
      <c r="I39" s="30"/>
      <c r="J39" s="30"/>
      <c r="K39" s="30"/>
      <c r="L39" s="30"/>
      <c r="M39" s="30"/>
      <c r="N39" s="30"/>
      <c r="O39" s="30"/>
      <c r="P39" s="30"/>
    </row>
    <row r="40" spans="1:16" s="27" customFormat="1" ht="14.1" customHeight="1">
      <c r="A40" s="60"/>
      <c r="B40" s="61"/>
      <c r="C40" s="62"/>
      <c r="D40" s="63"/>
      <c r="E40" s="64"/>
      <c r="F40" s="65"/>
      <c r="G40" s="66"/>
      <c r="H40" s="30"/>
      <c r="I40" s="30"/>
      <c r="J40" s="30"/>
      <c r="K40" s="30"/>
      <c r="L40" s="30"/>
      <c r="M40" s="30"/>
      <c r="N40" s="30"/>
      <c r="O40" s="30"/>
      <c r="P40" s="30"/>
    </row>
    <row r="41" spans="1:16" s="27" customFormat="1" ht="14.1" customHeight="1">
      <c r="A41" s="60"/>
      <c r="B41" s="61"/>
      <c r="C41" s="62"/>
      <c r="D41" s="63"/>
      <c r="E41" s="64"/>
      <c r="F41" s="65"/>
      <c r="G41" s="66"/>
      <c r="H41" s="30"/>
      <c r="I41" s="30"/>
      <c r="J41" s="30"/>
      <c r="K41" s="30"/>
      <c r="L41" s="30"/>
      <c r="M41" s="30"/>
      <c r="N41" s="30"/>
      <c r="O41" s="30"/>
      <c r="P41" s="30"/>
    </row>
    <row r="42" spans="1:16" s="27" customFormat="1" ht="14.1" customHeight="1">
      <c r="A42" s="60"/>
      <c r="B42" s="61"/>
      <c r="C42" s="62"/>
      <c r="D42" s="63"/>
      <c r="E42" s="64"/>
      <c r="F42" s="65"/>
      <c r="G42" s="66"/>
      <c r="H42" s="30"/>
      <c r="I42" s="30"/>
      <c r="J42" s="30"/>
      <c r="K42" s="30"/>
      <c r="L42" s="30"/>
      <c r="M42" s="30"/>
      <c r="N42" s="30"/>
      <c r="O42" s="30"/>
      <c r="P42" s="30"/>
    </row>
    <row r="43" spans="1:16" s="27" customFormat="1" ht="14.1" customHeight="1">
      <c r="A43" s="60"/>
      <c r="B43" s="61"/>
      <c r="C43" s="62"/>
      <c r="D43" s="63"/>
      <c r="E43" s="64"/>
      <c r="F43" s="65"/>
      <c r="G43" s="66"/>
      <c r="H43" s="30"/>
      <c r="I43" s="30"/>
      <c r="J43" s="30"/>
      <c r="K43" s="30"/>
      <c r="L43" s="30"/>
      <c r="M43" s="30"/>
      <c r="N43" s="30"/>
      <c r="O43" s="30"/>
      <c r="P43" s="30"/>
    </row>
    <row r="44" spans="1:16" s="27" customFormat="1" ht="14.1" customHeight="1">
      <c r="A44" s="60"/>
      <c r="B44" s="61"/>
      <c r="C44" s="62"/>
      <c r="D44" s="63"/>
      <c r="E44" s="64"/>
      <c r="F44" s="65"/>
      <c r="G44" s="66"/>
      <c r="H44" s="30"/>
      <c r="I44" s="30"/>
      <c r="J44" s="30"/>
      <c r="K44" s="30"/>
      <c r="L44" s="30"/>
      <c r="M44" s="30"/>
      <c r="N44" s="30"/>
      <c r="O44" s="30"/>
      <c r="P44" s="30"/>
    </row>
    <row r="45" spans="1:16" s="27" customFormat="1" ht="14.1" customHeight="1">
      <c r="A45" s="60"/>
      <c r="B45" s="61"/>
      <c r="C45" s="62"/>
      <c r="D45" s="63"/>
      <c r="E45" s="64"/>
      <c r="F45" s="65"/>
      <c r="G45" s="66"/>
      <c r="H45" s="30"/>
      <c r="I45" s="30"/>
      <c r="J45" s="30"/>
      <c r="K45" s="30"/>
      <c r="L45" s="30"/>
      <c r="M45" s="30"/>
      <c r="N45" s="30"/>
      <c r="O45" s="30"/>
      <c r="P45" s="30"/>
    </row>
    <row r="46" spans="1:16" s="27" customFormat="1" ht="14.1" customHeight="1">
      <c r="A46" s="60"/>
      <c r="B46" s="61"/>
      <c r="C46" s="62"/>
      <c r="D46" s="63"/>
      <c r="E46" s="64"/>
      <c r="F46" s="65"/>
      <c r="G46" s="66"/>
      <c r="H46" s="30"/>
      <c r="I46" s="30"/>
      <c r="J46" s="30"/>
      <c r="K46" s="30"/>
      <c r="L46" s="30"/>
      <c r="M46" s="30"/>
      <c r="N46" s="30"/>
      <c r="O46" s="30"/>
      <c r="P46" s="30"/>
    </row>
    <row r="47" spans="1:16" s="123" customFormat="1" ht="14.1" customHeight="1">
      <c r="A47" s="206"/>
      <c r="B47" s="207"/>
      <c r="C47" s="208"/>
      <c r="D47" s="209"/>
      <c r="E47" s="210"/>
      <c r="F47" s="211"/>
      <c r="G47" s="212"/>
      <c r="H47" s="17"/>
      <c r="I47" s="17"/>
      <c r="J47" s="17"/>
      <c r="K47" s="17"/>
      <c r="L47" s="17"/>
      <c r="M47" s="17"/>
      <c r="N47" s="17"/>
      <c r="O47" s="17"/>
      <c r="P47" s="17"/>
    </row>
    <row r="48" spans="1:16" s="123" customFormat="1" ht="14.1" customHeight="1">
      <c r="A48" s="206"/>
      <c r="B48" s="207"/>
      <c r="C48" s="208"/>
      <c r="D48" s="209"/>
      <c r="E48" s="210"/>
      <c r="F48" s="211"/>
      <c r="G48" s="212"/>
      <c r="H48" s="17"/>
      <c r="I48" s="17"/>
      <c r="J48" s="17"/>
      <c r="K48" s="17"/>
      <c r="L48" s="17"/>
      <c r="M48" s="17"/>
      <c r="N48" s="17"/>
      <c r="O48" s="17"/>
      <c r="P48" s="17"/>
    </row>
    <row r="49" spans="1:16" s="123" customFormat="1" ht="14.1" customHeight="1">
      <c r="A49" s="206"/>
      <c r="B49" s="207"/>
      <c r="C49" s="208"/>
      <c r="D49" s="209"/>
      <c r="E49" s="210"/>
      <c r="F49" s="211"/>
      <c r="G49" s="212"/>
      <c r="H49" s="17"/>
      <c r="I49" s="17"/>
      <c r="J49" s="17"/>
      <c r="K49" s="17"/>
      <c r="L49" s="17"/>
      <c r="M49" s="17"/>
      <c r="N49" s="17"/>
      <c r="O49" s="17"/>
      <c r="P49" s="17"/>
    </row>
    <row r="50" spans="1:16" s="123" customFormat="1" ht="14.1" customHeight="1">
      <c r="A50" s="206"/>
      <c r="B50" s="207"/>
      <c r="C50" s="208"/>
      <c r="D50" s="209"/>
      <c r="E50" s="210"/>
      <c r="F50" s="211"/>
      <c r="G50" s="212"/>
      <c r="H50" s="17"/>
      <c r="I50" s="17"/>
      <c r="J50" s="17"/>
      <c r="K50" s="17"/>
      <c r="L50" s="17"/>
      <c r="M50" s="17"/>
      <c r="N50" s="17"/>
      <c r="O50" s="17"/>
      <c r="P50" s="17"/>
    </row>
    <row r="51" spans="1:16" s="123" customFormat="1" ht="14.1" customHeight="1">
      <c r="A51" s="206"/>
      <c r="B51" s="207"/>
      <c r="C51" s="208"/>
      <c r="D51" s="209"/>
      <c r="E51" s="210"/>
      <c r="F51" s="211"/>
      <c r="G51" s="212"/>
      <c r="H51" s="17"/>
      <c r="I51" s="17"/>
      <c r="J51" s="17"/>
      <c r="K51" s="17"/>
      <c r="L51" s="17"/>
      <c r="M51" s="17"/>
      <c r="N51" s="17"/>
      <c r="O51" s="17"/>
      <c r="P51" s="17"/>
    </row>
    <row r="52" spans="1:16" s="123" customFormat="1" ht="14.1" customHeight="1">
      <c r="A52" s="206"/>
      <c r="B52" s="207"/>
      <c r="C52" s="208"/>
      <c r="D52" s="209"/>
      <c r="E52" s="210"/>
      <c r="F52" s="211"/>
      <c r="G52" s="212"/>
      <c r="H52" s="17"/>
      <c r="I52" s="17"/>
      <c r="J52" s="17"/>
      <c r="K52" s="17"/>
      <c r="L52" s="17"/>
      <c r="M52" s="17"/>
      <c r="N52" s="17"/>
      <c r="O52" s="17"/>
      <c r="P52" s="17"/>
    </row>
    <row r="53" spans="1:16" s="123" customFormat="1" ht="14.1" customHeight="1">
      <c r="A53" s="206"/>
      <c r="B53" s="207"/>
      <c r="C53" s="208"/>
      <c r="D53" s="209"/>
      <c r="E53" s="210"/>
      <c r="F53" s="211"/>
      <c r="G53" s="212"/>
      <c r="H53" s="17"/>
      <c r="I53" s="17"/>
      <c r="J53" s="17"/>
      <c r="K53" s="17"/>
      <c r="L53" s="17"/>
      <c r="M53" s="17"/>
      <c r="N53" s="17"/>
      <c r="O53" s="17"/>
      <c r="P53" s="17"/>
    </row>
    <row r="54" spans="1:16" s="123" customFormat="1" ht="14.1" customHeight="1">
      <c r="A54" s="206"/>
      <c r="B54" s="207"/>
      <c r="C54" s="208"/>
      <c r="D54" s="209"/>
      <c r="E54" s="210"/>
      <c r="F54" s="211"/>
      <c r="G54" s="212"/>
      <c r="H54" s="17"/>
      <c r="I54" s="17"/>
      <c r="J54" s="17"/>
      <c r="K54" s="17"/>
      <c r="L54" s="17"/>
      <c r="M54" s="17"/>
      <c r="N54" s="17"/>
      <c r="O54" s="17"/>
      <c r="P54" s="17"/>
    </row>
    <row r="55" spans="1:16" s="123" customFormat="1" ht="14.1" customHeight="1">
      <c r="A55" s="206"/>
      <c r="B55" s="207"/>
      <c r="C55" s="208"/>
      <c r="D55" s="209"/>
      <c r="E55" s="210"/>
      <c r="F55" s="211"/>
      <c r="G55" s="212"/>
      <c r="H55" s="17"/>
      <c r="I55" s="17"/>
      <c r="J55" s="17"/>
      <c r="K55" s="17"/>
      <c r="L55" s="17"/>
      <c r="M55" s="17"/>
      <c r="N55" s="17"/>
      <c r="O55" s="17"/>
      <c r="P55" s="17"/>
    </row>
    <row r="56" spans="1:16" s="123" customFormat="1" ht="14.1" customHeight="1">
      <c r="A56" s="206"/>
      <c r="B56" s="207"/>
      <c r="C56" s="208"/>
      <c r="D56" s="209"/>
      <c r="E56" s="210"/>
      <c r="F56" s="211"/>
      <c r="G56" s="212"/>
      <c r="H56" s="17"/>
      <c r="I56" s="17"/>
      <c r="J56" s="17"/>
      <c r="K56" s="17"/>
      <c r="L56" s="17"/>
      <c r="M56" s="17"/>
      <c r="N56" s="17"/>
      <c r="O56" s="17"/>
      <c r="P56" s="17"/>
    </row>
    <row r="57" spans="1:16" s="123" customFormat="1" ht="14.1" customHeight="1">
      <c r="A57" s="206"/>
      <c r="B57" s="207"/>
      <c r="C57" s="208"/>
      <c r="D57" s="209"/>
      <c r="E57" s="210"/>
      <c r="F57" s="211"/>
      <c r="G57" s="212"/>
      <c r="H57" s="17"/>
      <c r="I57" s="17"/>
      <c r="J57" s="17"/>
      <c r="K57" s="17"/>
      <c r="L57" s="17"/>
      <c r="M57" s="17"/>
      <c r="N57" s="17"/>
      <c r="O57" s="17"/>
      <c r="P57" s="17"/>
    </row>
    <row r="58" spans="1:16" s="123" customFormat="1" ht="14.1" customHeight="1">
      <c r="A58" s="206"/>
      <c r="B58" s="207"/>
      <c r="C58" s="208"/>
      <c r="D58" s="209"/>
      <c r="E58" s="210"/>
      <c r="F58" s="211"/>
      <c r="G58" s="212"/>
      <c r="H58" s="17"/>
      <c r="I58" s="17"/>
      <c r="J58" s="17"/>
      <c r="K58" s="17"/>
      <c r="L58" s="17"/>
      <c r="M58" s="17"/>
      <c r="N58" s="17"/>
      <c r="O58" s="17"/>
      <c r="P58" s="17"/>
    </row>
    <row r="59" spans="1:16" s="123" customFormat="1" ht="14.1" customHeight="1">
      <c r="A59" s="206"/>
      <c r="B59" s="207"/>
      <c r="C59" s="208"/>
      <c r="D59" s="209"/>
      <c r="E59" s="210"/>
      <c r="F59" s="211"/>
      <c r="G59" s="212"/>
      <c r="H59" s="17"/>
      <c r="I59" s="17"/>
      <c r="J59" s="17"/>
      <c r="K59" s="17"/>
      <c r="L59" s="17"/>
      <c r="M59" s="17"/>
      <c r="N59" s="17"/>
      <c r="O59" s="17"/>
      <c r="P59" s="17"/>
    </row>
    <row r="60" spans="1:16" s="123" customFormat="1" ht="14.1" customHeight="1">
      <c r="A60" s="206"/>
      <c r="B60" s="207"/>
      <c r="C60" s="208"/>
      <c r="D60" s="209"/>
      <c r="E60" s="210"/>
      <c r="F60" s="211"/>
      <c r="G60" s="212"/>
      <c r="H60" s="17"/>
      <c r="I60" s="17"/>
      <c r="J60" s="17"/>
      <c r="K60" s="17"/>
      <c r="L60" s="17"/>
      <c r="M60" s="17"/>
      <c r="N60" s="17"/>
      <c r="O60" s="17"/>
      <c r="P60" s="17"/>
    </row>
    <row r="61" spans="1:16" s="123" customFormat="1" ht="14.1" customHeight="1">
      <c r="A61" s="206"/>
      <c r="B61" s="207"/>
      <c r="C61" s="208"/>
      <c r="D61" s="209"/>
      <c r="E61" s="210"/>
      <c r="F61" s="211"/>
      <c r="G61" s="212"/>
      <c r="H61" s="17"/>
      <c r="I61" s="17"/>
      <c r="J61" s="17"/>
      <c r="K61" s="17"/>
      <c r="L61" s="17"/>
      <c r="M61" s="17"/>
      <c r="N61" s="17"/>
      <c r="O61" s="17"/>
      <c r="P61" s="17"/>
    </row>
    <row r="62" spans="1:16" s="123" customFormat="1" ht="14.1" customHeight="1">
      <c r="A62" s="206"/>
      <c r="B62" s="207"/>
      <c r="C62" s="208"/>
      <c r="D62" s="209"/>
      <c r="E62" s="210"/>
      <c r="F62" s="211"/>
      <c r="G62" s="212"/>
      <c r="H62" s="17"/>
      <c r="I62" s="17"/>
      <c r="J62" s="17"/>
      <c r="K62" s="17"/>
      <c r="L62" s="17"/>
      <c r="M62" s="17"/>
      <c r="N62" s="17"/>
      <c r="O62" s="17"/>
      <c r="P62" s="17"/>
    </row>
    <row r="63" spans="1:16" s="123" customFormat="1" ht="14.1" customHeight="1">
      <c r="A63" s="206"/>
      <c r="B63" s="207"/>
      <c r="C63" s="208"/>
      <c r="D63" s="209"/>
      <c r="E63" s="210"/>
      <c r="F63" s="211"/>
      <c r="G63" s="212"/>
      <c r="H63" s="17"/>
      <c r="I63" s="17"/>
      <c r="J63" s="17"/>
      <c r="K63" s="17"/>
      <c r="L63" s="17"/>
      <c r="M63" s="17"/>
      <c r="N63" s="17"/>
      <c r="O63" s="17"/>
      <c r="P63" s="17"/>
    </row>
    <row r="64" spans="1:16" s="123" customFormat="1" ht="14.1" customHeight="1">
      <c r="A64" s="206"/>
      <c r="B64" s="207"/>
      <c r="C64" s="208"/>
      <c r="D64" s="209"/>
      <c r="E64" s="210"/>
      <c r="F64" s="211"/>
      <c r="G64" s="212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23" customFormat="1" ht="14.1" customHeight="1">
      <c r="A65" s="206"/>
      <c r="B65" s="207"/>
      <c r="C65" s="208"/>
      <c r="D65" s="209"/>
      <c r="E65" s="210"/>
      <c r="F65" s="211"/>
      <c r="G65" s="212"/>
      <c r="H65" s="17"/>
      <c r="I65" s="17"/>
      <c r="J65" s="17"/>
      <c r="K65" s="17"/>
      <c r="L65" s="17"/>
      <c r="M65" s="17"/>
      <c r="N65" s="17"/>
      <c r="O65" s="17"/>
      <c r="P65" s="17"/>
    </row>
    <row r="66" spans="1:16" s="123" customFormat="1" ht="15" customHeight="1">
      <c r="A66" s="206"/>
      <c r="B66" s="207"/>
      <c r="C66" s="208"/>
      <c r="D66" s="209"/>
      <c r="E66" s="210"/>
      <c r="F66" s="211"/>
      <c r="G66" s="212"/>
      <c r="H66" s="17"/>
      <c r="I66" s="17"/>
      <c r="J66" s="17"/>
      <c r="K66" s="17"/>
      <c r="L66" s="17"/>
      <c r="M66" s="17"/>
      <c r="N66" s="17"/>
      <c r="O66" s="17"/>
      <c r="P66" s="17"/>
    </row>
    <row r="67" spans="1:16" s="123" customFormat="1">
      <c r="A67" s="17"/>
    </row>
    <row r="68" spans="1:16" s="123" customFormat="1" ht="20.25">
      <c r="A68" s="213"/>
      <c r="B68" s="335" t="str">
        <f>B13</f>
        <v>ALCALDÍA MUNICIPAL DE PANCHIMALCO</v>
      </c>
      <c r="C68" s="335"/>
      <c r="D68" s="335"/>
      <c r="E68" s="335"/>
      <c r="F68" s="335"/>
      <c r="G68" s="336"/>
    </row>
    <row r="69" spans="1:16" s="123" customFormat="1" ht="15">
      <c r="A69" s="214"/>
      <c r="B69" s="356" t="str">
        <f>B14</f>
        <v>DEPARTAMENTO DE SERVICIOS GENERALES</v>
      </c>
      <c r="C69" s="356"/>
      <c r="D69" s="356"/>
      <c r="E69" s="356"/>
      <c r="F69" s="356"/>
      <c r="G69" s="357"/>
    </row>
    <row r="70" spans="1:16" s="123" customFormat="1">
      <c r="A70" s="214"/>
      <c r="B70" s="354"/>
      <c r="C70" s="354"/>
      <c r="D70" s="354"/>
      <c r="E70" s="354"/>
      <c r="F70" s="354"/>
      <c r="G70" s="355"/>
    </row>
    <row r="71" spans="1:16" s="123" customFormat="1" ht="18">
      <c r="A71" s="83"/>
      <c r="B71" s="215"/>
      <c r="C71" s="215"/>
      <c r="D71" s="215"/>
      <c r="E71" s="373" t="str">
        <f>E15</f>
        <v>Fecha: ENERO 2021</v>
      </c>
      <c r="F71" s="373"/>
      <c r="G71" s="374"/>
    </row>
    <row r="72" spans="1:16" s="123" customFormat="1" ht="25.5" customHeight="1">
      <c r="A72" s="375" t="s">
        <v>137</v>
      </c>
      <c r="B72" s="376"/>
      <c r="C72" s="376"/>
      <c r="D72" s="376"/>
      <c r="E72" s="376"/>
      <c r="F72" s="376"/>
      <c r="G72" s="377"/>
    </row>
    <row r="73" spans="1:16" s="123" customFormat="1" ht="33" customHeight="1">
      <c r="A73" s="350" t="str">
        <f>A17</f>
        <v>"MANTENIMIENTO PREVENTIVO Y CORRECTIVO DEL SERVICIO DE ALUMBRADO PÚBLICO DE LA CIUDAD DE PANCHIMALCO AÑO 2021</v>
      </c>
      <c r="B73" s="351"/>
      <c r="C73" s="351"/>
      <c r="D73" s="351"/>
      <c r="E73" s="351"/>
      <c r="F73" s="351"/>
      <c r="G73" s="352"/>
    </row>
    <row r="74" spans="1:16" s="123" customFormat="1" ht="15.75" customHeight="1">
      <c r="A74" s="353"/>
      <c r="B74" s="354"/>
      <c r="C74" s="354"/>
      <c r="D74" s="354"/>
      <c r="E74" s="354"/>
      <c r="F74" s="354"/>
      <c r="G74" s="355"/>
    </row>
    <row r="75" spans="1:16" s="123" customFormat="1">
      <c r="A75" s="213"/>
      <c r="B75" s="216" t="s">
        <v>13</v>
      </c>
      <c r="C75" s="216" t="s">
        <v>0</v>
      </c>
      <c r="D75" s="216" t="s">
        <v>3</v>
      </c>
      <c r="E75" s="216" t="s">
        <v>4</v>
      </c>
      <c r="F75" s="216" t="s">
        <v>6</v>
      </c>
      <c r="G75" s="217" t="s">
        <v>1</v>
      </c>
    </row>
    <row r="76" spans="1:16" s="123" customFormat="1">
      <c r="A76" s="218" t="s">
        <v>8</v>
      </c>
      <c r="B76" s="219"/>
      <c r="C76" s="219"/>
      <c r="D76" s="219"/>
      <c r="E76" s="219" t="s">
        <v>5</v>
      </c>
      <c r="F76" s="219" t="s">
        <v>1</v>
      </c>
      <c r="G76" s="220"/>
    </row>
    <row r="77" spans="1:16" s="123" customFormat="1" ht="15">
      <c r="A77" s="83"/>
      <c r="B77" s="221" t="s">
        <v>72</v>
      </c>
      <c r="C77" s="85"/>
      <c r="D77" s="85"/>
      <c r="E77" s="85"/>
      <c r="F77" s="85"/>
      <c r="G77" s="86"/>
    </row>
    <row r="78" spans="1:16" s="123" customFormat="1" ht="18.75" customHeight="1">
      <c r="A78" s="403">
        <v>1</v>
      </c>
      <c r="B78" s="295" t="s">
        <v>163</v>
      </c>
      <c r="C78" s="298">
        <v>25</v>
      </c>
      <c r="D78" s="301" t="s">
        <v>24</v>
      </c>
      <c r="E78" s="387">
        <v>5.65</v>
      </c>
      <c r="F78" s="387">
        <f>E78*C78</f>
        <v>141.25</v>
      </c>
      <c r="G78" s="273">
        <f>F78</f>
        <v>141.25</v>
      </c>
    </row>
    <row r="79" spans="1:16" s="123" customFormat="1" ht="50.25" customHeight="1">
      <c r="A79" s="404"/>
      <c r="B79" s="296"/>
      <c r="C79" s="299"/>
      <c r="D79" s="302"/>
      <c r="E79" s="388"/>
      <c r="F79" s="388"/>
      <c r="G79" s="274"/>
    </row>
    <row r="80" spans="1:16" s="123" customFormat="1" ht="30" customHeight="1">
      <c r="A80" s="222"/>
      <c r="B80" s="297"/>
      <c r="C80" s="223"/>
      <c r="D80" s="224"/>
      <c r="E80" s="225"/>
      <c r="F80" s="226"/>
      <c r="G80" s="227"/>
    </row>
    <row r="81" spans="1:8" s="123" customFormat="1" ht="19.5" customHeight="1">
      <c r="A81" s="348" t="s">
        <v>164</v>
      </c>
      <c r="B81" s="349"/>
      <c r="C81" s="349"/>
      <c r="D81" s="349"/>
      <c r="E81" s="349"/>
      <c r="F81" s="349"/>
      <c r="G81" s="228">
        <f>SUM(G78:G80)</f>
        <v>141.25</v>
      </c>
    </row>
    <row r="82" spans="1:8" s="123" customFormat="1">
      <c r="H82" s="229"/>
    </row>
    <row r="83" spans="1:8" s="123" customFormat="1">
      <c r="H83" s="229"/>
    </row>
    <row r="84" spans="1:8" s="123" customFormat="1">
      <c r="H84" s="229"/>
    </row>
    <row r="85" spans="1:8" s="123" customFormat="1">
      <c r="H85" s="229"/>
    </row>
    <row r="86" spans="1:8" s="123" customFormat="1" ht="14.25">
      <c r="B86" s="190"/>
      <c r="H86" s="229"/>
    </row>
    <row r="87" spans="1:8" s="123" customFormat="1" ht="14.25">
      <c r="B87" s="190"/>
      <c r="H87" s="229"/>
    </row>
    <row r="88" spans="1:8" s="123" customFormat="1" ht="14.25">
      <c r="B88" s="190"/>
      <c r="H88" s="229"/>
    </row>
    <row r="89" spans="1:8" s="123" customFormat="1">
      <c r="H89" s="229"/>
    </row>
    <row r="90" spans="1:8" s="123" customFormat="1">
      <c r="H90" s="229"/>
    </row>
    <row r="91" spans="1:8" s="123" customFormat="1">
      <c r="H91" s="229"/>
    </row>
    <row r="92" spans="1:8" s="123" customFormat="1">
      <c r="H92" s="229"/>
    </row>
    <row r="93" spans="1:8" s="123" customFormat="1">
      <c r="H93" s="229"/>
    </row>
    <row r="94" spans="1:8" s="123" customFormat="1">
      <c r="H94" s="229"/>
    </row>
    <row r="95" spans="1:8" s="123" customFormat="1">
      <c r="H95" s="229"/>
    </row>
    <row r="96" spans="1:8" s="123" customFormat="1">
      <c r="H96" s="229"/>
    </row>
    <row r="97" spans="8:8" s="123" customFormat="1">
      <c r="H97" s="229"/>
    </row>
    <row r="98" spans="8:8" s="123" customFormat="1">
      <c r="H98" s="229"/>
    </row>
    <row r="99" spans="8:8" s="123" customFormat="1">
      <c r="H99" s="229"/>
    </row>
    <row r="100" spans="8:8" s="123" customFormat="1">
      <c r="H100" s="229"/>
    </row>
    <row r="101" spans="8:8" s="123" customFormat="1">
      <c r="H101" s="229"/>
    </row>
    <row r="102" spans="8:8" s="123" customFormat="1">
      <c r="H102" s="229"/>
    </row>
    <row r="103" spans="8:8" s="123" customFormat="1">
      <c r="H103" s="229"/>
    </row>
    <row r="104" spans="8:8" s="123" customFormat="1">
      <c r="H104" s="229"/>
    </row>
    <row r="105" spans="8:8" s="123" customFormat="1">
      <c r="H105" s="229"/>
    </row>
    <row r="106" spans="8:8" s="123" customFormat="1">
      <c r="H106" s="229"/>
    </row>
    <row r="107" spans="8:8" s="123" customFormat="1">
      <c r="H107" s="229"/>
    </row>
    <row r="108" spans="8:8" s="123" customFormat="1">
      <c r="H108" s="229"/>
    </row>
    <row r="109" spans="8:8" s="123" customFormat="1">
      <c r="H109" s="229"/>
    </row>
    <row r="110" spans="8:8" s="123" customFormat="1">
      <c r="H110" s="229"/>
    </row>
    <row r="111" spans="8:8" s="123" customFormat="1">
      <c r="H111" s="229"/>
    </row>
    <row r="112" spans="8:8" s="123" customFormat="1">
      <c r="H112" s="229"/>
    </row>
    <row r="113" spans="1:8" s="123" customFormat="1">
      <c r="H113" s="229"/>
    </row>
    <row r="114" spans="1:8" s="123" customFormat="1">
      <c r="H114" s="229"/>
    </row>
    <row r="115" spans="1:8" s="123" customFormat="1">
      <c r="H115" s="229"/>
    </row>
    <row r="116" spans="1:8" s="123" customFormat="1">
      <c r="H116" s="229"/>
    </row>
    <row r="117" spans="1:8" s="123" customFormat="1">
      <c r="H117" s="229"/>
    </row>
    <row r="118" spans="1:8" s="123" customFormat="1" ht="20.25">
      <c r="A118" s="213"/>
      <c r="B118" s="335" t="str">
        <f>B68</f>
        <v>ALCALDÍA MUNICIPAL DE PANCHIMALCO</v>
      </c>
      <c r="C118" s="335"/>
      <c r="D118" s="335"/>
      <c r="E118" s="335"/>
      <c r="F118" s="335"/>
      <c r="G118" s="336"/>
    </row>
    <row r="119" spans="1:8" s="123" customFormat="1" ht="15">
      <c r="A119" s="214"/>
      <c r="B119" s="356" t="str">
        <f>B69</f>
        <v>DEPARTAMENTO DE SERVICIOS GENERALES</v>
      </c>
      <c r="C119" s="356"/>
      <c r="D119" s="356"/>
      <c r="E119" s="356"/>
      <c r="F119" s="356"/>
      <c r="G119" s="357"/>
    </row>
    <row r="120" spans="1:8" s="123" customFormat="1">
      <c r="A120" s="214"/>
      <c r="B120" s="354"/>
      <c r="C120" s="354"/>
      <c r="D120" s="354"/>
      <c r="E120" s="354"/>
      <c r="F120" s="354"/>
      <c r="G120" s="355"/>
    </row>
    <row r="121" spans="1:8" s="123" customFormat="1" ht="18">
      <c r="A121" s="83"/>
      <c r="B121" s="215"/>
      <c r="C121" s="215"/>
      <c r="D121" s="215"/>
      <c r="E121" s="373" t="str">
        <f>E71</f>
        <v>Fecha: ENERO 2021</v>
      </c>
      <c r="F121" s="373"/>
      <c r="G121" s="374"/>
    </row>
    <row r="122" spans="1:8" s="123" customFormat="1" ht="30" customHeight="1">
      <c r="A122" s="342" t="s">
        <v>47</v>
      </c>
      <c r="B122" s="343"/>
      <c r="C122" s="343"/>
      <c r="D122" s="343"/>
      <c r="E122" s="343"/>
      <c r="F122" s="343"/>
      <c r="G122" s="344"/>
    </row>
    <row r="123" spans="1:8" s="123" customFormat="1" ht="35.25" customHeight="1">
      <c r="A123" s="345" t="str">
        <f>A73</f>
        <v>"MANTENIMIENTO PREVENTIVO Y CORRECTIVO DEL SERVICIO DE ALUMBRADO PÚBLICO DE LA CIUDAD DE PANCHIMALCO AÑO 2021</v>
      </c>
      <c r="B123" s="346"/>
      <c r="C123" s="346"/>
      <c r="D123" s="346"/>
      <c r="E123" s="346"/>
      <c r="F123" s="346"/>
      <c r="G123" s="347"/>
    </row>
    <row r="124" spans="1:8" s="123" customFormat="1" ht="7.5" customHeight="1">
      <c r="A124" s="353"/>
      <c r="B124" s="354"/>
      <c r="C124" s="354"/>
      <c r="D124" s="354"/>
      <c r="E124" s="354"/>
      <c r="F124" s="354"/>
      <c r="G124" s="355"/>
    </row>
    <row r="125" spans="1:8" s="123" customFormat="1">
      <c r="A125" s="230"/>
      <c r="B125" s="231" t="s">
        <v>13</v>
      </c>
      <c r="C125" s="410" t="s">
        <v>0</v>
      </c>
      <c r="D125" s="410" t="s">
        <v>3</v>
      </c>
      <c r="E125" s="231" t="s">
        <v>4</v>
      </c>
      <c r="F125" s="231" t="s">
        <v>6</v>
      </c>
      <c r="G125" s="410" t="s">
        <v>1</v>
      </c>
    </row>
    <row r="126" spans="1:8" s="123" customFormat="1">
      <c r="A126" s="232" t="s">
        <v>8</v>
      </c>
      <c r="B126" s="233"/>
      <c r="C126" s="411"/>
      <c r="D126" s="411"/>
      <c r="E126" s="233" t="s">
        <v>5</v>
      </c>
      <c r="F126" s="233" t="s">
        <v>1</v>
      </c>
      <c r="G126" s="411"/>
    </row>
    <row r="127" spans="1:8" s="123" customFormat="1">
      <c r="A127" s="83"/>
      <c r="B127" s="234" t="s">
        <v>47</v>
      </c>
      <c r="C127" s="85"/>
      <c r="D127" s="85"/>
      <c r="E127" s="85"/>
      <c r="F127" s="85"/>
      <c r="G127" s="86"/>
    </row>
    <row r="128" spans="1:8" s="123" customFormat="1">
      <c r="A128" s="313">
        <v>1</v>
      </c>
      <c r="B128" s="295" t="s">
        <v>154</v>
      </c>
      <c r="C128" s="298">
        <v>1</v>
      </c>
      <c r="D128" s="301" t="s">
        <v>14</v>
      </c>
      <c r="E128" s="304">
        <v>2000</v>
      </c>
      <c r="F128" s="307">
        <f>C128*E128</f>
        <v>2000</v>
      </c>
      <c r="G128" s="310">
        <f>F128</f>
        <v>2000</v>
      </c>
    </row>
    <row r="129" spans="1:8" s="123" customFormat="1" ht="58.9" customHeight="1">
      <c r="A129" s="314"/>
      <c r="B129" s="296"/>
      <c r="C129" s="299"/>
      <c r="D129" s="302"/>
      <c r="E129" s="305"/>
      <c r="F129" s="308"/>
      <c r="G129" s="311"/>
    </row>
    <row r="130" spans="1:8" s="123" customFormat="1" ht="15" customHeight="1">
      <c r="A130" s="315"/>
      <c r="B130" s="297"/>
      <c r="C130" s="300"/>
      <c r="D130" s="303"/>
      <c r="E130" s="306"/>
      <c r="F130" s="309"/>
      <c r="G130" s="312"/>
    </row>
    <row r="131" spans="1:8" s="123" customFormat="1" ht="26.25" customHeight="1">
      <c r="A131" s="348" t="s">
        <v>97</v>
      </c>
      <c r="B131" s="349"/>
      <c r="C131" s="349"/>
      <c r="D131" s="349"/>
      <c r="E131" s="349"/>
      <c r="F131" s="349"/>
      <c r="G131" s="228">
        <f>SUM(G128)</f>
        <v>2000</v>
      </c>
    </row>
    <row r="132" spans="1:8" s="123" customFormat="1">
      <c r="H132" s="229"/>
    </row>
    <row r="133" spans="1:8" s="123" customFormat="1">
      <c r="H133" s="229"/>
    </row>
    <row r="134" spans="1:8" s="123" customFormat="1">
      <c r="B134" s="235"/>
      <c r="H134" s="229"/>
    </row>
    <row r="135" spans="1:8" s="123" customFormat="1">
      <c r="B135" s="235"/>
      <c r="H135" s="229"/>
    </row>
    <row r="136" spans="1:8" s="123" customFormat="1">
      <c r="B136" s="235"/>
      <c r="H136" s="229"/>
    </row>
    <row r="137" spans="1:8" s="123" customFormat="1">
      <c r="H137" s="229"/>
    </row>
    <row r="138" spans="1:8" ht="14.25">
      <c r="A138" s="1"/>
      <c r="B138" s="79"/>
      <c r="C138" s="1"/>
      <c r="D138" s="1"/>
      <c r="E138" s="1"/>
      <c r="F138" s="1"/>
      <c r="G138" s="1"/>
      <c r="H138" s="78"/>
    </row>
    <row r="139" spans="1:8" ht="14.25">
      <c r="A139" s="1"/>
      <c r="B139" s="79"/>
      <c r="C139" s="1"/>
      <c r="D139" s="1"/>
      <c r="E139" s="1"/>
      <c r="F139" s="1"/>
      <c r="G139" s="1"/>
      <c r="H139" s="78"/>
    </row>
    <row r="140" spans="1:8" ht="14.25">
      <c r="A140" s="1"/>
      <c r="B140" s="79"/>
      <c r="C140" s="1"/>
      <c r="D140" s="1"/>
      <c r="E140" s="1"/>
      <c r="F140" s="1"/>
      <c r="G140" s="1"/>
      <c r="H140" s="78"/>
    </row>
    <row r="141" spans="1:8">
      <c r="A141" s="1"/>
      <c r="B141" s="1"/>
      <c r="C141" s="1"/>
      <c r="D141" s="1"/>
      <c r="E141" s="1"/>
      <c r="F141" s="1"/>
      <c r="G141" s="1"/>
      <c r="H141" s="78"/>
    </row>
    <row r="142" spans="1:8">
      <c r="A142" s="1"/>
      <c r="B142" s="1"/>
      <c r="C142" s="1"/>
      <c r="D142" s="1"/>
      <c r="E142" s="1"/>
      <c r="F142" s="1"/>
      <c r="G142" s="1"/>
      <c r="H142" s="78"/>
    </row>
    <row r="143" spans="1:8">
      <c r="A143" s="1"/>
      <c r="B143" s="1"/>
      <c r="C143" s="1"/>
      <c r="D143" s="1"/>
      <c r="E143" s="1"/>
      <c r="F143" s="1"/>
      <c r="G143" s="1"/>
      <c r="H143" s="78"/>
    </row>
    <row r="144" spans="1:8">
      <c r="A144" s="1"/>
      <c r="B144" s="1"/>
      <c r="C144" s="1"/>
      <c r="D144" s="1"/>
      <c r="E144" s="1"/>
      <c r="F144" s="1"/>
      <c r="G144" s="1"/>
      <c r="H144" s="78"/>
    </row>
    <row r="145" spans="1:8">
      <c r="A145" s="1"/>
      <c r="B145" s="1"/>
      <c r="C145" s="1"/>
      <c r="D145" s="1"/>
      <c r="E145" s="1"/>
      <c r="F145" s="1"/>
      <c r="G145" s="1"/>
      <c r="H145" s="78"/>
    </row>
    <row r="146" spans="1:8">
      <c r="A146" s="1"/>
      <c r="B146" s="1"/>
      <c r="C146" s="1"/>
      <c r="D146" s="1"/>
      <c r="E146" s="1"/>
      <c r="F146" s="1"/>
      <c r="G146" s="1"/>
      <c r="H146" s="78"/>
    </row>
    <row r="147" spans="1:8">
      <c r="A147" s="1"/>
      <c r="B147" s="1"/>
      <c r="C147" s="1"/>
      <c r="D147" s="1"/>
      <c r="E147" s="1"/>
      <c r="F147" s="1"/>
      <c r="G147" s="1"/>
      <c r="H147" s="78"/>
    </row>
    <row r="148" spans="1:8">
      <c r="A148" s="1"/>
      <c r="B148" s="1"/>
      <c r="C148" s="1"/>
      <c r="D148" s="1"/>
      <c r="E148" s="1"/>
      <c r="F148" s="1"/>
      <c r="G148" s="1"/>
      <c r="H148" s="78"/>
    </row>
    <row r="149" spans="1:8">
      <c r="A149" s="1"/>
      <c r="B149" s="1"/>
      <c r="C149" s="1"/>
      <c r="D149" s="1"/>
      <c r="E149" s="1"/>
      <c r="F149" s="1"/>
      <c r="G149" s="1"/>
      <c r="H149" s="78"/>
    </row>
    <row r="150" spans="1:8">
      <c r="A150" s="1"/>
      <c r="B150" s="1"/>
      <c r="C150" s="1"/>
      <c r="D150" s="1"/>
      <c r="E150" s="1"/>
      <c r="F150" s="1"/>
      <c r="G150" s="1"/>
      <c r="H150" s="78"/>
    </row>
    <row r="151" spans="1:8">
      <c r="A151" s="1"/>
      <c r="B151" s="1"/>
      <c r="C151" s="1"/>
      <c r="D151" s="1"/>
      <c r="E151" s="1"/>
      <c r="F151" s="1"/>
      <c r="G151" s="1"/>
      <c r="H151" s="78"/>
    </row>
    <row r="152" spans="1:8">
      <c r="A152" s="1"/>
      <c r="B152" s="1"/>
      <c r="C152" s="1"/>
      <c r="D152" s="1"/>
      <c r="E152" s="1"/>
      <c r="F152" s="1"/>
      <c r="G152" s="1"/>
      <c r="H152" s="78"/>
    </row>
    <row r="153" spans="1:8">
      <c r="A153" s="1"/>
      <c r="B153" s="1"/>
      <c r="C153" s="1"/>
      <c r="D153" s="1"/>
      <c r="E153" s="1"/>
      <c r="F153" s="1"/>
      <c r="G153" s="1"/>
      <c r="H153" s="78"/>
    </row>
    <row r="154" spans="1:8">
      <c r="A154" s="1"/>
      <c r="B154" s="1"/>
      <c r="C154" s="1"/>
      <c r="D154" s="1"/>
      <c r="E154" s="1"/>
      <c r="F154" s="1"/>
      <c r="G154" s="1"/>
      <c r="H154" s="78"/>
    </row>
    <row r="155" spans="1:8">
      <c r="A155" s="1"/>
      <c r="B155" s="1"/>
      <c r="C155" s="1"/>
      <c r="D155" s="1"/>
      <c r="E155" s="1"/>
      <c r="F155" s="1"/>
      <c r="G155" s="1"/>
      <c r="H155" s="78"/>
    </row>
    <row r="156" spans="1:8">
      <c r="A156" s="1"/>
      <c r="B156" s="1"/>
      <c r="C156" s="1"/>
      <c r="D156" s="1"/>
      <c r="E156" s="1"/>
      <c r="F156" s="1"/>
      <c r="G156" s="1"/>
      <c r="H156" s="78"/>
    </row>
    <row r="157" spans="1:8">
      <c r="A157" s="1"/>
      <c r="B157" s="1"/>
      <c r="C157" s="1"/>
      <c r="D157" s="1"/>
      <c r="E157" s="1"/>
      <c r="F157" s="1"/>
      <c r="G157" s="1"/>
      <c r="H157" s="78"/>
    </row>
    <row r="158" spans="1:8">
      <c r="A158" s="1"/>
      <c r="B158" s="1"/>
      <c r="C158" s="1"/>
      <c r="D158" s="1"/>
      <c r="E158" s="1"/>
      <c r="F158" s="1"/>
      <c r="G158" s="1"/>
      <c r="H158" s="78"/>
    </row>
    <row r="159" spans="1:8">
      <c r="A159" s="1"/>
      <c r="B159" s="1"/>
      <c r="C159" s="1"/>
      <c r="D159" s="1"/>
      <c r="E159" s="1"/>
      <c r="F159" s="1"/>
      <c r="G159" s="1"/>
      <c r="H159" s="78"/>
    </row>
    <row r="160" spans="1:8">
      <c r="A160" s="1"/>
      <c r="B160" s="1"/>
      <c r="C160" s="1"/>
      <c r="D160" s="1"/>
      <c r="E160" s="1"/>
      <c r="F160" s="1"/>
      <c r="G160" s="1"/>
      <c r="H160" s="78"/>
    </row>
    <row r="161" spans="1:8">
      <c r="A161" s="1"/>
      <c r="B161" s="1"/>
      <c r="C161" s="1"/>
      <c r="D161" s="1"/>
      <c r="E161" s="1"/>
      <c r="F161" s="1"/>
      <c r="G161" s="1"/>
      <c r="H161" s="78"/>
    </row>
    <row r="162" spans="1:8">
      <c r="A162" s="1"/>
      <c r="B162" s="1"/>
      <c r="C162" s="1"/>
      <c r="D162" s="1"/>
      <c r="E162" s="1"/>
      <c r="F162" s="1"/>
      <c r="G162" s="1"/>
      <c r="H162" s="78"/>
    </row>
    <row r="163" spans="1:8" ht="15" customHeight="1">
      <c r="A163" s="1"/>
      <c r="B163" s="1"/>
      <c r="C163" s="1"/>
      <c r="D163" s="1"/>
      <c r="E163" s="1"/>
      <c r="F163" s="1"/>
      <c r="G163" s="1"/>
      <c r="H163" s="78"/>
    </row>
    <row r="164" spans="1:8">
      <c r="A164" s="1"/>
      <c r="B164" s="1"/>
      <c r="C164" s="1"/>
      <c r="D164" s="1"/>
      <c r="E164" s="1"/>
      <c r="F164" s="1"/>
      <c r="G164" s="1"/>
      <c r="H164" s="78"/>
    </row>
    <row r="165" spans="1:8" ht="20.25">
      <c r="A165" s="68"/>
      <c r="B165" s="358" t="str">
        <f>B13</f>
        <v>ALCALDÍA MUNICIPAL DE PANCHIMALCO</v>
      </c>
      <c r="C165" s="358"/>
      <c r="D165" s="358"/>
      <c r="E165" s="358"/>
      <c r="F165" s="358"/>
      <c r="G165" s="359"/>
    </row>
    <row r="166" spans="1:8" ht="15">
      <c r="A166" s="69"/>
      <c r="B166" s="360" t="str">
        <f>B14</f>
        <v>DEPARTAMENTO DE SERVICIOS GENERALES</v>
      </c>
      <c r="C166" s="360"/>
      <c r="D166" s="360"/>
      <c r="E166" s="360"/>
      <c r="F166" s="360"/>
      <c r="G166" s="361"/>
    </row>
    <row r="167" spans="1:8" ht="3.75" customHeight="1">
      <c r="A167" s="69"/>
      <c r="B167" s="254"/>
      <c r="C167" s="254"/>
      <c r="D167" s="254"/>
      <c r="E167" s="254"/>
      <c r="F167" s="254"/>
      <c r="G167" s="372"/>
    </row>
    <row r="168" spans="1:8" ht="18">
      <c r="A168" s="70"/>
      <c r="B168" s="71"/>
      <c r="C168" s="71"/>
      <c r="D168" s="71"/>
      <c r="E168" s="362" t="str">
        <f>E15</f>
        <v>Fecha: ENERO 2021</v>
      </c>
      <c r="F168" s="362"/>
      <c r="G168" s="363"/>
    </row>
    <row r="169" spans="1:8" ht="45.75" customHeight="1">
      <c r="A169" s="276" t="s">
        <v>116</v>
      </c>
      <c r="B169" s="277"/>
      <c r="C169" s="277"/>
      <c r="D169" s="277"/>
      <c r="E169" s="277"/>
      <c r="F169" s="277"/>
      <c r="G169" s="278"/>
    </row>
    <row r="170" spans="1:8" ht="30" customHeight="1">
      <c r="A170" s="369" t="str">
        <f>A17</f>
        <v>"MANTENIMIENTO PREVENTIVO Y CORRECTIVO DEL SERVICIO DE ALUMBRADO PÚBLICO DE LA CIUDAD DE PANCHIMALCO AÑO 2021</v>
      </c>
      <c r="B170" s="370"/>
      <c r="C170" s="370"/>
      <c r="D170" s="370"/>
      <c r="E170" s="370"/>
      <c r="F170" s="370"/>
      <c r="G170" s="371"/>
    </row>
    <row r="171" spans="1:8">
      <c r="A171" s="68"/>
      <c r="B171" s="72" t="s">
        <v>13</v>
      </c>
      <c r="C171" s="72" t="s">
        <v>0</v>
      </c>
      <c r="D171" s="72" t="s">
        <v>3</v>
      </c>
      <c r="E171" s="72" t="s">
        <v>4</v>
      </c>
      <c r="F171" s="72" t="s">
        <v>6</v>
      </c>
      <c r="G171" s="73" t="s">
        <v>1</v>
      </c>
    </row>
    <row r="172" spans="1:8">
      <c r="A172" s="74" t="s">
        <v>8</v>
      </c>
      <c r="B172" s="75"/>
      <c r="C172" s="75"/>
      <c r="D172" s="75"/>
      <c r="E172" s="75" t="s">
        <v>5</v>
      </c>
      <c r="F172" s="75" t="s">
        <v>1</v>
      </c>
      <c r="G172" s="76"/>
    </row>
    <row r="173" spans="1:8" ht="15">
      <c r="A173" s="83"/>
      <c r="B173" s="84" t="s">
        <v>33</v>
      </c>
      <c r="C173" s="85"/>
      <c r="D173" s="85"/>
      <c r="E173" s="85"/>
      <c r="F173" s="85"/>
      <c r="G173" s="86"/>
    </row>
    <row r="174" spans="1:8" ht="60" customHeight="1">
      <c r="A174" s="90">
        <v>1</v>
      </c>
      <c r="B174" s="91" t="s">
        <v>98</v>
      </c>
      <c r="C174" s="77">
        <v>1500</v>
      </c>
      <c r="D174" s="80" t="s">
        <v>24</v>
      </c>
      <c r="E174" s="92">
        <v>6.25</v>
      </c>
      <c r="F174" s="92">
        <f>PRODUCT(E174,C174)</f>
        <v>9375</v>
      </c>
      <c r="G174" s="93">
        <f>F174</f>
        <v>9375</v>
      </c>
    </row>
    <row r="175" spans="1:8" ht="60" customHeight="1">
      <c r="A175" s="239">
        <v>1</v>
      </c>
      <c r="B175" s="246" t="s">
        <v>165</v>
      </c>
      <c r="C175" s="247">
        <v>60</v>
      </c>
      <c r="D175" s="242" t="s">
        <v>24</v>
      </c>
      <c r="E175" s="243">
        <v>20</v>
      </c>
      <c r="F175" s="243">
        <f>PRODUCT(E175,C175)</f>
        <v>1200</v>
      </c>
      <c r="G175" s="244">
        <f>F175</f>
        <v>1200</v>
      </c>
    </row>
    <row r="176" spans="1:8" s="95" customFormat="1" ht="27.75" customHeight="1">
      <c r="A176" s="364" t="s">
        <v>103</v>
      </c>
      <c r="B176" s="365"/>
      <c r="C176" s="365"/>
      <c r="D176" s="365"/>
      <c r="E176" s="365"/>
      <c r="F176" s="365"/>
      <c r="G176" s="248">
        <f>SUM(G174:G175)</f>
        <v>10575</v>
      </c>
    </row>
    <row r="177" spans="1:7" s="95" customFormat="1" ht="15.75">
      <c r="A177" s="96"/>
      <c r="B177" s="96"/>
      <c r="C177" s="96"/>
      <c r="D177" s="96"/>
      <c r="E177" s="96"/>
      <c r="F177" s="96"/>
      <c r="G177" s="97"/>
    </row>
    <row r="178" spans="1:7" s="95" customFormat="1" ht="15.75">
      <c r="A178" s="96"/>
      <c r="B178" s="13" t="s">
        <v>34</v>
      </c>
      <c r="C178" s="96"/>
      <c r="D178" s="96"/>
      <c r="E178" s="96"/>
      <c r="F178" s="96"/>
      <c r="G178" s="97"/>
    </row>
    <row r="179" spans="1:7" s="95" customFormat="1" ht="15.75">
      <c r="A179" s="96"/>
      <c r="B179" s="13" t="s">
        <v>35</v>
      </c>
      <c r="C179" s="96"/>
      <c r="D179" s="96"/>
      <c r="E179" s="96"/>
      <c r="F179" s="96"/>
      <c r="G179" s="97"/>
    </row>
    <row r="180" spans="1:7" s="95" customFormat="1" ht="15.75">
      <c r="A180" s="96"/>
      <c r="B180" s="13" t="s">
        <v>38</v>
      </c>
      <c r="C180" s="96"/>
      <c r="D180" s="96"/>
      <c r="E180" s="96"/>
      <c r="F180" s="96"/>
      <c r="G180" s="97"/>
    </row>
    <row r="181" spans="1:7" s="95" customFormat="1" ht="15.75">
      <c r="A181" s="96"/>
      <c r="B181" s="13" t="s">
        <v>37</v>
      </c>
      <c r="C181" s="96"/>
      <c r="D181" s="96"/>
      <c r="E181" s="96"/>
      <c r="F181" s="96"/>
      <c r="G181" s="97"/>
    </row>
    <row r="182" spans="1:7" s="95" customFormat="1" ht="15.75">
      <c r="A182" s="96"/>
      <c r="B182" s="13"/>
      <c r="C182" s="96"/>
      <c r="D182" s="96"/>
      <c r="E182" s="96"/>
      <c r="F182" s="96"/>
      <c r="G182" s="97"/>
    </row>
    <row r="183" spans="1:7" s="95" customFormat="1" ht="15.75">
      <c r="A183" s="96"/>
      <c r="B183" s="13"/>
      <c r="C183" s="96"/>
      <c r="D183" s="96"/>
      <c r="E183" s="96"/>
      <c r="F183" s="96"/>
      <c r="G183" s="97"/>
    </row>
    <row r="184" spans="1:7" s="95" customFormat="1" ht="15.75">
      <c r="A184" s="96"/>
      <c r="B184" s="98"/>
      <c r="C184" s="96"/>
      <c r="D184" s="96"/>
      <c r="E184" s="96"/>
      <c r="F184" s="96"/>
      <c r="G184" s="97"/>
    </row>
    <row r="185" spans="1:7" s="95" customFormat="1" ht="15.75">
      <c r="A185" s="96"/>
      <c r="B185" s="98"/>
      <c r="C185" s="96"/>
      <c r="D185" s="96"/>
      <c r="E185" s="96"/>
      <c r="F185" s="96"/>
      <c r="G185" s="97"/>
    </row>
    <row r="186" spans="1:7" s="95" customFormat="1" ht="15.75">
      <c r="A186" s="96"/>
      <c r="B186" s="79"/>
      <c r="C186" s="96"/>
      <c r="D186" s="96"/>
      <c r="E186" s="96"/>
      <c r="F186" s="96"/>
      <c r="G186" s="97"/>
    </row>
    <row r="187" spans="1:7" s="95" customFormat="1" ht="15.75">
      <c r="A187" s="96"/>
      <c r="B187" s="79"/>
      <c r="C187" s="96"/>
      <c r="D187" s="96"/>
      <c r="E187" s="96"/>
      <c r="F187" s="96"/>
      <c r="G187" s="97"/>
    </row>
    <row r="188" spans="1:7" s="95" customFormat="1" ht="15.75">
      <c r="A188" s="96"/>
      <c r="B188" s="79"/>
      <c r="C188" s="96"/>
      <c r="D188" s="96"/>
      <c r="E188" s="96"/>
      <c r="F188" s="96"/>
      <c r="G188" s="97"/>
    </row>
    <row r="189" spans="1:7" s="95" customFormat="1" ht="15.75">
      <c r="A189" s="96"/>
      <c r="B189" s="1"/>
      <c r="C189" s="96"/>
      <c r="D189" s="96"/>
      <c r="E189" s="96"/>
      <c r="F189" s="96"/>
      <c r="G189" s="97"/>
    </row>
    <row r="190" spans="1:7" s="95" customFormat="1" ht="15.75">
      <c r="A190" s="96"/>
      <c r="B190" s="1"/>
      <c r="C190" s="96"/>
      <c r="D190" s="96"/>
      <c r="E190" s="96"/>
      <c r="F190" s="96"/>
      <c r="G190" s="97"/>
    </row>
    <row r="191" spans="1:7" s="95" customFormat="1" ht="15.75">
      <c r="A191" s="96"/>
      <c r="B191" s="17"/>
      <c r="C191" s="96"/>
      <c r="D191" s="96"/>
      <c r="E191" s="96"/>
      <c r="F191" s="96"/>
      <c r="G191" s="97"/>
    </row>
    <row r="192" spans="1:7" s="95" customFormat="1" ht="15.75">
      <c r="A192" s="96"/>
      <c r="B192" s="17"/>
      <c r="C192" s="96"/>
      <c r="D192" s="96"/>
      <c r="E192" s="96"/>
      <c r="F192" s="96"/>
      <c r="G192" s="97"/>
    </row>
    <row r="193" spans="1:7" s="95" customFormat="1" ht="15.75">
      <c r="A193" s="96"/>
      <c r="B193" s="17"/>
      <c r="C193" s="96"/>
      <c r="D193" s="96"/>
      <c r="E193" s="96"/>
      <c r="F193" s="96"/>
      <c r="G193" s="97"/>
    </row>
    <row r="194" spans="1:7" s="95" customFormat="1" ht="15.75">
      <c r="A194" s="96"/>
      <c r="B194" s="17"/>
      <c r="C194" s="96"/>
      <c r="D194" s="96"/>
      <c r="E194" s="96"/>
      <c r="F194" s="96"/>
      <c r="G194" s="97"/>
    </row>
    <row r="195" spans="1:7" s="95" customFormat="1" ht="15.75">
      <c r="A195" s="96"/>
      <c r="B195" s="17"/>
      <c r="C195" s="96"/>
      <c r="D195" s="96"/>
      <c r="E195" s="96"/>
      <c r="F195" s="96"/>
      <c r="G195" s="97"/>
    </row>
    <row r="196" spans="1:7" s="95" customFormat="1" ht="15.75">
      <c r="A196" s="96"/>
      <c r="B196" s="17"/>
      <c r="C196" s="96"/>
      <c r="D196" s="96"/>
      <c r="E196" s="96"/>
      <c r="F196" s="96"/>
      <c r="G196" s="97"/>
    </row>
    <row r="197" spans="1:7" s="95" customFormat="1" ht="15.75">
      <c r="A197" s="96"/>
      <c r="B197" s="17"/>
      <c r="C197" s="96"/>
      <c r="D197" s="96"/>
      <c r="E197" s="96"/>
      <c r="F197" s="96"/>
      <c r="G197" s="97"/>
    </row>
    <row r="198" spans="1:7" s="95" customFormat="1" ht="15.75">
      <c r="A198" s="96"/>
      <c r="B198" s="17"/>
      <c r="C198" s="96"/>
      <c r="D198" s="96"/>
      <c r="E198" s="96"/>
      <c r="F198" s="96"/>
      <c r="G198" s="97"/>
    </row>
    <row r="199" spans="1:7" s="95" customFormat="1" ht="15.75">
      <c r="A199" s="96"/>
      <c r="B199" s="17"/>
      <c r="C199" s="96"/>
      <c r="D199" s="96"/>
      <c r="E199" s="96"/>
      <c r="F199" s="96"/>
      <c r="G199" s="97"/>
    </row>
    <row r="200" spans="1:7" s="95" customFormat="1" ht="15.75">
      <c r="A200" s="96"/>
      <c r="B200" s="17"/>
      <c r="C200" s="96"/>
      <c r="D200" s="96"/>
      <c r="E200" s="96"/>
      <c r="F200" s="96"/>
      <c r="G200" s="97"/>
    </row>
    <row r="201" spans="1:7" s="95" customFormat="1" ht="15.75">
      <c r="A201" s="96"/>
      <c r="B201" s="17"/>
      <c r="C201" s="96"/>
      <c r="D201" s="96"/>
      <c r="E201" s="96"/>
      <c r="F201" s="96"/>
      <c r="G201" s="97"/>
    </row>
    <row r="202" spans="1:7" s="95" customFormat="1" ht="15.75">
      <c r="A202" s="96"/>
      <c r="B202" s="17"/>
      <c r="C202" s="96"/>
      <c r="D202" s="96"/>
      <c r="E202" s="96"/>
      <c r="F202" s="96"/>
      <c r="G202" s="97"/>
    </row>
    <row r="203" spans="1:7" s="95" customFormat="1" ht="15.75">
      <c r="A203" s="96"/>
      <c r="B203" s="96"/>
      <c r="C203" s="96"/>
      <c r="D203" s="96"/>
      <c r="E203" s="96"/>
      <c r="F203" s="96"/>
      <c r="G203" s="97"/>
    </row>
    <row r="204" spans="1:7" s="95" customFormat="1" ht="21.75" customHeight="1">
      <c r="A204" s="366" t="str">
        <f>B13</f>
        <v>ALCALDÍA MUNICIPAL DE PANCHIMALCO</v>
      </c>
      <c r="B204" s="358"/>
      <c r="C204" s="358"/>
      <c r="D204" s="358"/>
      <c r="E204" s="358"/>
      <c r="F204" s="358"/>
      <c r="G204" s="359"/>
    </row>
    <row r="205" spans="1:7" s="95" customFormat="1" ht="15" customHeight="1">
      <c r="A205" s="367" t="str">
        <f>B14</f>
        <v>DEPARTAMENTO DE SERVICIOS GENERALES</v>
      </c>
      <c r="B205" s="268"/>
      <c r="C205" s="268"/>
      <c r="D205" s="268"/>
      <c r="E205" s="268"/>
      <c r="F205" s="268"/>
      <c r="G205" s="368"/>
    </row>
    <row r="206" spans="1:7" s="95" customFormat="1" ht="15" customHeight="1">
      <c r="A206" s="70"/>
      <c r="B206" s="99"/>
      <c r="C206" s="99"/>
      <c r="D206" s="99"/>
      <c r="E206" s="362" t="str">
        <f>E15</f>
        <v>Fecha: ENERO 2021</v>
      </c>
      <c r="F206" s="362"/>
      <c r="G206" s="363"/>
    </row>
    <row r="207" spans="1:7" s="95" customFormat="1" ht="36" customHeight="1">
      <c r="A207" s="276" t="s">
        <v>117</v>
      </c>
      <c r="B207" s="277"/>
      <c r="C207" s="277"/>
      <c r="D207" s="277"/>
      <c r="E207" s="277"/>
      <c r="F207" s="277"/>
      <c r="G207" s="278"/>
    </row>
    <row r="208" spans="1:7" s="95" customFormat="1" ht="34.5" customHeight="1">
      <c r="A208" s="292" t="str">
        <f>A17</f>
        <v>"MANTENIMIENTO PREVENTIVO Y CORRECTIVO DEL SERVICIO DE ALUMBRADO PÚBLICO DE LA CIUDAD DE PANCHIMALCO AÑO 2021</v>
      </c>
      <c r="B208" s="293"/>
      <c r="C208" s="293"/>
      <c r="D208" s="293"/>
      <c r="E208" s="293"/>
      <c r="F208" s="293"/>
      <c r="G208" s="294"/>
    </row>
    <row r="209" spans="1:10" s="95" customFormat="1" ht="15" customHeight="1">
      <c r="A209" s="100"/>
      <c r="B209" s="287" t="s">
        <v>13</v>
      </c>
      <c r="C209" s="287" t="s">
        <v>0</v>
      </c>
      <c r="D209" s="287" t="s">
        <v>3</v>
      </c>
      <c r="E209" s="72" t="s">
        <v>4</v>
      </c>
      <c r="F209" s="72" t="s">
        <v>6</v>
      </c>
      <c r="G209" s="290" t="s">
        <v>1</v>
      </c>
    </row>
    <row r="210" spans="1:10" ht="15" customHeight="1">
      <c r="A210" s="101" t="s">
        <v>8</v>
      </c>
      <c r="B210" s="288"/>
      <c r="C210" s="288"/>
      <c r="D210" s="288"/>
      <c r="E210" s="75" t="s">
        <v>5</v>
      </c>
      <c r="F210" s="75" t="s">
        <v>1</v>
      </c>
      <c r="G210" s="291"/>
    </row>
    <row r="211" spans="1:10" ht="12.75" customHeight="1">
      <c r="A211" s="102"/>
      <c r="B211" s="103" t="s">
        <v>40</v>
      </c>
      <c r="C211" s="102"/>
      <c r="D211" s="102"/>
      <c r="E211" s="104"/>
      <c r="F211" s="105"/>
      <c r="G211" s="106"/>
    </row>
    <row r="212" spans="1:10" ht="15" customHeight="1">
      <c r="A212" s="107">
        <v>1</v>
      </c>
      <c r="B212" s="108" t="s">
        <v>99</v>
      </c>
      <c r="C212" s="107">
        <v>100</v>
      </c>
      <c r="D212" s="107" t="s">
        <v>24</v>
      </c>
      <c r="E212" s="109">
        <v>0.45</v>
      </c>
      <c r="F212" s="110">
        <f t="shared" ref="F212:F226" si="0">E212*C212</f>
        <v>45</v>
      </c>
      <c r="G212" s="111">
        <f t="shared" ref="G212:G226" si="1">F212</f>
        <v>45</v>
      </c>
      <c r="I212" s="112"/>
      <c r="J212" s="112"/>
    </row>
    <row r="213" spans="1:10" ht="15" customHeight="1">
      <c r="A213" s="107">
        <v>2</v>
      </c>
      <c r="B213" s="108" t="s">
        <v>100</v>
      </c>
      <c r="C213" s="107">
        <v>200</v>
      </c>
      <c r="D213" s="107" t="s">
        <v>24</v>
      </c>
      <c r="E213" s="109">
        <v>1.25</v>
      </c>
      <c r="F213" s="110">
        <f t="shared" si="0"/>
        <v>250</v>
      </c>
      <c r="G213" s="111">
        <f t="shared" si="1"/>
        <v>250</v>
      </c>
      <c r="I213" s="112"/>
      <c r="J213" s="112"/>
    </row>
    <row r="214" spans="1:10" ht="15" customHeight="1">
      <c r="A214" s="107">
        <v>3</v>
      </c>
      <c r="B214" s="108" t="s">
        <v>118</v>
      </c>
      <c r="C214" s="107">
        <v>75</v>
      </c>
      <c r="D214" s="107" t="s">
        <v>36</v>
      </c>
      <c r="E214" s="109">
        <v>1.25</v>
      </c>
      <c r="F214" s="110">
        <f t="shared" si="0"/>
        <v>93.75</v>
      </c>
      <c r="G214" s="111">
        <f t="shared" si="1"/>
        <v>93.75</v>
      </c>
      <c r="I214" s="112"/>
      <c r="J214" s="112"/>
    </row>
    <row r="215" spans="1:10" ht="15" customHeight="1">
      <c r="A215" s="107">
        <v>4</v>
      </c>
      <c r="B215" s="108" t="s">
        <v>51</v>
      </c>
      <c r="C215" s="107">
        <v>20</v>
      </c>
      <c r="D215" s="107" t="s">
        <v>36</v>
      </c>
      <c r="E215" s="109">
        <v>4</v>
      </c>
      <c r="F215" s="110">
        <f t="shared" si="0"/>
        <v>80</v>
      </c>
      <c r="G215" s="111">
        <f t="shared" si="1"/>
        <v>80</v>
      </c>
      <c r="I215" s="112"/>
      <c r="J215" s="112"/>
    </row>
    <row r="216" spans="1:10" ht="15" customHeight="1">
      <c r="A216" s="107">
        <v>5</v>
      </c>
      <c r="B216" s="108" t="s">
        <v>119</v>
      </c>
      <c r="C216" s="107">
        <v>25</v>
      </c>
      <c r="D216" s="107" t="s">
        <v>36</v>
      </c>
      <c r="E216" s="109">
        <v>3.5</v>
      </c>
      <c r="F216" s="110">
        <f t="shared" si="0"/>
        <v>87.5</v>
      </c>
      <c r="G216" s="111">
        <f t="shared" si="1"/>
        <v>87.5</v>
      </c>
      <c r="I216" s="112"/>
      <c r="J216" s="112"/>
    </row>
    <row r="217" spans="1:10" ht="15" customHeight="1">
      <c r="A217" s="107">
        <v>6</v>
      </c>
      <c r="B217" s="108" t="s">
        <v>46</v>
      </c>
      <c r="C217" s="107">
        <v>10</v>
      </c>
      <c r="D217" s="107" t="s">
        <v>36</v>
      </c>
      <c r="E217" s="109">
        <v>2</v>
      </c>
      <c r="F217" s="110">
        <f t="shared" si="0"/>
        <v>20</v>
      </c>
      <c r="G217" s="111">
        <f t="shared" si="1"/>
        <v>20</v>
      </c>
      <c r="I217" s="112"/>
      <c r="J217" s="112"/>
    </row>
    <row r="218" spans="1:10" ht="15" customHeight="1">
      <c r="A218" s="107">
        <v>7</v>
      </c>
      <c r="B218" s="108" t="s">
        <v>70</v>
      </c>
      <c r="C218" s="107">
        <v>200</v>
      </c>
      <c r="D218" s="107" t="s">
        <v>36</v>
      </c>
      <c r="E218" s="109">
        <v>0.5</v>
      </c>
      <c r="F218" s="110">
        <f>E218*C218</f>
        <v>100</v>
      </c>
      <c r="G218" s="111">
        <f>F218</f>
        <v>100</v>
      </c>
      <c r="I218" s="112"/>
      <c r="J218" s="112"/>
    </row>
    <row r="219" spans="1:10" ht="15" customHeight="1">
      <c r="A219" s="107">
        <v>8</v>
      </c>
      <c r="B219" s="108" t="s">
        <v>53</v>
      </c>
      <c r="C219" s="107">
        <v>50</v>
      </c>
      <c r="D219" s="107" t="s">
        <v>36</v>
      </c>
      <c r="E219" s="109">
        <v>4</v>
      </c>
      <c r="F219" s="110">
        <f t="shared" si="0"/>
        <v>200</v>
      </c>
      <c r="G219" s="111">
        <f t="shared" si="1"/>
        <v>200</v>
      </c>
      <c r="I219" s="112"/>
      <c r="J219" s="112"/>
    </row>
    <row r="220" spans="1:10" ht="15" customHeight="1">
      <c r="A220" s="107">
        <v>9</v>
      </c>
      <c r="B220" s="108" t="s">
        <v>120</v>
      </c>
      <c r="C220" s="107">
        <v>50</v>
      </c>
      <c r="D220" s="107" t="s">
        <v>36</v>
      </c>
      <c r="E220" s="109">
        <v>5</v>
      </c>
      <c r="F220" s="110">
        <f t="shared" si="0"/>
        <v>250</v>
      </c>
      <c r="G220" s="111">
        <f t="shared" si="1"/>
        <v>250</v>
      </c>
      <c r="I220" s="112"/>
      <c r="J220" s="112"/>
    </row>
    <row r="221" spans="1:10" ht="15" customHeight="1">
      <c r="A221" s="107">
        <v>10</v>
      </c>
      <c r="B221" s="108" t="s">
        <v>151</v>
      </c>
      <c r="C221" s="107">
        <v>100</v>
      </c>
      <c r="D221" s="107" t="s">
        <v>41</v>
      </c>
      <c r="E221" s="109">
        <v>17</v>
      </c>
      <c r="F221" s="110">
        <f t="shared" si="0"/>
        <v>1700</v>
      </c>
      <c r="G221" s="111">
        <f t="shared" si="1"/>
        <v>1700</v>
      </c>
      <c r="I221" s="112"/>
      <c r="J221" s="112"/>
    </row>
    <row r="222" spans="1:10" ht="15" customHeight="1">
      <c r="A222" s="107">
        <v>11</v>
      </c>
      <c r="B222" s="108" t="s">
        <v>166</v>
      </c>
      <c r="C222" s="107">
        <v>1200</v>
      </c>
      <c r="D222" s="107" t="s">
        <v>24</v>
      </c>
      <c r="E222" s="109">
        <v>20</v>
      </c>
      <c r="F222" s="110">
        <f t="shared" si="0"/>
        <v>24000</v>
      </c>
      <c r="G222" s="111">
        <f t="shared" si="1"/>
        <v>24000</v>
      </c>
      <c r="I222" s="112"/>
      <c r="J222" s="112"/>
    </row>
    <row r="223" spans="1:10" ht="15" customHeight="1">
      <c r="A223" s="107">
        <v>12</v>
      </c>
      <c r="B223" s="108" t="s">
        <v>121</v>
      </c>
      <c r="C223" s="107">
        <v>1000</v>
      </c>
      <c r="D223" s="107" t="s">
        <v>24</v>
      </c>
      <c r="E223" s="109">
        <v>7</v>
      </c>
      <c r="F223" s="110">
        <f t="shared" si="0"/>
        <v>7000</v>
      </c>
      <c r="G223" s="111">
        <f t="shared" si="1"/>
        <v>7000</v>
      </c>
      <c r="I223" s="112"/>
      <c r="J223" s="112"/>
    </row>
    <row r="224" spans="1:10" ht="15" customHeight="1">
      <c r="A224" s="107">
        <v>13</v>
      </c>
      <c r="B224" s="108" t="s">
        <v>42</v>
      </c>
      <c r="C224" s="107">
        <v>6</v>
      </c>
      <c r="D224" s="107" t="s">
        <v>24</v>
      </c>
      <c r="E224" s="109">
        <v>35</v>
      </c>
      <c r="F224" s="110">
        <f t="shared" si="0"/>
        <v>210</v>
      </c>
      <c r="G224" s="111">
        <f t="shared" si="1"/>
        <v>210</v>
      </c>
      <c r="I224" s="112"/>
      <c r="J224" s="112"/>
    </row>
    <row r="225" spans="1:10" ht="15" customHeight="1">
      <c r="A225" s="107">
        <v>14</v>
      </c>
      <c r="B225" s="108" t="s">
        <v>102</v>
      </c>
      <c r="C225" s="107">
        <v>5</v>
      </c>
      <c r="D225" s="107" t="s">
        <v>43</v>
      </c>
      <c r="E225" s="109">
        <v>120</v>
      </c>
      <c r="F225" s="110">
        <f>E225*C225</f>
        <v>600</v>
      </c>
      <c r="G225" s="111">
        <f>F225</f>
        <v>600</v>
      </c>
      <c r="I225" s="112"/>
      <c r="J225" s="112"/>
    </row>
    <row r="226" spans="1:10" ht="15" customHeight="1">
      <c r="A226" s="107">
        <v>15</v>
      </c>
      <c r="B226" s="108" t="s">
        <v>108</v>
      </c>
      <c r="C226" s="107">
        <v>20</v>
      </c>
      <c r="D226" s="107" t="s">
        <v>24</v>
      </c>
      <c r="E226" s="109">
        <v>15</v>
      </c>
      <c r="F226" s="110">
        <f t="shared" si="0"/>
        <v>300</v>
      </c>
      <c r="G226" s="111">
        <f t="shared" si="1"/>
        <v>300</v>
      </c>
      <c r="I226" s="112"/>
      <c r="J226" s="112"/>
    </row>
    <row r="227" spans="1:10" ht="9.9499999999999993" customHeight="1">
      <c r="A227" s="279" t="s">
        <v>155</v>
      </c>
      <c r="B227" s="280"/>
      <c r="C227" s="280"/>
      <c r="D227" s="280"/>
      <c r="E227" s="280"/>
      <c r="F227" s="283"/>
      <c r="G227" s="285">
        <f>SUM(G212:G226)</f>
        <v>34936.25</v>
      </c>
      <c r="H227" s="289"/>
      <c r="J227" s="275"/>
    </row>
    <row r="228" spans="1:10" ht="9.9499999999999993" customHeight="1">
      <c r="A228" s="281"/>
      <c r="B228" s="282"/>
      <c r="C228" s="282"/>
      <c r="D228" s="282"/>
      <c r="E228" s="282"/>
      <c r="F228" s="284"/>
      <c r="G228" s="286"/>
      <c r="H228" s="289"/>
      <c r="J228" s="275"/>
    </row>
    <row r="229" spans="1:10">
      <c r="A229" s="1"/>
      <c r="B229" s="1"/>
      <c r="C229" s="1"/>
      <c r="D229" s="1"/>
      <c r="E229" s="1"/>
      <c r="F229" s="1"/>
      <c r="G229" s="1"/>
    </row>
    <row r="230" spans="1:10">
      <c r="A230" s="1"/>
      <c r="B230" s="1"/>
      <c r="C230" s="1"/>
      <c r="D230" s="1"/>
      <c r="E230" s="1"/>
      <c r="F230" s="1"/>
      <c r="G230" s="1"/>
    </row>
    <row r="231" spans="1:10">
      <c r="A231" s="1"/>
      <c r="B231" s="1"/>
      <c r="C231" s="1"/>
      <c r="D231" s="1"/>
      <c r="E231" s="1"/>
      <c r="F231" s="1"/>
      <c r="G231" s="1"/>
    </row>
    <row r="232" spans="1:10">
      <c r="A232" s="1"/>
      <c r="B232" s="1"/>
      <c r="C232" s="1"/>
      <c r="D232" s="1"/>
      <c r="E232" s="1"/>
      <c r="F232" s="1"/>
      <c r="G232" s="1"/>
    </row>
    <row r="233" spans="1:10">
      <c r="A233" s="1"/>
      <c r="B233" s="1"/>
      <c r="C233" s="1"/>
      <c r="D233" s="1"/>
      <c r="E233" s="1"/>
      <c r="F233" s="1"/>
      <c r="G233" s="113"/>
    </row>
    <row r="234" spans="1:10">
      <c r="A234" s="1"/>
      <c r="B234" s="1"/>
      <c r="C234" s="1"/>
      <c r="D234" s="1"/>
      <c r="E234" s="1"/>
      <c r="F234" s="1"/>
      <c r="G234" s="1"/>
    </row>
    <row r="235" spans="1:10" ht="14.25">
      <c r="A235" s="1"/>
      <c r="B235" s="79"/>
      <c r="C235" s="1"/>
      <c r="D235" s="1"/>
      <c r="E235" s="1"/>
      <c r="F235" s="1"/>
      <c r="G235" s="1"/>
    </row>
    <row r="236" spans="1:10" ht="14.25">
      <c r="A236" s="1"/>
      <c r="B236" s="79"/>
      <c r="C236" s="1"/>
      <c r="D236" s="1"/>
      <c r="E236" s="1"/>
      <c r="F236" s="1"/>
      <c r="G236" s="1"/>
    </row>
    <row r="237" spans="1:10" ht="14.25">
      <c r="A237" s="1"/>
      <c r="B237" s="79"/>
      <c r="C237" s="1"/>
      <c r="D237" s="1"/>
      <c r="E237" s="1"/>
      <c r="F237" s="1"/>
      <c r="G237" s="1"/>
    </row>
    <row r="238" spans="1:10">
      <c r="A238" s="1"/>
      <c r="B238" s="1"/>
      <c r="C238" s="1"/>
      <c r="D238" s="1"/>
      <c r="E238" s="1"/>
      <c r="F238" s="1"/>
      <c r="G238" s="1"/>
    </row>
    <row r="239" spans="1:10">
      <c r="A239" s="1"/>
      <c r="B239" s="1"/>
      <c r="C239" s="1"/>
      <c r="D239" s="1"/>
      <c r="E239" s="1"/>
      <c r="F239" s="1"/>
      <c r="G239" s="1"/>
    </row>
    <row r="240" spans="1:10">
      <c r="A240" s="1"/>
      <c r="B240" s="1"/>
      <c r="C240" s="1"/>
      <c r="D240" s="1"/>
      <c r="E240" s="1"/>
      <c r="F240" s="1"/>
      <c r="G240" s="1"/>
    </row>
    <row r="241" spans="1:8">
      <c r="A241" s="1"/>
      <c r="B241" s="1"/>
      <c r="C241" s="1"/>
      <c r="D241" s="1"/>
      <c r="E241" s="1"/>
      <c r="F241" s="1"/>
      <c r="G241" s="1"/>
    </row>
    <row r="242" spans="1:8">
      <c r="A242" s="1"/>
      <c r="B242" s="1"/>
      <c r="C242" s="1"/>
      <c r="D242" s="1"/>
      <c r="E242" s="1"/>
      <c r="F242" s="1"/>
      <c r="G242" s="1"/>
    </row>
    <row r="243" spans="1:8">
      <c r="A243" s="1"/>
      <c r="B243" s="1"/>
      <c r="C243" s="1"/>
      <c r="D243" s="1"/>
      <c r="E243" s="1"/>
      <c r="F243" s="1"/>
      <c r="G243" s="1"/>
    </row>
    <row r="244" spans="1:8">
      <c r="A244" s="1"/>
      <c r="B244" s="1"/>
      <c r="C244" s="1"/>
      <c r="D244" s="1"/>
      <c r="E244" s="1"/>
      <c r="F244" s="1"/>
      <c r="G244" s="1"/>
    </row>
    <row r="245" spans="1:8">
      <c r="A245" s="1"/>
      <c r="B245" s="1"/>
      <c r="C245" s="1"/>
      <c r="D245" s="1"/>
      <c r="E245" s="1"/>
      <c r="F245" s="1"/>
      <c r="G245" s="1"/>
    </row>
    <row r="246" spans="1:8">
      <c r="A246" s="1"/>
      <c r="B246" s="1"/>
      <c r="C246" s="1"/>
      <c r="D246" s="1"/>
      <c r="E246" s="1"/>
      <c r="F246" s="1"/>
      <c r="G246" s="1"/>
      <c r="H246" s="78"/>
    </row>
    <row r="247" spans="1:8">
      <c r="A247" s="1"/>
      <c r="B247" s="1"/>
      <c r="C247" s="1"/>
      <c r="D247" s="1"/>
      <c r="E247" s="1"/>
      <c r="F247" s="1"/>
      <c r="G247" s="1"/>
      <c r="H247" s="78"/>
    </row>
    <row r="248" spans="1:8">
      <c r="A248" s="1"/>
      <c r="B248" s="1"/>
      <c r="C248" s="1"/>
      <c r="D248" s="1"/>
      <c r="E248" s="1"/>
      <c r="F248" s="1"/>
      <c r="G248" s="1"/>
      <c r="H248" s="78"/>
    </row>
    <row r="249" spans="1:8">
      <c r="A249" s="1"/>
      <c r="B249" s="1"/>
      <c r="C249" s="1"/>
      <c r="D249" s="1"/>
      <c r="E249" s="1"/>
      <c r="F249" s="1"/>
      <c r="G249" s="1"/>
      <c r="H249" s="78"/>
    </row>
    <row r="250" spans="1:8">
      <c r="A250" s="1"/>
      <c r="B250" s="1"/>
      <c r="C250" s="1"/>
      <c r="D250" s="1"/>
      <c r="E250" s="1"/>
      <c r="F250" s="1"/>
      <c r="G250" s="1"/>
      <c r="H250" s="78"/>
    </row>
    <row r="251" spans="1:8">
      <c r="A251" s="1"/>
      <c r="B251" s="1"/>
      <c r="C251" s="1"/>
      <c r="D251" s="1"/>
      <c r="E251" s="1"/>
      <c r="F251" s="1"/>
      <c r="G251" s="1"/>
      <c r="H251" s="78"/>
    </row>
    <row r="252" spans="1:8">
      <c r="A252" s="1"/>
      <c r="B252" s="1"/>
      <c r="C252" s="1"/>
      <c r="D252" s="1"/>
      <c r="E252" s="1"/>
      <c r="F252" s="1"/>
      <c r="G252" s="1"/>
      <c r="H252" s="78"/>
    </row>
    <row r="253" spans="1:8" ht="50.25" customHeight="1">
      <c r="A253" s="1"/>
      <c r="B253" s="1"/>
      <c r="C253" s="1"/>
      <c r="D253" s="1"/>
      <c r="E253" s="1"/>
      <c r="F253" s="1"/>
      <c r="G253" s="1"/>
      <c r="H253" s="78"/>
    </row>
    <row r="254" spans="1:8">
      <c r="A254" s="1"/>
      <c r="B254" s="1"/>
      <c r="C254" s="1"/>
      <c r="D254" s="1"/>
      <c r="E254" s="1"/>
      <c r="F254" s="1"/>
      <c r="G254" s="1"/>
      <c r="H254" s="78"/>
    </row>
    <row r="255" spans="1:8" ht="15" customHeight="1">
      <c r="A255" s="1"/>
      <c r="B255" s="1"/>
      <c r="C255" s="1"/>
      <c r="D255" s="1"/>
      <c r="E255" s="1"/>
      <c r="F255" s="1"/>
      <c r="G255" s="1"/>
      <c r="H255" s="78"/>
    </row>
    <row r="256" spans="1:8">
      <c r="A256" s="1"/>
      <c r="B256" s="1"/>
      <c r="C256" s="1"/>
      <c r="D256" s="1"/>
      <c r="E256" s="1"/>
      <c r="F256" s="1"/>
      <c r="G256" s="1"/>
      <c r="H256" s="78"/>
    </row>
    <row r="257" spans="1:7" ht="20.25">
      <c r="A257" s="68"/>
      <c r="B257" s="358" t="str">
        <f>A204</f>
        <v>ALCALDÍA MUNICIPAL DE PANCHIMALCO</v>
      </c>
      <c r="C257" s="358"/>
      <c r="D257" s="358"/>
      <c r="E257" s="358"/>
      <c r="F257" s="358"/>
      <c r="G257" s="359"/>
    </row>
    <row r="258" spans="1:7" ht="15.75">
      <c r="A258" s="69"/>
      <c r="B258" s="268" t="str">
        <f>A205</f>
        <v>DEPARTAMENTO DE SERVICIOS GENERALES</v>
      </c>
      <c r="C258" s="268"/>
      <c r="D258" s="268"/>
      <c r="E258" s="268"/>
      <c r="F258" s="268"/>
      <c r="G258" s="368"/>
    </row>
    <row r="259" spans="1:7">
      <c r="A259" s="69"/>
      <c r="B259" s="408"/>
      <c r="C259" s="408"/>
      <c r="D259" s="408"/>
      <c r="E259" s="408"/>
      <c r="F259" s="408"/>
      <c r="G259" s="409"/>
    </row>
    <row r="260" spans="1:7" ht="18">
      <c r="A260" s="70"/>
      <c r="B260" s="71"/>
      <c r="C260" s="71"/>
      <c r="D260" s="71"/>
      <c r="E260" s="362" t="str">
        <f>E206</f>
        <v>Fecha: ENERO 2021</v>
      </c>
      <c r="F260" s="362"/>
      <c r="G260" s="363"/>
    </row>
    <row r="261" spans="1:7" ht="45.75" customHeight="1">
      <c r="A261" s="276"/>
      <c r="B261" s="277"/>
      <c r="C261" s="277"/>
      <c r="D261" s="277"/>
      <c r="E261" s="277"/>
      <c r="F261" s="277"/>
      <c r="G261" s="278"/>
    </row>
    <row r="262" spans="1:7" ht="33.75" customHeight="1">
      <c r="A262" s="379" t="str">
        <f>A208</f>
        <v>"MANTENIMIENTO PREVENTIVO Y CORRECTIVO DEL SERVICIO DE ALUMBRADO PÚBLICO DE LA CIUDAD DE PANCHIMALCO AÑO 2021</v>
      </c>
      <c r="B262" s="293"/>
      <c r="C262" s="293"/>
      <c r="D262" s="293"/>
      <c r="E262" s="293"/>
      <c r="F262" s="293"/>
      <c r="G262" s="380"/>
    </row>
    <row r="263" spans="1:7">
      <c r="A263" s="68"/>
      <c r="B263" s="72" t="s">
        <v>13</v>
      </c>
      <c r="C263" s="72" t="s">
        <v>0</v>
      </c>
      <c r="D263" s="72" t="s">
        <v>3</v>
      </c>
      <c r="E263" s="72" t="s">
        <v>4</v>
      </c>
      <c r="F263" s="72" t="s">
        <v>6</v>
      </c>
      <c r="G263" s="73" t="s">
        <v>1</v>
      </c>
    </row>
    <row r="264" spans="1:7">
      <c r="A264" s="74" t="s">
        <v>8</v>
      </c>
      <c r="B264" s="75"/>
      <c r="C264" s="75"/>
      <c r="D264" s="75"/>
      <c r="E264" s="75" t="s">
        <v>5</v>
      </c>
      <c r="F264" s="75" t="s">
        <v>1</v>
      </c>
      <c r="G264" s="76"/>
    </row>
    <row r="265" spans="1:7" ht="15">
      <c r="A265" s="83"/>
      <c r="B265" s="84"/>
      <c r="C265" s="85"/>
      <c r="D265" s="85"/>
      <c r="E265" s="85"/>
      <c r="F265" s="85"/>
      <c r="G265" s="86"/>
    </row>
    <row r="266" spans="1:7">
      <c r="A266" s="87"/>
      <c r="B266" s="114"/>
      <c r="C266" s="88"/>
      <c r="D266" s="88"/>
      <c r="E266" s="88"/>
      <c r="F266" s="88"/>
      <c r="G266" s="89"/>
    </row>
    <row r="267" spans="1:7" ht="51.75" customHeight="1">
      <c r="A267" s="90"/>
      <c r="B267" s="119"/>
      <c r="C267" s="115"/>
      <c r="D267" s="80"/>
      <c r="E267" s="92"/>
      <c r="F267" s="92"/>
      <c r="G267" s="93"/>
    </row>
    <row r="268" spans="1:7" s="95" customFormat="1" ht="22.5" customHeight="1">
      <c r="A268" s="381"/>
      <c r="B268" s="382"/>
      <c r="C268" s="382"/>
      <c r="D268" s="382"/>
      <c r="E268" s="382"/>
      <c r="F268" s="383"/>
      <c r="G268" s="94"/>
    </row>
    <row r="269" spans="1:7" s="95" customFormat="1" ht="15.75">
      <c r="A269" s="96"/>
      <c r="B269" s="96"/>
      <c r="C269" s="96"/>
      <c r="D269" s="96"/>
      <c r="E269" s="96"/>
      <c r="F269" s="96"/>
      <c r="G269" s="97"/>
    </row>
    <row r="270" spans="1:7" s="95" customFormat="1" ht="15.75">
      <c r="A270" s="96"/>
      <c r="B270" s="13"/>
      <c r="C270" s="96"/>
      <c r="D270" s="96"/>
      <c r="E270" s="96"/>
      <c r="F270" s="96"/>
      <c r="G270" s="97"/>
    </row>
    <row r="271" spans="1:7" s="95" customFormat="1" ht="15.75">
      <c r="A271" s="96"/>
      <c r="B271" s="13"/>
      <c r="C271" s="96"/>
      <c r="D271" s="96"/>
      <c r="E271" s="96"/>
      <c r="F271" s="96"/>
      <c r="G271" s="97"/>
    </row>
    <row r="272" spans="1:7" s="95" customFormat="1" ht="15.75">
      <c r="A272" s="96"/>
      <c r="B272" s="13"/>
      <c r="C272" s="96"/>
      <c r="D272" s="96"/>
      <c r="E272" s="96"/>
      <c r="F272" s="96"/>
      <c r="G272" s="97"/>
    </row>
    <row r="273" spans="1:7" s="95" customFormat="1" ht="15.75">
      <c r="A273" s="96"/>
      <c r="B273" s="13"/>
      <c r="C273" s="96"/>
      <c r="D273" s="96"/>
      <c r="E273" s="96"/>
      <c r="F273" s="96"/>
      <c r="G273" s="97"/>
    </row>
    <row r="274" spans="1:7" s="95" customFormat="1" ht="15.75">
      <c r="A274" s="96"/>
      <c r="B274" s="13"/>
      <c r="C274" s="96"/>
      <c r="D274" s="96"/>
      <c r="E274" s="96"/>
      <c r="F274" s="96"/>
      <c r="G274" s="97"/>
    </row>
    <row r="275" spans="1:7" s="95" customFormat="1" ht="15.75">
      <c r="A275" s="96"/>
      <c r="B275" s="13"/>
      <c r="C275" s="96"/>
      <c r="D275" s="96"/>
      <c r="E275" s="96"/>
      <c r="F275" s="96"/>
      <c r="G275" s="97"/>
    </row>
    <row r="276" spans="1:7" s="95" customFormat="1" ht="15.75">
      <c r="A276" s="96"/>
      <c r="B276" s="96"/>
      <c r="C276" s="96"/>
      <c r="D276" s="96"/>
      <c r="E276" s="96"/>
      <c r="F276" s="96"/>
      <c r="G276" s="97"/>
    </row>
    <row r="277" spans="1:7" s="95" customFormat="1" ht="15.75">
      <c r="A277" s="96"/>
      <c r="B277" s="79"/>
      <c r="C277" s="96"/>
      <c r="D277" s="96"/>
      <c r="E277" s="96"/>
      <c r="F277" s="96"/>
      <c r="G277" s="97"/>
    </row>
    <row r="278" spans="1:7" s="95" customFormat="1" ht="15.75">
      <c r="A278" s="96"/>
      <c r="B278" s="79"/>
      <c r="C278" s="96"/>
      <c r="D278" s="96"/>
      <c r="E278" s="96"/>
      <c r="F278" s="96"/>
      <c r="G278" s="97"/>
    </row>
    <row r="279" spans="1:7" s="95" customFormat="1" ht="15.75">
      <c r="A279" s="96"/>
      <c r="B279" s="79"/>
      <c r="C279" s="96"/>
      <c r="D279" s="96"/>
      <c r="E279" s="96"/>
      <c r="F279" s="96"/>
      <c r="G279" s="97"/>
    </row>
    <row r="280" spans="1:7" s="95" customFormat="1" ht="15.75">
      <c r="A280" s="96"/>
      <c r="B280" s="17"/>
      <c r="C280" s="96"/>
      <c r="D280" s="96"/>
      <c r="E280" s="96"/>
      <c r="F280" s="96"/>
      <c r="G280" s="97"/>
    </row>
    <row r="281" spans="1:7" s="95" customFormat="1" ht="15.75">
      <c r="A281" s="96"/>
      <c r="B281" s="17"/>
      <c r="C281" s="96"/>
      <c r="D281" s="96"/>
      <c r="E281" s="96"/>
      <c r="F281" s="96"/>
      <c r="G281" s="97"/>
    </row>
    <row r="282" spans="1:7" s="95" customFormat="1" ht="15.75">
      <c r="A282" s="96"/>
      <c r="B282" s="17"/>
      <c r="C282" s="96"/>
      <c r="D282" s="96"/>
      <c r="E282" s="96"/>
      <c r="F282" s="96"/>
      <c r="G282" s="97"/>
    </row>
    <row r="283" spans="1:7" s="95" customFormat="1" ht="15.75">
      <c r="A283" s="96"/>
      <c r="B283" s="17"/>
      <c r="C283" s="96"/>
      <c r="D283" s="96"/>
      <c r="E283" s="96"/>
      <c r="F283" s="96"/>
      <c r="G283" s="97"/>
    </row>
    <row r="284" spans="1:7" s="95" customFormat="1" ht="15.75">
      <c r="A284" s="96"/>
      <c r="B284" s="17"/>
      <c r="C284" s="96"/>
      <c r="D284" s="96"/>
      <c r="E284" s="96"/>
      <c r="F284" s="96"/>
      <c r="G284" s="97"/>
    </row>
    <row r="285" spans="1:7" s="95" customFormat="1" ht="15.75">
      <c r="A285" s="96"/>
      <c r="B285" s="17"/>
      <c r="C285" s="96"/>
      <c r="D285" s="96"/>
      <c r="E285" s="96"/>
      <c r="F285" s="96"/>
      <c r="G285" s="97"/>
    </row>
    <row r="286" spans="1:7" s="95" customFormat="1" ht="15.75">
      <c r="A286" s="96"/>
      <c r="B286" s="17"/>
      <c r="C286" s="96"/>
      <c r="D286" s="96"/>
      <c r="E286" s="96"/>
      <c r="F286" s="96"/>
      <c r="G286" s="97"/>
    </row>
    <row r="287" spans="1:7" s="95" customFormat="1" ht="15.75">
      <c r="A287" s="96"/>
      <c r="B287" s="17"/>
      <c r="C287" s="96"/>
      <c r="D287" s="96"/>
      <c r="E287" s="96"/>
      <c r="F287" s="96"/>
      <c r="G287" s="97"/>
    </row>
    <row r="288" spans="1:7" s="95" customFormat="1" ht="15.75">
      <c r="A288" s="96"/>
      <c r="B288" s="17"/>
      <c r="C288" s="96"/>
      <c r="D288" s="96"/>
      <c r="E288" s="96"/>
      <c r="F288" s="96"/>
      <c r="G288" s="97"/>
    </row>
    <row r="289" spans="1:7" s="95" customFormat="1" ht="15.75">
      <c r="A289" s="96"/>
      <c r="B289" s="17"/>
      <c r="C289" s="96"/>
      <c r="D289" s="96"/>
      <c r="E289" s="96"/>
      <c r="F289" s="96"/>
      <c r="G289" s="97"/>
    </row>
    <row r="290" spans="1:7" s="95" customFormat="1" ht="15.75">
      <c r="A290" s="96"/>
      <c r="B290" s="17"/>
      <c r="C290" s="96"/>
      <c r="D290" s="96"/>
      <c r="E290" s="96"/>
      <c r="F290" s="96"/>
      <c r="G290" s="97"/>
    </row>
    <row r="291" spans="1:7" s="95" customFormat="1" ht="15.75">
      <c r="A291" s="96"/>
      <c r="B291" s="17"/>
      <c r="C291" s="96"/>
      <c r="D291" s="96"/>
      <c r="E291" s="96"/>
      <c r="F291" s="96"/>
      <c r="G291" s="97"/>
    </row>
    <row r="292" spans="1:7" s="95" customFormat="1" ht="15.75">
      <c r="A292" s="96"/>
      <c r="B292" s="17"/>
      <c r="C292" s="96"/>
      <c r="D292" s="96"/>
      <c r="E292" s="96"/>
      <c r="F292" s="96"/>
      <c r="G292" s="97"/>
    </row>
    <row r="293" spans="1:7" s="95" customFormat="1" ht="15.75">
      <c r="A293" s="96"/>
      <c r="B293" s="17"/>
      <c r="C293" s="96"/>
      <c r="D293" s="96"/>
      <c r="E293" s="96"/>
      <c r="F293" s="96"/>
      <c r="G293" s="97"/>
    </row>
    <row r="294" spans="1:7" s="95" customFormat="1" ht="15.75">
      <c r="A294" s="96"/>
      <c r="B294" s="17"/>
      <c r="C294" s="96"/>
      <c r="D294" s="96"/>
      <c r="E294" s="96"/>
      <c r="F294" s="96"/>
      <c r="G294" s="97"/>
    </row>
    <row r="295" spans="1:7" s="95" customFormat="1" ht="15.75">
      <c r="A295" s="96"/>
      <c r="B295" s="17"/>
      <c r="C295" s="96"/>
      <c r="D295" s="96"/>
      <c r="E295" s="96"/>
      <c r="F295" s="96"/>
      <c r="G295" s="97"/>
    </row>
    <row r="296" spans="1:7" s="95" customFormat="1" ht="15.75">
      <c r="A296" s="96"/>
      <c r="B296" s="17"/>
      <c r="C296" s="96"/>
      <c r="D296" s="96"/>
      <c r="E296" s="96"/>
      <c r="F296" s="96"/>
      <c r="G296" s="97"/>
    </row>
    <row r="297" spans="1:7" s="95" customFormat="1" ht="15.75">
      <c r="A297" s="96"/>
      <c r="B297" s="96"/>
      <c r="C297" s="96"/>
      <c r="D297" s="96"/>
      <c r="E297" s="96"/>
      <c r="F297" s="96"/>
      <c r="G297" s="97"/>
    </row>
    <row r="298" spans="1:7" s="95" customFormat="1" ht="19.5" customHeight="1">
      <c r="A298" s="366" t="str">
        <f>B257</f>
        <v>ALCALDÍA MUNICIPAL DE PANCHIMALCO</v>
      </c>
      <c r="B298" s="358"/>
      <c r="C298" s="358"/>
      <c r="D298" s="358"/>
      <c r="E298" s="358"/>
      <c r="F298" s="358"/>
      <c r="G298" s="359"/>
    </row>
    <row r="299" spans="1:7" s="95" customFormat="1" ht="15" customHeight="1">
      <c r="A299" s="378" t="str">
        <f>B258</f>
        <v>DEPARTAMENTO DE SERVICIOS GENERALES</v>
      </c>
      <c r="B299" s="360"/>
      <c r="C299" s="360"/>
      <c r="D299" s="360"/>
      <c r="E299" s="360"/>
      <c r="F299" s="360"/>
      <c r="G299" s="361"/>
    </row>
    <row r="300" spans="1:7" s="95" customFormat="1" ht="15" customHeight="1">
      <c r="A300" s="70"/>
      <c r="B300" s="99"/>
      <c r="C300" s="99"/>
      <c r="D300" s="99"/>
      <c r="E300" s="362" t="str">
        <f>E260</f>
        <v>Fecha: ENERO 2021</v>
      </c>
      <c r="F300" s="362"/>
      <c r="G300" s="363"/>
    </row>
    <row r="301" spans="1:7" s="95" customFormat="1" ht="48.75" customHeight="1">
      <c r="A301" s="405" t="s">
        <v>150</v>
      </c>
      <c r="B301" s="406"/>
      <c r="C301" s="406"/>
      <c r="D301" s="406"/>
      <c r="E301" s="406"/>
      <c r="F301" s="406"/>
      <c r="G301" s="407"/>
    </row>
    <row r="302" spans="1:7" s="95" customFormat="1" ht="36" customHeight="1">
      <c r="A302" s="292" t="str">
        <f>A262</f>
        <v>"MANTENIMIENTO PREVENTIVO Y CORRECTIVO DEL SERVICIO DE ALUMBRADO PÚBLICO DE LA CIUDAD DE PANCHIMALCO AÑO 2021</v>
      </c>
      <c r="B302" s="293"/>
      <c r="C302" s="293"/>
      <c r="D302" s="293"/>
      <c r="E302" s="293"/>
      <c r="F302" s="293"/>
      <c r="G302" s="294"/>
    </row>
    <row r="303" spans="1:7" s="95" customFormat="1" ht="15" customHeight="1">
      <c r="A303" s="100"/>
      <c r="B303" s="287" t="s">
        <v>13</v>
      </c>
      <c r="C303" s="287" t="s">
        <v>0</v>
      </c>
      <c r="D303" s="287" t="s">
        <v>3</v>
      </c>
      <c r="E303" s="72" t="s">
        <v>4</v>
      </c>
      <c r="F303" s="72" t="s">
        <v>6</v>
      </c>
      <c r="G303" s="290" t="s">
        <v>1</v>
      </c>
    </row>
    <row r="304" spans="1:7" ht="15" customHeight="1">
      <c r="A304" s="101" t="s">
        <v>8</v>
      </c>
      <c r="B304" s="288"/>
      <c r="C304" s="288"/>
      <c r="D304" s="288"/>
      <c r="E304" s="75" t="s">
        <v>5</v>
      </c>
      <c r="F304" s="75" t="s">
        <v>1</v>
      </c>
      <c r="G304" s="291"/>
    </row>
    <row r="305" spans="1:10" ht="12.75" customHeight="1">
      <c r="A305" s="390">
        <v>1</v>
      </c>
      <c r="B305" s="249" t="s">
        <v>148</v>
      </c>
      <c r="C305" s="287">
        <v>1</v>
      </c>
      <c r="D305" s="287" t="s">
        <v>152</v>
      </c>
      <c r="E305" s="393">
        <v>15000</v>
      </c>
      <c r="F305" s="412">
        <f>E305*C305</f>
        <v>15000</v>
      </c>
      <c r="G305" s="271">
        <f>F305</f>
        <v>15000</v>
      </c>
    </row>
    <row r="306" spans="1:10" ht="9.6" customHeight="1">
      <c r="A306" s="391"/>
      <c r="B306" s="389" t="s">
        <v>149</v>
      </c>
      <c r="C306" s="392"/>
      <c r="D306" s="392"/>
      <c r="E306" s="394"/>
      <c r="F306" s="413"/>
      <c r="G306" s="272"/>
      <c r="I306" s="112"/>
      <c r="J306" s="112"/>
    </row>
    <row r="307" spans="1:10" ht="15" customHeight="1">
      <c r="A307" s="391"/>
      <c r="B307" s="389"/>
      <c r="C307" s="392"/>
      <c r="D307" s="392"/>
      <c r="E307" s="394"/>
      <c r="F307" s="413"/>
      <c r="G307" s="272"/>
      <c r="I307" s="112"/>
      <c r="J307" s="112"/>
    </row>
    <row r="308" spans="1:10" ht="15" customHeight="1">
      <c r="A308" s="391"/>
      <c r="B308" s="389"/>
      <c r="C308" s="392"/>
      <c r="D308" s="392"/>
      <c r="E308" s="394"/>
      <c r="F308" s="413"/>
      <c r="G308" s="272"/>
      <c r="I308" s="112"/>
      <c r="J308" s="112"/>
    </row>
    <row r="309" spans="1:10" ht="15" customHeight="1">
      <c r="A309" s="391"/>
      <c r="B309" s="389"/>
      <c r="C309" s="392"/>
      <c r="D309" s="392"/>
      <c r="E309" s="394"/>
      <c r="F309" s="413"/>
      <c r="G309" s="272"/>
      <c r="I309" s="112"/>
      <c r="J309" s="112"/>
    </row>
    <row r="310" spans="1:10" ht="13.15" customHeight="1">
      <c r="A310" s="116"/>
      <c r="B310" s="117"/>
      <c r="C310" s="116"/>
      <c r="D310" s="116"/>
      <c r="E310" s="118"/>
      <c r="F310" s="92"/>
      <c r="G310" s="93"/>
      <c r="I310" s="112"/>
      <c r="J310" s="112"/>
    </row>
    <row r="311" spans="1:10" ht="9.9499999999999993" customHeight="1">
      <c r="A311" s="279" t="s">
        <v>153</v>
      </c>
      <c r="B311" s="280"/>
      <c r="C311" s="280"/>
      <c r="D311" s="280"/>
      <c r="E311" s="280"/>
      <c r="F311" s="283"/>
      <c r="G311" s="285">
        <f>SUM(G305:G310)</f>
        <v>15000</v>
      </c>
      <c r="J311" s="395"/>
    </row>
    <row r="312" spans="1:10" ht="9.9499999999999993" customHeight="1">
      <c r="A312" s="281"/>
      <c r="B312" s="282"/>
      <c r="C312" s="282"/>
      <c r="D312" s="282"/>
      <c r="E312" s="282"/>
      <c r="F312" s="284"/>
      <c r="G312" s="286"/>
      <c r="J312" s="395"/>
    </row>
    <row r="313" spans="1:10">
      <c r="A313" s="1"/>
      <c r="B313" s="1"/>
      <c r="C313" s="1"/>
      <c r="D313" s="1"/>
      <c r="E313" s="1"/>
      <c r="F313" s="1"/>
      <c r="G313" s="1"/>
    </row>
    <row r="314" spans="1:10">
      <c r="A314" s="1"/>
      <c r="B314" s="1"/>
      <c r="C314" s="1"/>
      <c r="D314" s="1"/>
      <c r="E314" s="1"/>
      <c r="F314" s="1"/>
      <c r="G314" s="1"/>
    </row>
    <row r="315" spans="1:10">
      <c r="A315" s="1"/>
      <c r="B315" s="1"/>
      <c r="C315" s="1"/>
      <c r="D315" s="1"/>
      <c r="E315" s="1"/>
      <c r="F315" s="1"/>
      <c r="G315" s="1"/>
    </row>
    <row r="316" spans="1:10">
      <c r="A316" s="1"/>
      <c r="B316" s="1"/>
      <c r="C316" s="1"/>
      <c r="D316" s="1"/>
      <c r="E316" s="1"/>
      <c r="F316" s="1"/>
      <c r="G316" s="1"/>
    </row>
    <row r="317" spans="1:10">
      <c r="A317" s="1"/>
      <c r="B317" s="1"/>
      <c r="C317" s="1"/>
      <c r="D317" s="1"/>
      <c r="E317" s="1"/>
      <c r="F317" s="1"/>
      <c r="G317" s="113"/>
    </row>
    <row r="318" spans="1:10">
      <c r="A318" s="1"/>
      <c r="B318" s="1"/>
      <c r="C318" s="1"/>
      <c r="D318" s="1"/>
      <c r="E318" s="1"/>
      <c r="F318" s="1"/>
      <c r="G318" s="1"/>
    </row>
    <row r="319" spans="1:10" ht="14.25">
      <c r="A319" s="1"/>
      <c r="B319" s="79"/>
      <c r="C319" s="1"/>
      <c r="D319" s="1"/>
      <c r="E319" s="1"/>
      <c r="F319" s="1"/>
      <c r="G319" s="1"/>
    </row>
    <row r="320" spans="1:10" ht="14.25">
      <c r="A320" s="1"/>
      <c r="B320" s="79"/>
      <c r="C320" s="1"/>
      <c r="D320" s="1"/>
      <c r="E320" s="1"/>
      <c r="F320" s="1"/>
      <c r="G320" s="1"/>
    </row>
    <row r="321" spans="1:7" ht="14.25">
      <c r="A321" s="1"/>
      <c r="B321" s="79"/>
      <c r="C321" s="1"/>
      <c r="D321" s="1"/>
      <c r="E321" s="1"/>
      <c r="F321" s="1"/>
      <c r="G321" s="1"/>
    </row>
    <row r="322" spans="1:7">
      <c r="A322" s="1"/>
      <c r="B322" s="1"/>
      <c r="C322" s="1"/>
      <c r="D322" s="1"/>
      <c r="E322" s="1"/>
      <c r="F322" s="1"/>
      <c r="G322" s="1"/>
    </row>
    <row r="323" spans="1:7">
      <c r="A323" s="1"/>
      <c r="B323" s="1"/>
      <c r="C323" s="1"/>
      <c r="D323" s="1"/>
      <c r="E323" s="1"/>
      <c r="F323" s="1"/>
      <c r="G323" s="1"/>
    </row>
    <row r="324" spans="1:7">
      <c r="A324" s="1"/>
      <c r="B324" s="1"/>
      <c r="C324" s="1"/>
      <c r="D324" s="1"/>
      <c r="E324" s="1"/>
      <c r="F324" s="1"/>
      <c r="G324" s="1"/>
    </row>
    <row r="325" spans="1:7">
      <c r="A325" s="1"/>
      <c r="B325" s="1"/>
      <c r="C325" s="1"/>
      <c r="D325" s="1"/>
      <c r="E325" s="1"/>
      <c r="F325" s="1"/>
      <c r="G325" s="1"/>
    </row>
    <row r="326" spans="1:7">
      <c r="A326" s="1"/>
      <c r="B326" s="1"/>
      <c r="C326" s="1"/>
      <c r="D326" s="1"/>
      <c r="E326" s="1"/>
      <c r="F326" s="1"/>
      <c r="G326" s="1"/>
    </row>
    <row r="327" spans="1:7">
      <c r="A327" s="1"/>
      <c r="B327" s="1"/>
      <c r="C327" s="1"/>
      <c r="D327" s="1"/>
      <c r="E327" s="1"/>
      <c r="F327" s="1"/>
      <c r="G327" s="1"/>
    </row>
    <row r="328" spans="1:7">
      <c r="A328" s="1"/>
      <c r="B328" s="1"/>
      <c r="C328" s="1"/>
      <c r="D328" s="1"/>
      <c r="E328" s="1"/>
      <c r="F328" s="1"/>
      <c r="G328" s="1"/>
    </row>
    <row r="329" spans="1:7">
      <c r="A329" s="1"/>
      <c r="B329" s="1"/>
      <c r="C329" s="1"/>
      <c r="D329" s="1"/>
      <c r="E329" s="1"/>
      <c r="F329" s="1"/>
      <c r="G329" s="1"/>
    </row>
    <row r="330" spans="1:7">
      <c r="A330" s="1"/>
      <c r="B330" s="1"/>
      <c r="C330" s="1"/>
      <c r="D330" s="1"/>
      <c r="E330" s="1"/>
      <c r="F330" s="1"/>
      <c r="G330" s="1"/>
    </row>
    <row r="331" spans="1:7">
      <c r="A331" s="1"/>
      <c r="B331" s="1"/>
      <c r="C331" s="1"/>
      <c r="D331" s="1"/>
      <c r="E331" s="1"/>
      <c r="F331" s="1"/>
      <c r="G331" s="1"/>
    </row>
    <row r="332" spans="1:7">
      <c r="A332" s="1"/>
      <c r="B332" s="1"/>
      <c r="C332" s="1"/>
      <c r="D332" s="1"/>
      <c r="E332" s="1"/>
      <c r="F332" s="1"/>
      <c r="G332" s="1"/>
    </row>
    <row r="333" spans="1:7">
      <c r="A333" s="1"/>
      <c r="B333" s="1"/>
      <c r="C333" s="1"/>
      <c r="D333" s="1"/>
      <c r="E333" s="1"/>
      <c r="F333" s="1"/>
      <c r="G333" s="1"/>
    </row>
    <row r="334" spans="1:7">
      <c r="A334" s="1"/>
      <c r="B334" s="1"/>
      <c r="C334" s="1"/>
      <c r="D334" s="1"/>
      <c r="E334" s="1"/>
      <c r="F334" s="1"/>
      <c r="G334" s="1"/>
    </row>
    <row r="335" spans="1:7">
      <c r="A335" s="1"/>
      <c r="B335" s="1"/>
      <c r="C335" s="1"/>
      <c r="D335" s="1"/>
      <c r="E335" s="1"/>
      <c r="F335" s="1"/>
      <c r="G335" s="1"/>
    </row>
    <row r="336" spans="1:7">
      <c r="A336" s="1"/>
      <c r="B336" s="1"/>
      <c r="C336" s="1"/>
      <c r="D336" s="1"/>
      <c r="E336" s="1"/>
      <c r="F336" s="1"/>
      <c r="G336" s="1"/>
    </row>
    <row r="337" spans="1:8">
      <c r="A337" s="1"/>
      <c r="B337" s="1"/>
      <c r="C337" s="1"/>
      <c r="D337" s="1"/>
      <c r="E337" s="1"/>
      <c r="F337" s="1"/>
      <c r="G337" s="1"/>
    </row>
    <row r="338" spans="1:8">
      <c r="A338" s="1"/>
      <c r="B338" s="1"/>
      <c r="C338" s="1"/>
      <c r="D338" s="1"/>
      <c r="E338" s="1"/>
      <c r="F338" s="1"/>
      <c r="G338" s="1"/>
    </row>
    <row r="339" spans="1:8">
      <c r="A339" s="1"/>
      <c r="B339" s="1"/>
      <c r="C339" s="1"/>
      <c r="D339" s="1"/>
      <c r="E339" s="1"/>
      <c r="F339" s="1"/>
      <c r="G339" s="1"/>
    </row>
    <row r="340" spans="1:8">
      <c r="A340" s="1"/>
      <c r="B340" s="1"/>
      <c r="C340" s="1"/>
      <c r="D340" s="1"/>
      <c r="E340" s="1"/>
      <c r="F340" s="1"/>
      <c r="G340" s="1"/>
    </row>
    <row r="341" spans="1:8">
      <c r="A341" s="1"/>
      <c r="B341" s="1"/>
      <c r="C341" s="1"/>
      <c r="D341" s="1"/>
      <c r="E341" s="1"/>
      <c r="F341" s="1"/>
      <c r="G341" s="1"/>
    </row>
    <row r="342" spans="1:8">
      <c r="A342" s="1"/>
      <c r="B342" s="1"/>
      <c r="C342" s="1"/>
      <c r="D342" s="1"/>
      <c r="E342" s="1"/>
      <c r="F342" s="1"/>
      <c r="G342" s="1"/>
    </row>
    <row r="343" spans="1:8">
      <c r="A343" s="1"/>
      <c r="B343" s="1"/>
      <c r="C343" s="1"/>
      <c r="D343" s="1"/>
      <c r="E343" s="1"/>
      <c r="F343" s="1"/>
      <c r="G343" s="1"/>
    </row>
    <row r="344" spans="1:8">
      <c r="A344" s="1"/>
      <c r="B344" s="1"/>
      <c r="C344" s="1"/>
      <c r="D344" s="1"/>
      <c r="E344" s="1"/>
      <c r="F344" s="1"/>
      <c r="G344" s="1"/>
    </row>
    <row r="345" spans="1:8">
      <c r="A345" s="1"/>
      <c r="B345" s="1"/>
      <c r="C345" s="1"/>
      <c r="D345" s="1"/>
      <c r="E345" s="1"/>
      <c r="F345" s="1"/>
      <c r="G345" s="1"/>
    </row>
    <row r="346" spans="1:8">
      <c r="A346" s="1"/>
      <c r="B346" s="1"/>
      <c r="C346" s="1"/>
      <c r="D346" s="1"/>
      <c r="E346" s="1"/>
      <c r="F346" s="1"/>
      <c r="G346" s="1"/>
    </row>
    <row r="347" spans="1:8">
      <c r="A347" s="1"/>
      <c r="B347" s="1"/>
      <c r="C347" s="1"/>
      <c r="D347" s="1"/>
      <c r="E347" s="1"/>
      <c r="F347" s="1"/>
      <c r="G347" s="1"/>
      <c r="H347" s="78"/>
    </row>
    <row r="348" spans="1:8">
      <c r="A348" s="1"/>
      <c r="B348" s="1"/>
      <c r="C348" s="1"/>
      <c r="D348" s="1"/>
      <c r="E348" s="1"/>
      <c r="F348" s="1"/>
      <c r="G348" s="1"/>
      <c r="H348" s="78"/>
    </row>
    <row r="349" spans="1:8">
      <c r="A349" s="1"/>
      <c r="B349" s="1"/>
      <c r="C349" s="1"/>
      <c r="D349" s="1"/>
      <c r="E349" s="1"/>
      <c r="F349" s="1"/>
      <c r="G349" s="1"/>
      <c r="H349" s="78"/>
    </row>
    <row r="350" spans="1:8">
      <c r="A350" s="1"/>
      <c r="B350" s="1"/>
      <c r="C350" s="1"/>
      <c r="D350" s="1"/>
      <c r="E350" s="1"/>
      <c r="F350" s="1"/>
      <c r="G350" s="1"/>
      <c r="H350" s="78"/>
    </row>
    <row r="351" spans="1:8" ht="15" customHeight="1">
      <c r="A351" s="1"/>
      <c r="B351" s="1"/>
      <c r="C351" s="1"/>
      <c r="D351" s="1"/>
      <c r="E351" s="1"/>
      <c r="F351" s="1"/>
      <c r="G351" s="1"/>
      <c r="H351" s="78"/>
    </row>
    <row r="352" spans="1:8">
      <c r="A352" s="1"/>
      <c r="B352" s="1"/>
      <c r="C352" s="1"/>
      <c r="D352" s="1"/>
      <c r="E352" s="1"/>
      <c r="F352" s="1"/>
      <c r="G352" s="1"/>
      <c r="H352" s="78"/>
    </row>
    <row r="353" spans="1:7" ht="20.25">
      <c r="A353" s="68"/>
      <c r="B353" s="358" t="str">
        <f>A298</f>
        <v>ALCALDÍA MUNICIPAL DE PANCHIMALCO</v>
      </c>
      <c r="C353" s="358"/>
      <c r="D353" s="358"/>
      <c r="E353" s="358"/>
      <c r="F353" s="358"/>
      <c r="G353" s="359"/>
    </row>
    <row r="354" spans="1:7" ht="15">
      <c r="A354" s="69"/>
      <c r="B354" s="360" t="str">
        <f>A299</f>
        <v>DEPARTAMENTO DE SERVICIOS GENERALES</v>
      </c>
      <c r="C354" s="360"/>
      <c r="D354" s="360"/>
      <c r="E354" s="360"/>
      <c r="F354" s="360"/>
      <c r="G354" s="361"/>
    </row>
    <row r="355" spans="1:7">
      <c r="A355" s="69"/>
      <c r="B355" s="254"/>
      <c r="C355" s="254"/>
      <c r="D355" s="254"/>
      <c r="E355" s="254"/>
      <c r="F355" s="254"/>
      <c r="G355" s="372"/>
    </row>
    <row r="356" spans="1:7" ht="18">
      <c r="A356" s="70"/>
      <c r="B356" s="71"/>
      <c r="C356" s="71"/>
      <c r="D356" s="71"/>
      <c r="E356" s="362" t="str">
        <f>E300</f>
        <v>Fecha: ENERO 2021</v>
      </c>
      <c r="F356" s="362"/>
      <c r="G356" s="363"/>
    </row>
    <row r="357" spans="1:7" ht="45.75" customHeight="1">
      <c r="A357" s="276" t="s">
        <v>122</v>
      </c>
      <c r="B357" s="277"/>
      <c r="C357" s="277"/>
      <c r="D357" s="277"/>
      <c r="E357" s="277"/>
      <c r="F357" s="277"/>
      <c r="G357" s="278"/>
    </row>
    <row r="358" spans="1:7" ht="36" customHeight="1">
      <c r="A358" s="350" t="str">
        <f>A302</f>
        <v>"MANTENIMIENTO PREVENTIVO Y CORRECTIVO DEL SERVICIO DE ALUMBRADO PÚBLICO DE LA CIUDAD DE PANCHIMALCO AÑO 2021</v>
      </c>
      <c r="B358" s="351"/>
      <c r="C358" s="351"/>
      <c r="D358" s="351"/>
      <c r="E358" s="351"/>
      <c r="F358" s="351"/>
      <c r="G358" s="352"/>
    </row>
    <row r="359" spans="1:7">
      <c r="A359" s="68"/>
      <c r="B359" s="72" t="s">
        <v>13</v>
      </c>
      <c r="C359" s="72" t="s">
        <v>0</v>
      </c>
      <c r="D359" s="72" t="s">
        <v>3</v>
      </c>
      <c r="E359" s="72" t="s">
        <v>4</v>
      </c>
      <c r="F359" s="72" t="s">
        <v>6</v>
      </c>
      <c r="G359" s="73" t="s">
        <v>1</v>
      </c>
    </row>
    <row r="360" spans="1:7">
      <c r="A360" s="74" t="s">
        <v>8</v>
      </c>
      <c r="B360" s="75"/>
      <c r="C360" s="75"/>
      <c r="D360" s="75"/>
      <c r="E360" s="75" t="s">
        <v>5</v>
      </c>
      <c r="F360" s="75" t="s">
        <v>1</v>
      </c>
      <c r="G360" s="76"/>
    </row>
    <row r="361" spans="1:7" ht="15">
      <c r="A361" s="83"/>
      <c r="B361" s="84" t="s">
        <v>33</v>
      </c>
      <c r="C361" s="85"/>
      <c r="D361" s="85"/>
      <c r="E361" s="85"/>
      <c r="F361" s="85"/>
      <c r="G361" s="86"/>
    </row>
    <row r="362" spans="1:7">
      <c r="A362" s="87"/>
      <c r="B362" s="114" t="s">
        <v>71</v>
      </c>
      <c r="C362" s="88"/>
      <c r="D362" s="88"/>
      <c r="E362" s="88"/>
      <c r="F362" s="88"/>
      <c r="G362" s="89"/>
    </row>
    <row r="363" spans="1:7" ht="51.75" customHeight="1">
      <c r="A363" s="90">
        <v>1</v>
      </c>
      <c r="B363" s="119" t="s">
        <v>79</v>
      </c>
      <c r="C363" s="77">
        <v>60</v>
      </c>
      <c r="D363" s="80" t="s">
        <v>24</v>
      </c>
      <c r="E363" s="92">
        <v>18</v>
      </c>
      <c r="F363" s="92">
        <f>PRODUCT(E363,C363)</f>
        <v>1080</v>
      </c>
      <c r="G363" s="93">
        <f>F363</f>
        <v>1080</v>
      </c>
    </row>
    <row r="364" spans="1:7" s="95" customFormat="1" ht="22.5" customHeight="1">
      <c r="A364" s="381" t="s">
        <v>104</v>
      </c>
      <c r="B364" s="382"/>
      <c r="C364" s="382"/>
      <c r="D364" s="382"/>
      <c r="E364" s="382"/>
      <c r="F364" s="382"/>
      <c r="G364" s="94">
        <f>SUM(G363:G363)</f>
        <v>1080</v>
      </c>
    </row>
    <row r="365" spans="1:7" s="95" customFormat="1" ht="15.75">
      <c r="A365" s="96"/>
      <c r="B365" s="96"/>
      <c r="C365" s="96"/>
      <c r="D365" s="96"/>
      <c r="E365" s="96"/>
      <c r="F365" s="96"/>
      <c r="G365" s="97"/>
    </row>
    <row r="366" spans="1:7" s="95" customFormat="1" ht="15.75">
      <c r="A366" s="96"/>
      <c r="B366" s="13" t="s">
        <v>34</v>
      </c>
      <c r="C366" s="96"/>
      <c r="D366" s="96"/>
      <c r="E366" s="96"/>
      <c r="F366" s="96"/>
      <c r="G366" s="97"/>
    </row>
    <row r="367" spans="1:7" s="95" customFormat="1" ht="15.75">
      <c r="A367" s="96"/>
      <c r="B367" s="13" t="s">
        <v>35</v>
      </c>
      <c r="C367" s="96"/>
      <c r="D367" s="96"/>
      <c r="E367" s="96"/>
      <c r="F367" s="96"/>
      <c r="G367" s="97"/>
    </row>
    <row r="368" spans="1:7" s="95" customFormat="1" ht="15.75">
      <c r="A368" s="96"/>
      <c r="B368" s="13" t="s">
        <v>38</v>
      </c>
      <c r="C368" s="96"/>
      <c r="D368" s="96"/>
      <c r="E368" s="96"/>
      <c r="F368" s="96"/>
      <c r="G368" s="97"/>
    </row>
    <row r="369" spans="1:7" s="95" customFormat="1" ht="15.75">
      <c r="A369" s="96"/>
      <c r="B369" s="13" t="s">
        <v>37</v>
      </c>
      <c r="C369" s="96"/>
      <c r="D369" s="96"/>
      <c r="E369" s="96"/>
      <c r="F369" s="96"/>
      <c r="G369" s="97"/>
    </row>
    <row r="370" spans="1:7" s="95" customFormat="1" ht="15.75">
      <c r="A370" s="96"/>
      <c r="B370" s="13"/>
      <c r="C370" s="96"/>
      <c r="D370" s="96"/>
      <c r="E370" s="96"/>
      <c r="F370" s="96"/>
      <c r="G370" s="97"/>
    </row>
    <row r="371" spans="1:7" s="95" customFormat="1" ht="15.75">
      <c r="A371" s="96"/>
      <c r="B371" s="13"/>
      <c r="C371" s="96"/>
      <c r="D371" s="96"/>
      <c r="E371" s="96"/>
      <c r="F371" s="96"/>
      <c r="G371" s="97"/>
    </row>
    <row r="372" spans="1:7" s="95" customFormat="1" ht="15.75">
      <c r="A372" s="96"/>
      <c r="B372" s="96"/>
      <c r="C372" s="96"/>
      <c r="D372" s="96"/>
      <c r="E372" s="96"/>
      <c r="F372" s="96"/>
      <c r="G372" s="97"/>
    </row>
    <row r="373" spans="1:7" s="95" customFormat="1" ht="15.75">
      <c r="A373" s="96"/>
      <c r="B373" s="79"/>
      <c r="C373" s="96"/>
      <c r="D373" s="96"/>
      <c r="E373" s="96"/>
      <c r="F373" s="96"/>
      <c r="G373" s="97"/>
    </row>
    <row r="374" spans="1:7" s="95" customFormat="1" ht="15.75">
      <c r="A374" s="96"/>
      <c r="B374" s="79"/>
      <c r="C374" s="96"/>
      <c r="D374" s="96"/>
      <c r="E374" s="96"/>
      <c r="F374" s="96"/>
      <c r="G374" s="97"/>
    </row>
    <row r="375" spans="1:7" s="95" customFormat="1" ht="15.75">
      <c r="A375" s="96"/>
      <c r="B375" s="79"/>
      <c r="C375" s="96"/>
      <c r="D375" s="96"/>
      <c r="E375" s="96"/>
      <c r="F375" s="96"/>
      <c r="G375" s="97"/>
    </row>
    <row r="376" spans="1:7" s="95" customFormat="1" ht="15.75">
      <c r="A376" s="96"/>
      <c r="B376" s="17"/>
      <c r="C376" s="96"/>
      <c r="D376" s="96"/>
      <c r="E376" s="96"/>
      <c r="F376" s="96"/>
      <c r="G376" s="97"/>
    </row>
    <row r="377" spans="1:7" s="95" customFormat="1" ht="15.75">
      <c r="A377" s="96"/>
      <c r="B377" s="17"/>
      <c r="C377" s="96"/>
      <c r="D377" s="96"/>
      <c r="E377" s="96"/>
      <c r="F377" s="96"/>
      <c r="G377" s="97"/>
    </row>
    <row r="378" spans="1:7" s="95" customFormat="1" ht="15.75">
      <c r="A378" s="96"/>
      <c r="B378" s="17"/>
      <c r="C378" s="96"/>
      <c r="D378" s="96"/>
      <c r="E378" s="96"/>
      <c r="F378" s="96"/>
      <c r="G378" s="97"/>
    </row>
    <row r="379" spans="1:7" s="95" customFormat="1" ht="15.75">
      <c r="A379" s="96"/>
      <c r="B379" s="17"/>
      <c r="C379" s="96"/>
      <c r="D379" s="96"/>
      <c r="E379" s="96"/>
      <c r="F379" s="96"/>
      <c r="G379" s="97"/>
    </row>
    <row r="380" spans="1:7" s="95" customFormat="1" ht="15.75">
      <c r="A380" s="96"/>
      <c r="B380" s="17"/>
      <c r="C380" s="96"/>
      <c r="D380" s="96"/>
      <c r="E380" s="96"/>
      <c r="F380" s="96"/>
      <c r="G380" s="97"/>
    </row>
    <row r="381" spans="1:7" s="95" customFormat="1" ht="15.75">
      <c r="A381" s="96"/>
      <c r="B381" s="17"/>
      <c r="C381" s="96"/>
      <c r="D381" s="96"/>
      <c r="E381" s="96"/>
      <c r="F381" s="96"/>
      <c r="G381" s="97"/>
    </row>
    <row r="382" spans="1:7" s="95" customFormat="1" ht="15.75">
      <c r="A382" s="96"/>
      <c r="B382" s="17"/>
      <c r="C382" s="96"/>
      <c r="D382" s="96"/>
      <c r="E382" s="96"/>
      <c r="F382" s="96"/>
      <c r="G382" s="97"/>
    </row>
    <row r="383" spans="1:7" s="95" customFormat="1" ht="15.75">
      <c r="A383" s="96"/>
      <c r="B383" s="17"/>
      <c r="C383" s="96"/>
      <c r="D383" s="96"/>
      <c r="E383" s="96"/>
      <c r="F383" s="96"/>
      <c r="G383" s="97"/>
    </row>
    <row r="384" spans="1:7" s="95" customFormat="1" ht="15.75">
      <c r="A384" s="96"/>
      <c r="B384" s="17"/>
      <c r="C384" s="96"/>
      <c r="D384" s="96"/>
      <c r="E384" s="96"/>
      <c r="F384" s="96"/>
      <c r="G384" s="97"/>
    </row>
    <row r="385" spans="1:7" s="95" customFormat="1" ht="15.75">
      <c r="A385" s="96"/>
      <c r="B385" s="17"/>
      <c r="C385" s="96"/>
      <c r="D385" s="96"/>
      <c r="E385" s="96"/>
      <c r="F385" s="96"/>
      <c r="G385" s="97"/>
    </row>
    <row r="386" spans="1:7" s="95" customFormat="1" ht="15.75">
      <c r="A386" s="96"/>
      <c r="B386" s="17"/>
      <c r="C386" s="96"/>
      <c r="D386" s="96"/>
      <c r="E386" s="96"/>
      <c r="F386" s="96"/>
      <c r="G386" s="97"/>
    </row>
    <row r="387" spans="1:7" s="95" customFormat="1" ht="15.75">
      <c r="A387" s="96"/>
      <c r="B387" s="17"/>
      <c r="C387" s="96"/>
      <c r="D387" s="96"/>
      <c r="E387" s="96"/>
      <c r="F387" s="96"/>
      <c r="G387" s="97"/>
    </row>
    <row r="388" spans="1:7" s="95" customFormat="1" ht="15.75">
      <c r="A388" s="96"/>
      <c r="B388" s="17"/>
      <c r="C388" s="96"/>
      <c r="D388" s="96"/>
      <c r="E388" s="96"/>
      <c r="F388" s="96"/>
      <c r="G388" s="97"/>
    </row>
    <row r="389" spans="1:7" s="95" customFormat="1" ht="15.75">
      <c r="A389" s="96"/>
      <c r="B389" s="17"/>
      <c r="C389" s="96"/>
      <c r="D389" s="96"/>
      <c r="E389" s="96"/>
      <c r="F389" s="96"/>
      <c r="G389" s="97"/>
    </row>
    <row r="390" spans="1:7" s="95" customFormat="1" ht="15.75">
      <c r="A390" s="96"/>
      <c r="B390" s="17"/>
      <c r="C390" s="96"/>
      <c r="D390" s="96"/>
      <c r="E390" s="96"/>
      <c r="F390" s="96"/>
      <c r="G390" s="97"/>
    </row>
    <row r="391" spans="1:7" s="95" customFormat="1" ht="15.75">
      <c r="A391" s="96"/>
      <c r="B391" s="17"/>
      <c r="C391" s="96"/>
      <c r="D391" s="96"/>
      <c r="E391" s="96"/>
      <c r="F391" s="96"/>
      <c r="G391" s="97"/>
    </row>
    <row r="392" spans="1:7" s="95" customFormat="1" ht="15.75">
      <c r="A392" s="96"/>
      <c r="B392" s="17"/>
      <c r="C392" s="96"/>
      <c r="D392" s="96"/>
      <c r="E392" s="96"/>
      <c r="F392" s="96"/>
      <c r="G392" s="97"/>
    </row>
    <row r="393" spans="1:7" s="95" customFormat="1" ht="15.75">
      <c r="A393" s="96"/>
      <c r="B393" s="96"/>
      <c r="C393" s="96"/>
      <c r="D393" s="96"/>
      <c r="E393" s="96"/>
      <c r="F393" s="96"/>
      <c r="G393" s="97"/>
    </row>
    <row r="394" spans="1:7" s="95" customFormat="1" ht="18.75" customHeight="1">
      <c r="A394" s="366" t="str">
        <f>B353</f>
        <v>ALCALDÍA MUNICIPAL DE PANCHIMALCO</v>
      </c>
      <c r="B394" s="358"/>
      <c r="C394" s="358"/>
      <c r="D394" s="358"/>
      <c r="E394" s="358"/>
      <c r="F394" s="358"/>
      <c r="G394" s="359"/>
    </row>
    <row r="395" spans="1:7" s="95" customFormat="1" ht="15" customHeight="1">
      <c r="A395" s="367" t="str">
        <f>B354</f>
        <v>DEPARTAMENTO DE SERVICIOS GENERALES</v>
      </c>
      <c r="B395" s="268"/>
      <c r="C395" s="268"/>
      <c r="D395" s="268"/>
      <c r="E395" s="268"/>
      <c r="F395" s="268"/>
      <c r="G395" s="368"/>
    </row>
    <row r="396" spans="1:7" s="95" customFormat="1" ht="15" customHeight="1">
      <c r="A396" s="70"/>
      <c r="B396" s="99"/>
      <c r="C396" s="99"/>
      <c r="D396" s="99"/>
      <c r="E396" s="362" t="str">
        <f>E356</f>
        <v>Fecha: ENERO 2021</v>
      </c>
      <c r="F396" s="362"/>
      <c r="G396" s="363"/>
    </row>
    <row r="397" spans="1:7" s="95" customFormat="1" ht="36" customHeight="1">
      <c r="A397" s="276" t="s">
        <v>123</v>
      </c>
      <c r="B397" s="277"/>
      <c r="C397" s="277"/>
      <c r="D397" s="277"/>
      <c r="E397" s="277"/>
      <c r="F397" s="277"/>
      <c r="G397" s="278"/>
    </row>
    <row r="398" spans="1:7" s="95" customFormat="1" ht="34.5" customHeight="1">
      <c r="A398" s="292" t="str">
        <f>A358</f>
        <v>"MANTENIMIENTO PREVENTIVO Y CORRECTIVO DEL SERVICIO DE ALUMBRADO PÚBLICO DE LA CIUDAD DE PANCHIMALCO AÑO 2021</v>
      </c>
      <c r="B398" s="293"/>
      <c r="C398" s="293"/>
      <c r="D398" s="293"/>
      <c r="E398" s="293"/>
      <c r="F398" s="293"/>
      <c r="G398" s="294"/>
    </row>
    <row r="399" spans="1:7" s="95" customFormat="1" ht="15" customHeight="1">
      <c r="A399" s="100"/>
      <c r="B399" s="287" t="s">
        <v>13</v>
      </c>
      <c r="C399" s="287" t="s">
        <v>0</v>
      </c>
      <c r="D399" s="287" t="s">
        <v>3</v>
      </c>
      <c r="E399" s="72" t="s">
        <v>4</v>
      </c>
      <c r="F399" s="72" t="s">
        <v>6</v>
      </c>
      <c r="G399" s="290" t="s">
        <v>1</v>
      </c>
    </row>
    <row r="400" spans="1:7" ht="15" customHeight="1">
      <c r="A400" s="101" t="s">
        <v>8</v>
      </c>
      <c r="B400" s="288"/>
      <c r="C400" s="288"/>
      <c r="D400" s="288"/>
      <c r="E400" s="75" t="s">
        <v>5</v>
      </c>
      <c r="F400" s="75" t="s">
        <v>1</v>
      </c>
      <c r="G400" s="291"/>
    </row>
    <row r="401" spans="1:10" ht="12.75" customHeight="1">
      <c r="A401" s="102"/>
      <c r="B401" s="103" t="s">
        <v>40</v>
      </c>
      <c r="C401" s="102"/>
      <c r="D401" s="102"/>
      <c r="E401" s="104"/>
      <c r="F401" s="105"/>
      <c r="G401" s="106"/>
    </row>
    <row r="402" spans="1:10" ht="15" customHeight="1">
      <c r="A402" s="107">
        <v>1</v>
      </c>
      <c r="B402" s="108" t="s">
        <v>118</v>
      </c>
      <c r="C402" s="107">
        <v>3</v>
      </c>
      <c r="D402" s="107" t="s">
        <v>24</v>
      </c>
      <c r="E402" s="109">
        <v>1.25</v>
      </c>
      <c r="F402" s="110">
        <f t="shared" ref="F402:F411" si="2">E402*C402</f>
        <v>3.75</v>
      </c>
      <c r="G402" s="111">
        <f t="shared" ref="G402:G411" si="3">F402</f>
        <v>3.75</v>
      </c>
      <c r="I402" s="112"/>
      <c r="J402" s="112"/>
    </row>
    <row r="403" spans="1:10" ht="15" customHeight="1">
      <c r="A403" s="107">
        <v>2</v>
      </c>
      <c r="B403" s="108" t="s">
        <v>52</v>
      </c>
      <c r="C403" s="107">
        <v>25</v>
      </c>
      <c r="D403" s="107" t="s">
        <v>36</v>
      </c>
      <c r="E403" s="109">
        <v>2</v>
      </c>
      <c r="F403" s="110">
        <f t="shared" si="2"/>
        <v>50</v>
      </c>
      <c r="G403" s="111">
        <f t="shared" si="3"/>
        <v>50</v>
      </c>
      <c r="I403" s="112"/>
      <c r="J403" s="112"/>
    </row>
    <row r="404" spans="1:10" ht="15" customHeight="1">
      <c r="A404" s="107">
        <v>3</v>
      </c>
      <c r="B404" s="108" t="s">
        <v>124</v>
      </c>
      <c r="C404" s="107">
        <v>50</v>
      </c>
      <c r="D404" s="107" t="s">
        <v>24</v>
      </c>
      <c r="E404" s="109">
        <v>3.5</v>
      </c>
      <c r="F404" s="110">
        <f t="shared" si="2"/>
        <v>175</v>
      </c>
      <c r="G404" s="111">
        <f t="shared" si="3"/>
        <v>175</v>
      </c>
      <c r="I404" s="112"/>
      <c r="J404" s="112"/>
    </row>
    <row r="405" spans="1:10" ht="15" customHeight="1">
      <c r="A405" s="116">
        <v>4</v>
      </c>
      <c r="B405" s="117" t="s">
        <v>73</v>
      </c>
      <c r="C405" s="107">
        <v>3</v>
      </c>
      <c r="D405" s="107" t="s">
        <v>74</v>
      </c>
      <c r="E405" s="109">
        <v>23</v>
      </c>
      <c r="F405" s="110">
        <f t="shared" si="2"/>
        <v>69</v>
      </c>
      <c r="G405" s="111">
        <f t="shared" si="3"/>
        <v>69</v>
      </c>
      <c r="I405" s="112"/>
      <c r="J405" s="112"/>
    </row>
    <row r="406" spans="1:10" ht="15" customHeight="1">
      <c r="A406" s="116">
        <v>5</v>
      </c>
      <c r="B406" s="117" t="s">
        <v>139</v>
      </c>
      <c r="C406" s="107">
        <v>2</v>
      </c>
      <c r="D406" s="107" t="s">
        <v>74</v>
      </c>
      <c r="E406" s="109">
        <v>32</v>
      </c>
      <c r="F406" s="110">
        <f t="shared" si="2"/>
        <v>64</v>
      </c>
      <c r="G406" s="111">
        <f t="shared" si="3"/>
        <v>64</v>
      </c>
      <c r="I406" s="112"/>
      <c r="J406" s="112"/>
    </row>
    <row r="407" spans="1:10" ht="15" customHeight="1">
      <c r="A407" s="116">
        <v>6</v>
      </c>
      <c r="B407" s="117" t="s">
        <v>75</v>
      </c>
      <c r="C407" s="107">
        <v>3</v>
      </c>
      <c r="D407" s="107" t="s">
        <v>74</v>
      </c>
      <c r="E407" s="109">
        <v>8</v>
      </c>
      <c r="F407" s="110">
        <f t="shared" si="2"/>
        <v>24</v>
      </c>
      <c r="G407" s="111">
        <f t="shared" si="3"/>
        <v>24</v>
      </c>
      <c r="I407" s="112"/>
      <c r="J407" s="112"/>
    </row>
    <row r="408" spans="1:10" ht="15" customHeight="1">
      <c r="A408" s="116">
        <v>7</v>
      </c>
      <c r="B408" s="117" t="s">
        <v>80</v>
      </c>
      <c r="C408" s="107">
        <v>3</v>
      </c>
      <c r="D408" s="107" t="s">
        <v>74</v>
      </c>
      <c r="E408" s="109">
        <v>7</v>
      </c>
      <c r="F408" s="110">
        <f t="shared" si="2"/>
        <v>21</v>
      </c>
      <c r="G408" s="111">
        <f t="shared" si="3"/>
        <v>21</v>
      </c>
      <c r="I408" s="112"/>
      <c r="J408" s="112"/>
    </row>
    <row r="409" spans="1:10" ht="15" customHeight="1">
      <c r="A409" s="116">
        <v>8</v>
      </c>
      <c r="B409" s="108" t="s">
        <v>101</v>
      </c>
      <c r="C409" s="107">
        <v>5</v>
      </c>
      <c r="D409" s="107" t="s">
        <v>24</v>
      </c>
      <c r="E409" s="109">
        <v>7.25</v>
      </c>
      <c r="F409" s="110">
        <f>E409*C409</f>
        <v>36.25</v>
      </c>
      <c r="G409" s="111">
        <f>F409</f>
        <v>36.25</v>
      </c>
      <c r="I409" s="112"/>
      <c r="J409" s="112"/>
    </row>
    <row r="410" spans="1:10" ht="15" customHeight="1">
      <c r="A410" s="116">
        <v>9</v>
      </c>
      <c r="B410" s="108" t="s">
        <v>76</v>
      </c>
      <c r="C410" s="107">
        <v>3</v>
      </c>
      <c r="D410" s="107" t="s">
        <v>77</v>
      </c>
      <c r="E410" s="109">
        <v>5</v>
      </c>
      <c r="F410" s="110">
        <f>E410*C410</f>
        <v>15</v>
      </c>
      <c r="G410" s="111">
        <f>F410</f>
        <v>15</v>
      </c>
      <c r="I410" s="112"/>
      <c r="J410" s="112"/>
    </row>
    <row r="411" spans="1:10" ht="15" customHeight="1">
      <c r="A411" s="107">
        <v>10</v>
      </c>
      <c r="B411" s="108" t="s">
        <v>78</v>
      </c>
      <c r="C411" s="107">
        <v>1</v>
      </c>
      <c r="D411" s="107" t="s">
        <v>43</v>
      </c>
      <c r="E411" s="109">
        <v>75</v>
      </c>
      <c r="F411" s="110">
        <f t="shared" si="2"/>
        <v>75</v>
      </c>
      <c r="G411" s="111">
        <f t="shared" si="3"/>
        <v>75</v>
      </c>
      <c r="I411" s="112"/>
      <c r="J411" s="112"/>
    </row>
    <row r="412" spans="1:10" ht="15" customHeight="1">
      <c r="A412" s="107">
        <v>11</v>
      </c>
      <c r="B412" s="108" t="s">
        <v>93</v>
      </c>
      <c r="C412" s="107">
        <v>100</v>
      </c>
      <c r="D412" s="107" t="s">
        <v>24</v>
      </c>
      <c r="E412" s="109">
        <v>1</v>
      </c>
      <c r="F412" s="110">
        <f>E412*C412</f>
        <v>100</v>
      </c>
      <c r="G412" s="111">
        <f>F412</f>
        <v>100</v>
      </c>
      <c r="I412" s="112"/>
      <c r="J412" s="112"/>
    </row>
    <row r="413" spans="1:10" ht="9.9499999999999993" customHeight="1">
      <c r="A413" s="279" t="s">
        <v>105</v>
      </c>
      <c r="B413" s="280"/>
      <c r="C413" s="280"/>
      <c r="D413" s="280"/>
      <c r="E413" s="280"/>
      <c r="F413" s="283"/>
      <c r="G413" s="285">
        <f>SUM(G402:G412)</f>
        <v>633</v>
      </c>
      <c r="J413" s="275"/>
    </row>
    <row r="414" spans="1:10" ht="9.9499999999999993" customHeight="1">
      <c r="A414" s="281"/>
      <c r="B414" s="282"/>
      <c r="C414" s="282"/>
      <c r="D414" s="282"/>
      <c r="E414" s="282"/>
      <c r="F414" s="284"/>
      <c r="G414" s="286"/>
      <c r="J414" s="275"/>
    </row>
    <row r="415" spans="1:10">
      <c r="A415" s="1"/>
      <c r="B415" s="1"/>
      <c r="C415" s="1"/>
      <c r="D415" s="1"/>
      <c r="E415" s="1"/>
      <c r="F415" s="1"/>
      <c r="G415" s="1"/>
    </row>
    <row r="416" spans="1:10">
      <c r="A416" s="1"/>
      <c r="B416" s="1"/>
      <c r="C416" s="1"/>
      <c r="D416" s="1"/>
      <c r="E416" s="1"/>
      <c r="F416" s="1"/>
      <c r="G416" s="1"/>
    </row>
    <row r="417" spans="1:7">
      <c r="A417" s="1"/>
      <c r="B417" s="1"/>
      <c r="C417" s="1"/>
      <c r="D417" s="1"/>
      <c r="E417" s="1"/>
      <c r="F417" s="1"/>
      <c r="G417" s="1"/>
    </row>
    <row r="418" spans="1:7">
      <c r="A418" s="1"/>
      <c r="B418" s="1"/>
      <c r="C418" s="1"/>
      <c r="D418" s="1"/>
      <c r="E418" s="1"/>
      <c r="F418" s="1"/>
      <c r="G418" s="1"/>
    </row>
    <row r="419" spans="1:7">
      <c r="A419" s="1"/>
      <c r="B419" s="1"/>
      <c r="C419" s="1"/>
      <c r="D419" s="1"/>
      <c r="E419" s="1"/>
      <c r="F419" s="1"/>
      <c r="G419" s="113"/>
    </row>
    <row r="420" spans="1:7">
      <c r="A420" s="1"/>
      <c r="B420" s="1"/>
      <c r="C420" s="1"/>
      <c r="D420" s="1"/>
      <c r="E420" s="1"/>
      <c r="F420" s="1"/>
      <c r="G420" s="1"/>
    </row>
    <row r="421" spans="1:7" ht="14.25">
      <c r="A421" s="1"/>
      <c r="B421" s="79"/>
      <c r="C421" s="1"/>
      <c r="D421" s="1"/>
      <c r="E421" s="1"/>
      <c r="F421" s="1"/>
      <c r="G421" s="1"/>
    </row>
    <row r="422" spans="1:7" ht="14.25">
      <c r="A422" s="1"/>
      <c r="B422" s="79"/>
      <c r="C422" s="1"/>
      <c r="D422" s="1"/>
      <c r="E422" s="1"/>
      <c r="F422" s="1"/>
      <c r="G422" s="1"/>
    </row>
    <row r="423" spans="1:7" ht="14.25">
      <c r="A423" s="1"/>
      <c r="B423" s="79"/>
      <c r="C423" s="1"/>
      <c r="D423" s="1"/>
      <c r="E423" s="1"/>
      <c r="F423" s="1"/>
      <c r="G423" s="1"/>
    </row>
    <row r="424" spans="1:7">
      <c r="A424" s="1"/>
      <c r="B424" s="1"/>
      <c r="C424" s="1"/>
      <c r="D424" s="1"/>
      <c r="E424" s="1"/>
      <c r="F424" s="1"/>
      <c r="G424" s="1"/>
    </row>
    <row r="425" spans="1:7">
      <c r="A425" s="1"/>
      <c r="B425" s="1"/>
      <c r="C425" s="1"/>
      <c r="D425" s="1"/>
      <c r="E425" s="1"/>
      <c r="F425" s="1"/>
      <c r="G425" s="1"/>
    </row>
    <row r="426" spans="1:7">
      <c r="A426" s="1"/>
      <c r="B426" s="1"/>
      <c r="C426" s="1"/>
      <c r="D426" s="1"/>
      <c r="E426" s="1"/>
      <c r="F426" s="1"/>
      <c r="G426" s="1"/>
    </row>
    <row r="427" spans="1:7">
      <c r="A427" s="1"/>
      <c r="B427" s="1"/>
      <c r="C427" s="1"/>
      <c r="D427" s="1"/>
      <c r="E427" s="1"/>
      <c r="F427" s="1"/>
      <c r="G427" s="1"/>
    </row>
    <row r="428" spans="1:7">
      <c r="A428" s="1"/>
      <c r="B428" s="1"/>
      <c r="C428" s="1"/>
      <c r="D428" s="1"/>
      <c r="E428" s="1"/>
      <c r="F428" s="1"/>
      <c r="G428" s="1"/>
    </row>
    <row r="429" spans="1:7">
      <c r="A429" s="1"/>
      <c r="B429" s="1"/>
      <c r="C429" s="1"/>
      <c r="D429" s="1"/>
      <c r="E429" s="1"/>
      <c r="F429" s="1"/>
      <c r="G429" s="1"/>
    </row>
    <row r="430" spans="1:7">
      <c r="A430" s="1"/>
      <c r="B430" s="1"/>
      <c r="C430" s="1"/>
      <c r="D430" s="1"/>
      <c r="E430" s="1"/>
      <c r="F430" s="1"/>
      <c r="G430" s="1"/>
    </row>
    <row r="431" spans="1:7">
      <c r="A431" s="1"/>
      <c r="B431" s="1"/>
      <c r="C431" s="1"/>
      <c r="D431" s="1"/>
      <c r="E431" s="1"/>
      <c r="F431" s="1"/>
      <c r="G431" s="1"/>
    </row>
    <row r="432" spans="1:7">
      <c r="A432" s="1"/>
      <c r="B432" s="1"/>
      <c r="C432" s="1"/>
      <c r="D432" s="1"/>
      <c r="E432" s="1"/>
      <c r="F432" s="1"/>
      <c r="G432" s="1"/>
    </row>
    <row r="433" spans="1:8">
      <c r="A433" s="1"/>
      <c r="B433" s="1"/>
      <c r="C433" s="1"/>
      <c r="D433" s="1"/>
      <c r="E433" s="1"/>
      <c r="F433" s="1"/>
      <c r="G433" s="1"/>
    </row>
    <row r="434" spans="1:8">
      <c r="A434" s="1"/>
      <c r="B434" s="1"/>
      <c r="C434" s="1"/>
      <c r="D434" s="1"/>
      <c r="E434" s="1"/>
      <c r="F434" s="1"/>
      <c r="G434" s="1"/>
    </row>
    <row r="435" spans="1:8">
      <c r="A435" s="1"/>
      <c r="B435" s="1"/>
      <c r="C435" s="1"/>
      <c r="D435" s="1"/>
      <c r="E435" s="1"/>
      <c r="F435" s="1"/>
      <c r="G435" s="1"/>
    </row>
    <row r="436" spans="1:8">
      <c r="A436" s="1"/>
      <c r="B436" s="1"/>
      <c r="C436" s="1"/>
      <c r="D436" s="1"/>
      <c r="E436" s="1"/>
      <c r="F436" s="1"/>
      <c r="G436" s="1"/>
    </row>
    <row r="437" spans="1:8">
      <c r="A437" s="1"/>
      <c r="B437" s="1"/>
      <c r="C437" s="1"/>
      <c r="D437" s="1"/>
      <c r="E437" s="1"/>
      <c r="F437" s="1"/>
      <c r="G437" s="1"/>
    </row>
    <row r="438" spans="1:8">
      <c r="A438" s="1"/>
      <c r="B438" s="1"/>
      <c r="C438" s="1"/>
      <c r="D438" s="1"/>
      <c r="E438" s="1"/>
      <c r="F438" s="1"/>
      <c r="G438" s="1"/>
    </row>
    <row r="439" spans="1:8">
      <c r="A439" s="1"/>
      <c r="B439" s="1"/>
      <c r="C439" s="1"/>
      <c r="D439" s="1"/>
      <c r="E439" s="1"/>
      <c r="F439" s="1"/>
      <c r="G439" s="1"/>
      <c r="H439" s="78"/>
    </row>
    <row r="440" spans="1:8">
      <c r="A440" s="1"/>
      <c r="B440" s="1"/>
      <c r="C440" s="1"/>
      <c r="D440" s="1"/>
      <c r="E440" s="1"/>
      <c r="F440" s="1"/>
      <c r="G440" s="1"/>
      <c r="H440" s="78"/>
    </row>
    <row r="441" spans="1:8">
      <c r="A441" s="1"/>
      <c r="B441" s="1"/>
      <c r="C441" s="1"/>
      <c r="D441" s="1"/>
      <c r="E441" s="1"/>
      <c r="F441" s="1"/>
      <c r="G441" s="1"/>
      <c r="H441" s="78"/>
    </row>
    <row r="442" spans="1:8" ht="15" customHeight="1">
      <c r="A442" s="1"/>
      <c r="B442" s="1"/>
      <c r="C442" s="1"/>
      <c r="D442" s="1"/>
      <c r="E442" s="1"/>
      <c r="F442" s="1"/>
      <c r="G442" s="1"/>
      <c r="H442" s="78"/>
    </row>
    <row r="443" spans="1:8">
      <c r="A443" s="1"/>
      <c r="B443" s="1"/>
      <c r="C443" s="1"/>
      <c r="D443" s="1"/>
      <c r="E443" s="1"/>
      <c r="F443" s="1"/>
      <c r="G443" s="1"/>
      <c r="H443" s="78"/>
    </row>
    <row r="444" spans="1:8" ht="20.25">
      <c r="A444" s="68"/>
      <c r="B444" s="358" t="str">
        <f>A394</f>
        <v>ALCALDÍA MUNICIPAL DE PANCHIMALCO</v>
      </c>
      <c r="C444" s="358"/>
      <c r="D444" s="358"/>
      <c r="E444" s="358"/>
      <c r="F444" s="358"/>
      <c r="G444" s="359"/>
    </row>
    <row r="445" spans="1:8" ht="15">
      <c r="A445" s="69"/>
      <c r="B445" s="360" t="str">
        <f>A395</f>
        <v>DEPARTAMENTO DE SERVICIOS GENERALES</v>
      </c>
      <c r="C445" s="360"/>
      <c r="D445" s="360"/>
      <c r="E445" s="360"/>
      <c r="F445" s="360"/>
      <c r="G445" s="361"/>
    </row>
    <row r="446" spans="1:8">
      <c r="A446" s="69"/>
      <c r="B446" s="254"/>
      <c r="C446" s="254"/>
      <c r="D446" s="254"/>
      <c r="E446" s="254"/>
      <c r="F446" s="254"/>
      <c r="G446" s="372"/>
    </row>
    <row r="447" spans="1:8" ht="18">
      <c r="A447" s="70"/>
      <c r="B447" s="71"/>
      <c r="C447" s="71"/>
      <c r="D447" s="71"/>
      <c r="E447" s="362" t="str">
        <f>E396</f>
        <v>Fecha: ENERO 2021</v>
      </c>
      <c r="F447" s="362"/>
      <c r="G447" s="363"/>
    </row>
    <row r="448" spans="1:8" ht="45.75" customHeight="1">
      <c r="A448" s="276" t="s">
        <v>125</v>
      </c>
      <c r="B448" s="277"/>
      <c r="C448" s="277"/>
      <c r="D448" s="277"/>
      <c r="E448" s="277"/>
      <c r="F448" s="277"/>
      <c r="G448" s="278"/>
    </row>
    <row r="449" spans="1:8" ht="39.75" customHeight="1">
      <c r="A449" s="350" t="str">
        <f>A398</f>
        <v>"MANTENIMIENTO PREVENTIVO Y CORRECTIVO DEL SERVICIO DE ALUMBRADO PÚBLICO DE LA CIUDAD DE PANCHIMALCO AÑO 2021</v>
      </c>
      <c r="B449" s="351"/>
      <c r="C449" s="351"/>
      <c r="D449" s="351"/>
      <c r="E449" s="351"/>
      <c r="F449" s="351"/>
      <c r="G449" s="352"/>
    </row>
    <row r="450" spans="1:8">
      <c r="A450" s="68"/>
      <c r="B450" s="72" t="s">
        <v>13</v>
      </c>
      <c r="C450" s="72" t="s">
        <v>0</v>
      </c>
      <c r="D450" s="72" t="s">
        <v>3</v>
      </c>
      <c r="E450" s="72" t="s">
        <v>4</v>
      </c>
      <c r="F450" s="72" t="s">
        <v>6</v>
      </c>
      <c r="G450" s="73" t="s">
        <v>1</v>
      </c>
    </row>
    <row r="451" spans="1:8">
      <c r="A451" s="74" t="s">
        <v>8</v>
      </c>
      <c r="B451" s="75"/>
      <c r="C451" s="75"/>
      <c r="D451" s="75"/>
      <c r="E451" s="75" t="s">
        <v>5</v>
      </c>
      <c r="F451" s="75" t="s">
        <v>1</v>
      </c>
      <c r="G451" s="76"/>
    </row>
    <row r="452" spans="1:8" ht="15">
      <c r="A452" s="83"/>
      <c r="B452" s="84" t="s">
        <v>33</v>
      </c>
      <c r="C452" s="85"/>
      <c r="D452" s="85"/>
      <c r="E452" s="85"/>
      <c r="F452" s="85"/>
      <c r="G452" s="86"/>
    </row>
    <row r="453" spans="1:8">
      <c r="A453" s="87"/>
      <c r="B453" s="114" t="s">
        <v>71</v>
      </c>
      <c r="C453" s="88"/>
      <c r="D453" s="88"/>
      <c r="E453" s="88"/>
      <c r="F453" s="88"/>
      <c r="G453" s="89"/>
      <c r="H453" s="120"/>
    </row>
    <row r="454" spans="1:8" ht="63" customHeight="1">
      <c r="A454" s="125">
        <v>1</v>
      </c>
      <c r="B454" s="126" t="s">
        <v>126</v>
      </c>
      <c r="C454" s="81">
        <v>100</v>
      </c>
      <c r="D454" s="82" t="s">
        <v>24</v>
      </c>
      <c r="E454" s="127">
        <v>18</v>
      </c>
      <c r="F454" s="127">
        <f>PRODUCT(E454,C454)</f>
        <v>1800</v>
      </c>
      <c r="G454" s="128">
        <f>F454</f>
        <v>1800</v>
      </c>
    </row>
    <row r="455" spans="1:8" ht="22.5" customHeight="1">
      <c r="A455" s="90">
        <v>2</v>
      </c>
      <c r="B455" s="121" t="s">
        <v>127</v>
      </c>
      <c r="C455" s="77">
        <v>10</v>
      </c>
      <c r="D455" s="80" t="s">
        <v>24</v>
      </c>
      <c r="E455" s="92">
        <v>70</v>
      </c>
      <c r="F455" s="92">
        <f>PRODUCT(E455,C455)</f>
        <v>700</v>
      </c>
      <c r="G455" s="93">
        <f>F455</f>
        <v>700</v>
      </c>
    </row>
    <row r="456" spans="1:8" s="95" customFormat="1" ht="22.5" customHeight="1">
      <c r="A456" s="381" t="s">
        <v>106</v>
      </c>
      <c r="B456" s="382"/>
      <c r="C456" s="382"/>
      <c r="D456" s="382"/>
      <c r="E456" s="382"/>
      <c r="F456" s="382"/>
      <c r="G456" s="94">
        <f>SUM(G454:G455)</f>
        <v>2500</v>
      </c>
    </row>
    <row r="457" spans="1:8" s="95" customFormat="1" ht="15.75">
      <c r="A457" s="96"/>
      <c r="B457" s="96"/>
      <c r="C457" s="96"/>
      <c r="D457" s="96"/>
      <c r="E457" s="96"/>
      <c r="F457" s="96"/>
      <c r="G457" s="97"/>
    </row>
    <row r="458" spans="1:8" s="95" customFormat="1" ht="15.75">
      <c r="A458" s="96"/>
      <c r="B458" s="13" t="s">
        <v>34</v>
      </c>
      <c r="C458" s="96"/>
      <c r="D458" s="96"/>
      <c r="E458" s="96"/>
      <c r="F458" s="96"/>
      <c r="G458" s="97"/>
    </row>
    <row r="459" spans="1:8" s="95" customFormat="1" ht="15.75">
      <c r="A459" s="96"/>
      <c r="B459" s="13" t="s">
        <v>35</v>
      </c>
      <c r="C459" s="96"/>
      <c r="D459" s="96"/>
      <c r="E459" s="96"/>
      <c r="F459" s="96"/>
      <c r="G459" s="97"/>
    </row>
    <row r="460" spans="1:8" s="95" customFormat="1" ht="15.75">
      <c r="A460" s="96"/>
      <c r="B460" s="13" t="s">
        <v>38</v>
      </c>
      <c r="C460" s="96"/>
      <c r="D460" s="96"/>
      <c r="E460" s="96"/>
      <c r="F460" s="96"/>
      <c r="G460" s="97"/>
    </row>
    <row r="461" spans="1:8" s="95" customFormat="1" ht="15.75">
      <c r="A461" s="96"/>
      <c r="B461" s="13" t="s">
        <v>37</v>
      </c>
      <c r="C461" s="96"/>
      <c r="D461" s="96"/>
      <c r="E461" s="96"/>
      <c r="F461" s="96"/>
      <c r="G461" s="97"/>
    </row>
    <row r="462" spans="1:8" s="95" customFormat="1" ht="15.75">
      <c r="A462" s="96"/>
      <c r="B462" s="13"/>
      <c r="C462" s="96"/>
      <c r="D462" s="96"/>
      <c r="E462" s="96"/>
      <c r="F462" s="96"/>
      <c r="G462" s="97"/>
    </row>
    <row r="463" spans="1:8" s="95" customFormat="1" ht="15.75">
      <c r="A463" s="96"/>
      <c r="B463" s="13"/>
      <c r="C463" s="96"/>
      <c r="D463" s="96"/>
      <c r="E463" s="96"/>
      <c r="F463" s="96"/>
      <c r="G463" s="97"/>
    </row>
    <row r="464" spans="1:8" s="95" customFormat="1" ht="15.75">
      <c r="A464" s="96"/>
      <c r="B464" s="96"/>
      <c r="C464" s="96"/>
      <c r="D464" s="96"/>
      <c r="E464" s="96"/>
      <c r="F464" s="96"/>
      <c r="G464" s="97"/>
    </row>
    <row r="465" spans="1:7" s="95" customFormat="1" ht="15.75">
      <c r="A465" s="96"/>
      <c r="B465" s="79"/>
      <c r="C465" s="96"/>
      <c r="D465" s="96"/>
      <c r="E465" s="96"/>
      <c r="F465" s="96"/>
      <c r="G465" s="97"/>
    </row>
    <row r="466" spans="1:7" s="95" customFormat="1" ht="15.75">
      <c r="A466" s="96"/>
      <c r="B466" s="79"/>
      <c r="C466" s="96"/>
      <c r="D466" s="96"/>
      <c r="E466" s="96"/>
      <c r="F466" s="96"/>
      <c r="G466" s="97"/>
    </row>
    <row r="467" spans="1:7" s="95" customFormat="1" ht="15.75">
      <c r="A467" s="96"/>
      <c r="B467" s="79"/>
      <c r="C467" s="96"/>
      <c r="D467" s="96"/>
      <c r="E467" s="96"/>
      <c r="F467" s="96"/>
      <c r="G467" s="97"/>
    </row>
    <row r="468" spans="1:7" s="95" customFormat="1" ht="15.75">
      <c r="A468" s="96"/>
      <c r="B468" s="17"/>
      <c r="C468" s="96"/>
      <c r="D468" s="96"/>
      <c r="E468" s="96"/>
      <c r="F468" s="96"/>
      <c r="G468" s="97"/>
    </row>
    <row r="469" spans="1:7" s="95" customFormat="1" ht="15.75">
      <c r="A469" s="96"/>
      <c r="B469" s="17"/>
      <c r="C469" s="96"/>
      <c r="D469" s="96"/>
      <c r="E469" s="96"/>
      <c r="F469" s="96"/>
      <c r="G469" s="97"/>
    </row>
    <row r="470" spans="1:7" s="95" customFormat="1" ht="15.75">
      <c r="A470" s="96"/>
      <c r="B470" s="17"/>
      <c r="C470" s="96"/>
      <c r="D470" s="96"/>
      <c r="E470" s="96"/>
      <c r="F470" s="96"/>
      <c r="G470" s="97"/>
    </row>
    <row r="471" spans="1:7" s="95" customFormat="1" ht="15.75">
      <c r="A471" s="96"/>
      <c r="B471" s="17"/>
      <c r="C471" s="96"/>
      <c r="D471" s="96"/>
      <c r="E471" s="96"/>
      <c r="F471" s="96"/>
      <c r="G471" s="97"/>
    </row>
    <row r="472" spans="1:7" s="95" customFormat="1" ht="15.75">
      <c r="A472" s="96"/>
      <c r="B472" s="17"/>
      <c r="C472" s="96"/>
      <c r="D472" s="96"/>
      <c r="E472" s="96"/>
      <c r="F472" s="96"/>
      <c r="G472" s="97"/>
    </row>
    <row r="473" spans="1:7" s="95" customFormat="1" ht="15.75">
      <c r="A473" s="96"/>
      <c r="B473" s="17"/>
      <c r="C473" s="96"/>
      <c r="D473" s="96"/>
      <c r="E473" s="96"/>
      <c r="F473" s="96"/>
      <c r="G473" s="97"/>
    </row>
    <row r="474" spans="1:7" s="95" customFormat="1" ht="15.75">
      <c r="A474" s="96"/>
      <c r="B474" s="17"/>
      <c r="C474" s="96"/>
      <c r="D474" s="96"/>
      <c r="E474" s="96"/>
      <c r="F474" s="96"/>
      <c r="G474" s="97"/>
    </row>
    <row r="475" spans="1:7" s="95" customFormat="1" ht="15.75">
      <c r="A475" s="96"/>
      <c r="B475" s="17"/>
      <c r="C475" s="96"/>
      <c r="D475" s="96"/>
      <c r="E475" s="96"/>
      <c r="F475" s="96"/>
      <c r="G475" s="97"/>
    </row>
    <row r="476" spans="1:7" s="95" customFormat="1" ht="15.75">
      <c r="A476" s="96"/>
      <c r="B476" s="17"/>
      <c r="C476" s="96"/>
      <c r="D476" s="96"/>
      <c r="E476" s="96"/>
      <c r="F476" s="96"/>
      <c r="G476" s="97"/>
    </row>
    <row r="477" spans="1:7" s="95" customFormat="1" ht="15.75">
      <c r="A477" s="96"/>
      <c r="B477" s="17"/>
      <c r="C477" s="96"/>
      <c r="D477" s="96"/>
      <c r="E477" s="96"/>
      <c r="F477" s="96"/>
      <c r="G477" s="97"/>
    </row>
    <row r="478" spans="1:7" s="95" customFormat="1" ht="15.75">
      <c r="A478" s="96"/>
      <c r="B478" s="17"/>
      <c r="C478" s="96"/>
      <c r="D478" s="96"/>
      <c r="E478" s="96"/>
      <c r="F478" s="96"/>
      <c r="G478" s="97"/>
    </row>
    <row r="479" spans="1:7" s="95" customFormat="1" ht="15.75">
      <c r="A479" s="96"/>
      <c r="B479" s="17"/>
      <c r="C479" s="96"/>
      <c r="D479" s="96"/>
      <c r="E479" s="96"/>
      <c r="F479" s="96"/>
      <c r="G479" s="97"/>
    </row>
    <row r="480" spans="1:7" s="95" customFormat="1" ht="15.75">
      <c r="A480" s="96"/>
      <c r="B480" s="17"/>
      <c r="C480" s="96"/>
      <c r="D480" s="96"/>
      <c r="E480" s="96"/>
      <c r="F480" s="96"/>
      <c r="G480" s="97"/>
    </row>
    <row r="481" spans="1:10" s="95" customFormat="1" ht="15.75">
      <c r="A481" s="96"/>
      <c r="B481" s="17"/>
      <c r="C481" s="96"/>
      <c r="D481" s="96"/>
      <c r="E481" s="96"/>
      <c r="F481" s="96"/>
      <c r="G481" s="97"/>
    </row>
    <row r="482" spans="1:10" s="95" customFormat="1" ht="15.75">
      <c r="A482" s="96"/>
      <c r="B482" s="17"/>
      <c r="C482" s="96"/>
      <c r="D482" s="96"/>
      <c r="E482" s="96"/>
      <c r="F482" s="96"/>
      <c r="G482" s="97"/>
    </row>
    <row r="483" spans="1:10" s="95" customFormat="1" ht="15.75">
      <c r="A483" s="96"/>
      <c r="B483" s="17"/>
      <c r="C483" s="96"/>
      <c r="D483" s="96"/>
      <c r="E483" s="96"/>
      <c r="F483" s="96"/>
      <c r="G483" s="97"/>
    </row>
    <row r="484" spans="1:10" s="95" customFormat="1" ht="15.75">
      <c r="A484" s="96"/>
      <c r="B484" s="96"/>
      <c r="C484" s="96"/>
      <c r="D484" s="96"/>
      <c r="E484" s="96"/>
      <c r="F484" s="96"/>
      <c r="G484" s="97"/>
    </row>
    <row r="485" spans="1:10" s="95" customFormat="1" ht="21" customHeight="1">
      <c r="A485" s="384" t="str">
        <f>B444</f>
        <v>ALCALDÍA MUNICIPAL DE PANCHIMALCO</v>
      </c>
      <c r="B485" s="385"/>
      <c r="C485" s="385"/>
      <c r="D485" s="385"/>
      <c r="E485" s="385"/>
      <c r="F485" s="385"/>
      <c r="G485" s="386"/>
    </row>
    <row r="486" spans="1:10" s="95" customFormat="1" ht="15" customHeight="1">
      <c r="A486" s="378" t="str">
        <f>B445</f>
        <v>DEPARTAMENTO DE SERVICIOS GENERALES</v>
      </c>
      <c r="B486" s="360"/>
      <c r="C486" s="360"/>
      <c r="D486" s="360"/>
      <c r="E486" s="360"/>
      <c r="F486" s="360"/>
      <c r="G486" s="361"/>
    </row>
    <row r="487" spans="1:10" s="95" customFormat="1" ht="15" customHeight="1">
      <c r="A487" s="70"/>
      <c r="B487" s="99"/>
      <c r="C487" s="99"/>
      <c r="D487" s="99"/>
      <c r="E487" s="362" t="str">
        <f>E447</f>
        <v>Fecha: ENERO 2021</v>
      </c>
      <c r="F487" s="362"/>
      <c r="G487" s="363"/>
    </row>
    <row r="488" spans="1:10" s="95" customFormat="1" ht="47.45" customHeight="1">
      <c r="A488" s="276" t="s">
        <v>130</v>
      </c>
      <c r="B488" s="277"/>
      <c r="C488" s="277"/>
      <c r="D488" s="277"/>
      <c r="E488" s="277"/>
      <c r="F488" s="277"/>
      <c r="G488" s="278"/>
    </row>
    <row r="489" spans="1:10" s="95" customFormat="1" ht="32.25" customHeight="1">
      <c r="A489" s="292" t="str">
        <f>A449</f>
        <v>"MANTENIMIENTO PREVENTIVO Y CORRECTIVO DEL SERVICIO DE ALUMBRADO PÚBLICO DE LA CIUDAD DE PANCHIMALCO AÑO 2021</v>
      </c>
      <c r="B489" s="293"/>
      <c r="C489" s="293"/>
      <c r="D489" s="293"/>
      <c r="E489" s="293"/>
      <c r="F489" s="293"/>
      <c r="G489" s="294"/>
    </row>
    <row r="490" spans="1:10" s="95" customFormat="1" ht="15" customHeight="1">
      <c r="A490" s="100"/>
      <c r="B490" s="287" t="s">
        <v>13</v>
      </c>
      <c r="C490" s="287" t="s">
        <v>0</v>
      </c>
      <c r="D490" s="287" t="s">
        <v>3</v>
      </c>
      <c r="E490" s="72" t="s">
        <v>4</v>
      </c>
      <c r="F490" s="72" t="s">
        <v>6</v>
      </c>
      <c r="G490" s="290" t="s">
        <v>1</v>
      </c>
    </row>
    <row r="491" spans="1:10" ht="15" customHeight="1">
      <c r="A491" s="101" t="s">
        <v>8</v>
      </c>
      <c r="B491" s="288"/>
      <c r="C491" s="288"/>
      <c r="D491" s="288"/>
      <c r="E491" s="75" t="s">
        <v>5</v>
      </c>
      <c r="F491" s="75" t="s">
        <v>1</v>
      </c>
      <c r="G491" s="291"/>
    </row>
    <row r="492" spans="1:10" ht="12.75" customHeight="1">
      <c r="A492" s="102"/>
      <c r="B492" s="103" t="s">
        <v>40</v>
      </c>
      <c r="C492" s="102"/>
      <c r="D492" s="102"/>
      <c r="E492" s="104"/>
      <c r="F492" s="105"/>
      <c r="G492" s="106"/>
    </row>
    <row r="493" spans="1:10" ht="15" customHeight="1">
      <c r="A493" s="107">
        <v>1</v>
      </c>
      <c r="B493" s="108" t="s">
        <v>118</v>
      </c>
      <c r="C493" s="107">
        <v>5</v>
      </c>
      <c r="D493" s="107" t="s">
        <v>36</v>
      </c>
      <c r="E493" s="109">
        <v>1.25</v>
      </c>
      <c r="F493" s="110">
        <f t="shared" ref="F493:F505" si="4">E493*C493</f>
        <v>6.25</v>
      </c>
      <c r="G493" s="111">
        <f t="shared" ref="G493:G505" si="5">F493</f>
        <v>6.25</v>
      </c>
      <c r="I493" s="112"/>
      <c r="J493" s="112"/>
    </row>
    <row r="494" spans="1:10" ht="15" customHeight="1">
      <c r="A494" s="107">
        <v>2</v>
      </c>
      <c r="B494" s="108" t="s">
        <v>167</v>
      </c>
      <c r="C494" s="107">
        <v>25</v>
      </c>
      <c r="D494" s="107" t="s">
        <v>36</v>
      </c>
      <c r="E494" s="109">
        <v>1.25</v>
      </c>
      <c r="F494" s="110">
        <f t="shared" si="4"/>
        <v>31.25</v>
      </c>
      <c r="G494" s="111">
        <f t="shared" si="5"/>
        <v>31.25</v>
      </c>
      <c r="I494" s="112"/>
      <c r="J494" s="112"/>
    </row>
    <row r="495" spans="1:10" ht="15" customHeight="1">
      <c r="A495" s="107">
        <v>3</v>
      </c>
      <c r="B495" s="108" t="s">
        <v>128</v>
      </c>
      <c r="C495" s="107">
        <v>100</v>
      </c>
      <c r="D495" s="107" t="s">
        <v>36</v>
      </c>
      <c r="E495" s="109">
        <v>3.5</v>
      </c>
      <c r="F495" s="110">
        <f t="shared" si="4"/>
        <v>350</v>
      </c>
      <c r="G495" s="111">
        <f t="shared" si="5"/>
        <v>350</v>
      </c>
      <c r="I495" s="112"/>
      <c r="J495" s="112"/>
    </row>
    <row r="496" spans="1:10" ht="15" customHeight="1">
      <c r="A496" s="116">
        <v>4</v>
      </c>
      <c r="B496" s="117" t="s">
        <v>73</v>
      </c>
      <c r="C496" s="107">
        <v>4</v>
      </c>
      <c r="D496" s="107" t="s">
        <v>74</v>
      </c>
      <c r="E496" s="109">
        <v>24</v>
      </c>
      <c r="F496" s="110">
        <f t="shared" si="4"/>
        <v>96</v>
      </c>
      <c r="G496" s="111">
        <f t="shared" si="5"/>
        <v>96</v>
      </c>
      <c r="I496" s="112"/>
      <c r="J496" s="112"/>
    </row>
    <row r="497" spans="1:10" ht="15" customHeight="1">
      <c r="A497" s="116">
        <v>5</v>
      </c>
      <c r="B497" s="117" t="s">
        <v>140</v>
      </c>
      <c r="C497" s="107">
        <v>5</v>
      </c>
      <c r="D497" s="107" t="s">
        <v>74</v>
      </c>
      <c r="E497" s="109">
        <v>33</v>
      </c>
      <c r="F497" s="110">
        <f t="shared" si="4"/>
        <v>165</v>
      </c>
      <c r="G497" s="111">
        <f t="shared" si="5"/>
        <v>165</v>
      </c>
      <c r="I497" s="112"/>
      <c r="J497" s="112"/>
    </row>
    <row r="498" spans="1:10" ht="15" customHeight="1">
      <c r="A498" s="116">
        <v>6</v>
      </c>
      <c r="B498" s="117" t="s">
        <v>75</v>
      </c>
      <c r="C498" s="107">
        <v>3</v>
      </c>
      <c r="D498" s="107" t="s">
        <v>74</v>
      </c>
      <c r="E498" s="109">
        <v>7.5</v>
      </c>
      <c r="F498" s="110">
        <f t="shared" si="4"/>
        <v>22.5</v>
      </c>
      <c r="G498" s="111">
        <f t="shared" si="5"/>
        <v>22.5</v>
      </c>
      <c r="I498" s="112"/>
      <c r="J498" s="112"/>
    </row>
    <row r="499" spans="1:10" ht="15" customHeight="1">
      <c r="A499" s="116">
        <v>7</v>
      </c>
      <c r="B499" s="117" t="s">
        <v>80</v>
      </c>
      <c r="C499" s="107">
        <v>4</v>
      </c>
      <c r="D499" s="107" t="s">
        <v>74</v>
      </c>
      <c r="E499" s="109">
        <v>7</v>
      </c>
      <c r="F499" s="110">
        <f t="shared" si="4"/>
        <v>28</v>
      </c>
      <c r="G499" s="111">
        <f t="shared" si="5"/>
        <v>28</v>
      </c>
      <c r="I499" s="112"/>
      <c r="J499" s="112"/>
    </row>
    <row r="500" spans="1:10" ht="15" customHeight="1">
      <c r="A500" s="116">
        <v>8</v>
      </c>
      <c r="B500" s="108" t="s">
        <v>101</v>
      </c>
      <c r="C500" s="107">
        <v>10</v>
      </c>
      <c r="D500" s="107" t="s">
        <v>36</v>
      </c>
      <c r="E500" s="109">
        <v>7.5</v>
      </c>
      <c r="F500" s="110">
        <f t="shared" si="4"/>
        <v>75</v>
      </c>
      <c r="G500" s="111">
        <f t="shared" si="5"/>
        <v>75</v>
      </c>
      <c r="I500" s="112"/>
      <c r="J500" s="112"/>
    </row>
    <row r="501" spans="1:10" ht="15" customHeight="1">
      <c r="A501" s="116">
        <v>9</v>
      </c>
      <c r="B501" s="108" t="s">
        <v>81</v>
      </c>
      <c r="C501" s="107">
        <v>25</v>
      </c>
      <c r="D501" s="107" t="s">
        <v>36</v>
      </c>
      <c r="E501" s="109">
        <v>35</v>
      </c>
      <c r="F501" s="110">
        <f t="shared" si="4"/>
        <v>875</v>
      </c>
      <c r="G501" s="111">
        <f t="shared" si="5"/>
        <v>875</v>
      </c>
      <c r="I501" s="112"/>
      <c r="J501" s="112"/>
    </row>
    <row r="502" spans="1:10" ht="15" customHeight="1">
      <c r="A502" s="116">
        <v>10</v>
      </c>
      <c r="B502" s="108" t="s">
        <v>84</v>
      </c>
      <c r="C502" s="107">
        <v>2</v>
      </c>
      <c r="D502" s="107" t="s">
        <v>36</v>
      </c>
      <c r="E502" s="109">
        <v>20</v>
      </c>
      <c r="F502" s="110">
        <f t="shared" si="4"/>
        <v>40</v>
      </c>
      <c r="G502" s="111">
        <f t="shared" si="5"/>
        <v>40</v>
      </c>
      <c r="I502" s="112"/>
      <c r="J502" s="112"/>
    </row>
    <row r="503" spans="1:10" ht="15" customHeight="1">
      <c r="A503" s="116">
        <v>11</v>
      </c>
      <c r="B503" s="108" t="s">
        <v>129</v>
      </c>
      <c r="C503" s="107">
        <v>4</v>
      </c>
      <c r="D503" s="122" t="s">
        <v>43</v>
      </c>
      <c r="E503" s="109">
        <v>45</v>
      </c>
      <c r="F503" s="110">
        <f t="shared" si="4"/>
        <v>180</v>
      </c>
      <c r="G503" s="111">
        <f t="shared" si="5"/>
        <v>180</v>
      </c>
      <c r="I503" s="112"/>
      <c r="J503" s="112"/>
    </row>
    <row r="504" spans="1:10" ht="15" customHeight="1">
      <c r="A504" s="116">
        <v>12</v>
      </c>
      <c r="B504" s="108" t="s">
        <v>78</v>
      </c>
      <c r="C504" s="107">
        <v>1</v>
      </c>
      <c r="D504" s="107" t="s">
        <v>43</v>
      </c>
      <c r="E504" s="109">
        <v>75</v>
      </c>
      <c r="F504" s="110">
        <f>E504*C504</f>
        <v>75</v>
      </c>
      <c r="G504" s="111">
        <f>F504</f>
        <v>75</v>
      </c>
      <c r="I504" s="112"/>
      <c r="J504" s="112"/>
    </row>
    <row r="505" spans="1:10" ht="15" customHeight="1">
      <c r="A505" s="107">
        <v>13</v>
      </c>
      <c r="B505" s="108" t="s">
        <v>82</v>
      </c>
      <c r="C505" s="107">
        <v>1</v>
      </c>
      <c r="D505" s="107" t="s">
        <v>83</v>
      </c>
      <c r="E505" s="109">
        <v>22</v>
      </c>
      <c r="F505" s="110">
        <f t="shared" si="4"/>
        <v>22</v>
      </c>
      <c r="G505" s="111">
        <f t="shared" si="5"/>
        <v>22</v>
      </c>
      <c r="I505" s="112"/>
      <c r="J505" s="112"/>
    </row>
    <row r="506" spans="1:10" ht="9.9499999999999993" customHeight="1">
      <c r="A506" s="399" t="s">
        <v>107</v>
      </c>
      <c r="B506" s="400"/>
      <c r="C506" s="400"/>
      <c r="D506" s="400"/>
      <c r="E506" s="400"/>
      <c r="F506" s="283"/>
      <c r="G506" s="285">
        <f>SUM(G493:G505)</f>
        <v>1966</v>
      </c>
      <c r="J506" s="275"/>
    </row>
    <row r="507" spans="1:10" ht="9.9499999999999993" customHeight="1">
      <c r="A507" s="401"/>
      <c r="B507" s="402"/>
      <c r="C507" s="402"/>
      <c r="D507" s="402"/>
      <c r="E507" s="402"/>
      <c r="F507" s="284"/>
      <c r="G507" s="286"/>
      <c r="J507" s="275"/>
    </row>
    <row r="508" spans="1:10">
      <c r="A508" s="1"/>
      <c r="B508" s="1"/>
      <c r="C508" s="1"/>
      <c r="D508" s="1"/>
      <c r="E508" s="1"/>
      <c r="F508" s="1"/>
      <c r="G508" s="1"/>
    </row>
    <row r="509" spans="1:10">
      <c r="A509" s="1"/>
      <c r="B509" s="1"/>
      <c r="C509" s="1"/>
      <c r="D509" s="1"/>
      <c r="E509" s="1"/>
      <c r="F509" s="1"/>
      <c r="G509" s="1"/>
    </row>
    <row r="510" spans="1:10">
      <c r="A510" s="1"/>
      <c r="B510" s="1"/>
      <c r="C510" s="1"/>
      <c r="D510" s="1"/>
      <c r="E510" s="1"/>
      <c r="F510" s="1"/>
      <c r="G510" s="1"/>
    </row>
    <row r="511" spans="1:10">
      <c r="A511" s="1"/>
      <c r="B511" s="1"/>
      <c r="C511" s="1"/>
      <c r="D511" s="1"/>
      <c r="E511" s="1"/>
      <c r="F511" s="1"/>
      <c r="G511" s="113"/>
    </row>
    <row r="512" spans="1:10">
      <c r="A512" s="1"/>
      <c r="B512" s="1"/>
      <c r="C512" s="1"/>
      <c r="D512" s="1"/>
      <c r="E512" s="1"/>
      <c r="F512" s="1"/>
      <c r="G512" s="1"/>
    </row>
    <row r="513" spans="1:8" ht="14.25">
      <c r="A513" s="1"/>
      <c r="B513" s="79"/>
      <c r="C513" s="1"/>
      <c r="D513" s="1"/>
      <c r="E513" s="1"/>
      <c r="F513" s="1"/>
      <c r="G513" s="1"/>
    </row>
    <row r="514" spans="1:8" ht="14.25">
      <c r="A514" s="1"/>
      <c r="B514" s="79"/>
      <c r="C514" s="1"/>
      <c r="D514" s="1"/>
      <c r="E514" s="1"/>
      <c r="F514" s="1"/>
      <c r="G514" s="1"/>
    </row>
    <row r="515" spans="1:8" ht="14.25">
      <c r="A515" s="1"/>
      <c r="B515" s="79"/>
      <c r="C515" s="1"/>
      <c r="D515" s="1"/>
      <c r="E515" s="1"/>
      <c r="F515" s="1"/>
      <c r="G515" s="1"/>
    </row>
    <row r="516" spans="1:8">
      <c r="A516" s="1"/>
      <c r="B516" s="1"/>
      <c r="C516" s="1"/>
      <c r="D516" s="1"/>
      <c r="E516" s="1"/>
      <c r="F516" s="1"/>
      <c r="G516" s="1"/>
    </row>
    <row r="517" spans="1:8">
      <c r="A517" s="1"/>
      <c r="B517" s="1"/>
      <c r="C517" s="1"/>
      <c r="D517" s="1"/>
      <c r="E517" s="1"/>
      <c r="F517" s="1"/>
      <c r="G517" s="1"/>
    </row>
    <row r="518" spans="1:8">
      <c r="A518" s="1"/>
      <c r="B518" s="1"/>
      <c r="C518" s="1"/>
      <c r="D518" s="1"/>
      <c r="E518" s="1"/>
      <c r="F518" s="1"/>
      <c r="G518" s="1"/>
    </row>
    <row r="519" spans="1:8">
      <c r="A519" s="1"/>
      <c r="B519" s="1"/>
      <c r="C519" s="1"/>
      <c r="D519" s="1"/>
      <c r="E519" s="1"/>
      <c r="F519" s="1"/>
      <c r="G519" s="1"/>
    </row>
    <row r="520" spans="1:8">
      <c r="A520" s="1"/>
      <c r="B520" s="1"/>
      <c r="C520" s="1"/>
      <c r="D520" s="1"/>
      <c r="E520" s="1"/>
      <c r="F520" s="1"/>
      <c r="G520" s="1"/>
    </row>
    <row r="521" spans="1:8">
      <c r="A521" s="1"/>
      <c r="B521" s="1"/>
      <c r="C521" s="1"/>
      <c r="D521" s="1"/>
      <c r="E521" s="1"/>
      <c r="F521" s="1"/>
      <c r="G521" s="1"/>
    </row>
    <row r="522" spans="1:8">
      <c r="A522" s="1"/>
      <c r="B522" s="1"/>
      <c r="C522" s="1"/>
      <c r="D522" s="1"/>
      <c r="E522" s="1"/>
      <c r="F522" s="1"/>
      <c r="G522" s="1"/>
    </row>
    <row r="523" spans="1:8">
      <c r="A523" s="1"/>
      <c r="B523" s="1"/>
      <c r="C523" s="1"/>
      <c r="D523" s="1"/>
      <c r="E523" s="1"/>
      <c r="F523" s="1"/>
      <c r="G523" s="1"/>
    </row>
    <row r="524" spans="1:8">
      <c r="A524" s="1"/>
      <c r="B524" s="1"/>
      <c r="C524" s="1"/>
      <c r="D524" s="1"/>
      <c r="E524" s="1"/>
      <c r="F524" s="1"/>
      <c r="G524" s="1"/>
      <c r="H524" s="78"/>
    </row>
    <row r="525" spans="1:8">
      <c r="A525" s="1"/>
      <c r="B525" s="1"/>
      <c r="C525" s="1"/>
      <c r="D525" s="1"/>
      <c r="E525" s="1"/>
      <c r="F525" s="1"/>
      <c r="G525" s="1"/>
      <c r="H525" s="78"/>
    </row>
    <row r="526" spans="1:8">
      <c r="A526" s="1"/>
      <c r="B526" s="1"/>
      <c r="C526" s="1"/>
      <c r="D526" s="1"/>
      <c r="E526" s="1"/>
      <c r="F526" s="1"/>
      <c r="G526" s="1"/>
      <c r="H526" s="78"/>
    </row>
    <row r="527" spans="1:8">
      <c r="A527" s="1"/>
      <c r="B527" s="1"/>
      <c r="C527" s="1"/>
      <c r="D527" s="1"/>
      <c r="E527" s="1"/>
      <c r="F527" s="1"/>
      <c r="G527" s="1"/>
      <c r="H527" s="78"/>
    </row>
    <row r="528" spans="1:8">
      <c r="A528" s="1"/>
      <c r="B528" s="1"/>
      <c r="C528" s="1"/>
      <c r="D528" s="1"/>
      <c r="E528" s="1"/>
      <c r="F528" s="1"/>
      <c r="G528" s="1"/>
      <c r="H528" s="78"/>
    </row>
    <row r="529" spans="1:8">
      <c r="A529" s="1"/>
      <c r="B529" s="1"/>
      <c r="C529" s="1"/>
      <c r="D529" s="1"/>
      <c r="E529" s="1"/>
      <c r="F529" s="1"/>
      <c r="G529" s="1"/>
      <c r="H529" s="78"/>
    </row>
    <row r="530" spans="1:8">
      <c r="A530" s="1"/>
      <c r="B530" s="1"/>
      <c r="C530" s="1"/>
      <c r="D530" s="1"/>
      <c r="E530" s="1"/>
      <c r="F530" s="1"/>
      <c r="G530" s="1"/>
      <c r="H530" s="78"/>
    </row>
    <row r="531" spans="1:8">
      <c r="A531" s="1"/>
      <c r="B531" s="1"/>
      <c r="C531" s="1"/>
      <c r="D531" s="1"/>
      <c r="E531" s="1"/>
      <c r="F531" s="1"/>
      <c r="G531" s="1"/>
      <c r="H531" s="78"/>
    </row>
    <row r="532" spans="1:8">
      <c r="A532" s="1"/>
      <c r="B532" s="1"/>
      <c r="C532" s="1"/>
      <c r="D532" s="1"/>
      <c r="E532" s="1"/>
      <c r="F532" s="1"/>
      <c r="G532" s="1"/>
      <c r="H532" s="78"/>
    </row>
    <row r="533" spans="1:8">
      <c r="A533" s="1"/>
      <c r="B533" s="1"/>
      <c r="C533" s="1"/>
      <c r="D533" s="1"/>
      <c r="E533" s="1"/>
      <c r="F533" s="1"/>
      <c r="G533" s="1"/>
      <c r="H533" s="78"/>
    </row>
    <row r="534" spans="1:8">
      <c r="A534" s="1"/>
      <c r="B534" s="1"/>
      <c r="C534" s="1"/>
      <c r="D534" s="1"/>
      <c r="E534" s="1"/>
      <c r="F534" s="1"/>
      <c r="G534" s="1"/>
      <c r="H534" s="78"/>
    </row>
    <row r="535" spans="1:8">
      <c r="A535" s="1"/>
      <c r="B535" s="1"/>
      <c r="C535" s="1"/>
      <c r="D535" s="1"/>
      <c r="E535" s="1"/>
      <c r="F535" s="1"/>
      <c r="G535" s="1"/>
      <c r="H535" s="78"/>
    </row>
    <row r="536" spans="1:8">
      <c r="A536" s="1"/>
      <c r="B536" s="1"/>
      <c r="C536" s="1"/>
      <c r="D536" s="1"/>
      <c r="E536" s="1"/>
      <c r="F536" s="1"/>
      <c r="G536" s="1"/>
      <c r="H536" s="78"/>
    </row>
    <row r="537" spans="1:8" ht="15" customHeight="1">
      <c r="A537" s="1"/>
      <c r="B537" s="1"/>
      <c r="C537" s="1"/>
      <c r="D537" s="1"/>
      <c r="E537" s="1"/>
      <c r="F537" s="1"/>
      <c r="G537" s="1"/>
      <c r="H537" s="78"/>
    </row>
    <row r="538" spans="1:8">
      <c r="A538" s="1"/>
      <c r="B538" s="1"/>
      <c r="C538" s="1"/>
      <c r="D538" s="1"/>
      <c r="E538" s="1"/>
      <c r="F538" s="1"/>
      <c r="G538" s="1"/>
      <c r="H538" s="78"/>
    </row>
    <row r="539" spans="1:8" ht="19.5">
      <c r="A539" s="68"/>
      <c r="B539" s="385" t="str">
        <f>A485</f>
        <v>ALCALDÍA MUNICIPAL DE PANCHIMALCO</v>
      </c>
      <c r="C539" s="385"/>
      <c r="D539" s="385"/>
      <c r="E539" s="385"/>
      <c r="F539" s="385"/>
      <c r="G539" s="386"/>
    </row>
    <row r="540" spans="1:8" ht="15">
      <c r="A540" s="69"/>
      <c r="B540" s="360" t="str">
        <f>A486</f>
        <v>DEPARTAMENTO DE SERVICIOS GENERALES</v>
      </c>
      <c r="C540" s="360"/>
      <c r="D540" s="360"/>
      <c r="E540" s="360"/>
      <c r="F540" s="360"/>
      <c r="G540" s="361"/>
    </row>
    <row r="541" spans="1:8">
      <c r="A541" s="69"/>
      <c r="B541" s="254"/>
      <c r="C541" s="254"/>
      <c r="D541" s="254"/>
      <c r="E541" s="254"/>
      <c r="F541" s="254"/>
      <c r="G541" s="372"/>
    </row>
    <row r="542" spans="1:8" ht="18">
      <c r="A542" s="70"/>
      <c r="B542" s="71"/>
      <c r="C542" s="71"/>
      <c r="D542" s="71"/>
      <c r="E542" s="362" t="str">
        <f>E487</f>
        <v>Fecha: ENERO 2021</v>
      </c>
      <c r="F542" s="362"/>
      <c r="G542" s="363"/>
    </row>
    <row r="543" spans="1:8" ht="36" customHeight="1">
      <c r="A543" s="276" t="s">
        <v>177</v>
      </c>
      <c r="B543" s="277"/>
      <c r="C543" s="277"/>
      <c r="D543" s="277"/>
      <c r="E543" s="277"/>
      <c r="F543" s="277"/>
      <c r="G543" s="278"/>
    </row>
    <row r="544" spans="1:8" ht="30" customHeight="1">
      <c r="A544" s="396" t="str">
        <f>A485</f>
        <v>ALCALDÍA MUNICIPAL DE PANCHIMALCO</v>
      </c>
      <c r="B544" s="397"/>
      <c r="C544" s="397"/>
      <c r="D544" s="397"/>
      <c r="E544" s="397"/>
      <c r="F544" s="397"/>
      <c r="G544" s="398"/>
    </row>
    <row r="545" spans="1:7">
      <c r="A545" s="68"/>
      <c r="B545" s="72" t="s">
        <v>13</v>
      </c>
      <c r="C545" s="72" t="s">
        <v>0</v>
      </c>
      <c r="D545" s="72" t="s">
        <v>3</v>
      </c>
      <c r="E545" s="72" t="s">
        <v>4</v>
      </c>
      <c r="F545" s="72" t="s">
        <v>6</v>
      </c>
      <c r="G545" s="73" t="s">
        <v>1</v>
      </c>
    </row>
    <row r="546" spans="1:7">
      <c r="A546" s="74" t="s">
        <v>8</v>
      </c>
      <c r="B546" s="75"/>
      <c r="C546" s="75"/>
      <c r="D546" s="75"/>
      <c r="E546" s="75" t="s">
        <v>5</v>
      </c>
      <c r="F546" s="75" t="s">
        <v>1</v>
      </c>
      <c r="G546" s="76"/>
    </row>
    <row r="547" spans="1:7" ht="15">
      <c r="A547" s="83"/>
      <c r="B547" s="84" t="s">
        <v>33</v>
      </c>
      <c r="C547" s="85"/>
      <c r="D547" s="85"/>
      <c r="E547" s="85"/>
      <c r="F547" s="85"/>
      <c r="G547" s="86"/>
    </row>
    <row r="548" spans="1:7">
      <c r="A548" s="87"/>
      <c r="B548" s="114" t="s">
        <v>71</v>
      </c>
      <c r="C548" s="88"/>
      <c r="D548" s="88"/>
      <c r="E548" s="88"/>
      <c r="F548" s="88"/>
      <c r="G548" s="89"/>
    </row>
    <row r="549" spans="1:7" ht="42.75" customHeight="1">
      <c r="A549" s="90">
        <v>1</v>
      </c>
      <c r="B549" s="119" t="s">
        <v>169</v>
      </c>
      <c r="C549" s="115">
        <v>25</v>
      </c>
      <c r="D549" s="80" t="s">
        <v>24</v>
      </c>
      <c r="E549" s="92">
        <v>10</v>
      </c>
      <c r="F549" s="92">
        <f>PRODUCT(E549,C549)</f>
        <v>250</v>
      </c>
      <c r="G549" s="93">
        <f>F549</f>
        <v>250</v>
      </c>
    </row>
    <row r="550" spans="1:7" ht="27.75" customHeight="1">
      <c r="A550" s="90">
        <v>2</v>
      </c>
      <c r="B550" s="119" t="s">
        <v>170</v>
      </c>
      <c r="C550" s="245">
        <v>50</v>
      </c>
      <c r="D550" s="80" t="s">
        <v>24</v>
      </c>
      <c r="E550" s="92">
        <v>20</v>
      </c>
      <c r="F550" s="92">
        <f>PRODUCT(E550,C550)</f>
        <v>1000</v>
      </c>
      <c r="G550" s="93">
        <f>F550</f>
        <v>1000</v>
      </c>
    </row>
    <row r="551" spans="1:7" ht="21.6" customHeight="1">
      <c r="A551" s="239">
        <v>3</v>
      </c>
      <c r="B551" s="240" t="s">
        <v>158</v>
      </c>
      <c r="C551" s="241">
        <v>600</v>
      </c>
      <c r="D551" s="242" t="s">
        <v>159</v>
      </c>
      <c r="E551" s="243">
        <v>0.8</v>
      </c>
      <c r="F551" s="243">
        <f>PRODUCT(E551,C551)</f>
        <v>480</v>
      </c>
      <c r="G551" s="244">
        <f>F551</f>
        <v>480</v>
      </c>
    </row>
    <row r="552" spans="1:7" s="95" customFormat="1" ht="22.5" customHeight="1">
      <c r="A552" s="381" t="s">
        <v>168</v>
      </c>
      <c r="B552" s="382"/>
      <c r="C552" s="382"/>
      <c r="D552" s="382"/>
      <c r="E552" s="382"/>
      <c r="F552" s="382"/>
      <c r="G552" s="94">
        <f>SUM(G549:G551)</f>
        <v>1730</v>
      </c>
    </row>
    <row r="553" spans="1:7" s="95" customFormat="1" ht="15.75">
      <c r="A553" s="96"/>
      <c r="B553" s="96"/>
      <c r="C553" s="96"/>
      <c r="D553" s="96"/>
      <c r="E553" s="96"/>
      <c r="F553" s="96"/>
      <c r="G553" s="97"/>
    </row>
    <row r="554" spans="1:7" s="95" customFormat="1" ht="15.75">
      <c r="A554" s="96"/>
      <c r="B554" s="13" t="s">
        <v>34</v>
      </c>
      <c r="C554" s="96"/>
      <c r="D554" s="96"/>
      <c r="E554" s="96"/>
      <c r="F554" s="96"/>
      <c r="G554" s="97"/>
    </row>
    <row r="555" spans="1:7" s="95" customFormat="1" ht="15.75">
      <c r="A555" s="96"/>
      <c r="B555" s="13" t="s">
        <v>35</v>
      </c>
      <c r="C555" s="96"/>
      <c r="D555" s="96"/>
      <c r="E555" s="96"/>
      <c r="F555" s="96"/>
      <c r="G555" s="97"/>
    </row>
    <row r="556" spans="1:7" s="95" customFormat="1" ht="15.75">
      <c r="A556" s="96"/>
      <c r="B556" s="13" t="s">
        <v>38</v>
      </c>
      <c r="C556" s="96"/>
      <c r="D556" s="96"/>
      <c r="E556" s="96"/>
      <c r="F556" s="96"/>
      <c r="G556" s="97"/>
    </row>
    <row r="557" spans="1:7" s="95" customFormat="1" ht="15.75">
      <c r="A557" s="96"/>
      <c r="B557" s="13" t="s">
        <v>37</v>
      </c>
      <c r="C557" s="96"/>
      <c r="D557" s="96"/>
      <c r="E557" s="96"/>
      <c r="F557" s="96"/>
      <c r="G557" s="97"/>
    </row>
    <row r="558" spans="1:7" s="95" customFormat="1" ht="15.75">
      <c r="A558" s="96"/>
      <c r="B558" s="13"/>
      <c r="C558" s="96"/>
      <c r="D558" s="96"/>
      <c r="E558" s="96"/>
      <c r="F558" s="96"/>
      <c r="G558" s="97"/>
    </row>
    <row r="559" spans="1:7" s="95" customFormat="1" ht="15.75">
      <c r="A559" s="96"/>
      <c r="B559" s="13"/>
      <c r="C559" s="96"/>
      <c r="D559" s="96"/>
      <c r="E559" s="96"/>
      <c r="F559" s="96"/>
      <c r="G559" s="97"/>
    </row>
    <row r="560" spans="1:7" s="95" customFormat="1" ht="15.75">
      <c r="A560" s="96"/>
      <c r="B560" s="96"/>
      <c r="C560" s="96"/>
      <c r="D560" s="96"/>
      <c r="E560" s="96"/>
      <c r="F560" s="96"/>
      <c r="G560" s="97"/>
    </row>
    <row r="561" spans="1:7" s="95" customFormat="1" ht="15.75">
      <c r="A561" s="96"/>
      <c r="B561" s="79"/>
      <c r="C561" s="96"/>
      <c r="D561" s="96"/>
      <c r="E561" s="96"/>
      <c r="F561" s="96"/>
      <c r="G561" s="97"/>
    </row>
    <row r="562" spans="1:7" s="95" customFormat="1" ht="15.75">
      <c r="A562" s="96"/>
      <c r="B562" s="79"/>
      <c r="C562" s="96"/>
      <c r="D562" s="96"/>
      <c r="E562" s="96"/>
      <c r="F562" s="96"/>
      <c r="G562" s="97"/>
    </row>
    <row r="563" spans="1:7" s="95" customFormat="1" ht="15.75">
      <c r="A563" s="96"/>
      <c r="B563" s="79"/>
      <c r="C563" s="96"/>
      <c r="D563" s="96"/>
      <c r="E563" s="96"/>
      <c r="F563" s="96"/>
      <c r="G563" s="97"/>
    </row>
    <row r="564" spans="1:7" s="123" customFormat="1"/>
    <row r="565" spans="1:7" s="123" customFormat="1"/>
    <row r="566" spans="1:7" s="123" customFormat="1"/>
    <row r="567" spans="1:7" s="123" customFormat="1"/>
    <row r="568" spans="1:7" s="123" customFormat="1"/>
    <row r="569" spans="1:7" s="123" customFormat="1"/>
    <row r="570" spans="1:7" s="123" customFormat="1"/>
    <row r="571" spans="1:7" s="123" customFormat="1"/>
    <row r="572" spans="1:7" s="123" customFormat="1"/>
    <row r="573" spans="1:7" s="123" customFormat="1"/>
    <row r="574" spans="1:7" s="123" customFormat="1"/>
    <row r="575" spans="1:7" s="123" customFormat="1"/>
    <row r="576" spans="1:7" s="123" customFormat="1"/>
    <row r="577" spans="1:7" s="123" customFormat="1"/>
    <row r="578" spans="1:7" s="123" customFormat="1"/>
    <row r="579" spans="1:7" s="123" customFormat="1"/>
    <row r="580" spans="1:7" s="95" customFormat="1" ht="15.75">
      <c r="A580" s="96"/>
      <c r="B580" s="17"/>
      <c r="C580" s="96"/>
      <c r="D580" s="96"/>
      <c r="E580" s="96"/>
      <c r="F580" s="96"/>
      <c r="G580" s="97"/>
    </row>
    <row r="581" spans="1:7" s="95" customFormat="1" ht="15.75">
      <c r="A581" s="96"/>
      <c r="B581" s="17"/>
      <c r="C581" s="96"/>
      <c r="D581" s="96"/>
      <c r="E581" s="96"/>
      <c r="F581" s="96"/>
      <c r="G581" s="97"/>
    </row>
    <row r="582" spans="1:7" s="95" customFormat="1" ht="15.75">
      <c r="A582" s="96"/>
      <c r="B582" s="17"/>
      <c r="C582" s="96"/>
      <c r="D582" s="96"/>
      <c r="E582" s="96"/>
      <c r="F582" s="96"/>
      <c r="G582" s="97"/>
    </row>
    <row r="583" spans="1:7" s="95" customFormat="1" ht="15.75">
      <c r="A583" s="96"/>
      <c r="B583" s="17"/>
      <c r="C583" s="96"/>
      <c r="D583" s="96"/>
      <c r="E583" s="96"/>
      <c r="F583" s="96"/>
      <c r="G583" s="97"/>
    </row>
    <row r="584" spans="1:7" s="95" customFormat="1" ht="15.75">
      <c r="A584" s="96"/>
      <c r="B584" s="96"/>
      <c r="C584" s="96"/>
      <c r="D584" s="96"/>
      <c r="E584" s="96"/>
      <c r="F584" s="96"/>
      <c r="G584" s="97"/>
    </row>
    <row r="585" spans="1:7" s="95" customFormat="1" ht="18.75" customHeight="1">
      <c r="A585" s="384" t="str">
        <f>B539</f>
        <v>ALCALDÍA MUNICIPAL DE PANCHIMALCO</v>
      </c>
      <c r="B585" s="385"/>
      <c r="C585" s="385"/>
      <c r="D585" s="385"/>
      <c r="E585" s="385"/>
      <c r="F585" s="385"/>
      <c r="G585" s="386"/>
    </row>
    <row r="586" spans="1:7" s="95" customFormat="1" ht="15" customHeight="1">
      <c r="A586" s="378" t="str">
        <f>B540</f>
        <v>DEPARTAMENTO DE SERVICIOS GENERALES</v>
      </c>
      <c r="B586" s="360"/>
      <c r="C586" s="360"/>
      <c r="D586" s="360"/>
      <c r="E586" s="360"/>
      <c r="F586" s="360"/>
      <c r="G586" s="361"/>
    </row>
    <row r="587" spans="1:7" s="95" customFormat="1" ht="15" customHeight="1">
      <c r="A587" s="70"/>
      <c r="B587" s="99"/>
      <c r="C587" s="99"/>
      <c r="D587" s="99"/>
      <c r="E587" s="362" t="str">
        <f>E396</f>
        <v>Fecha: ENERO 2021</v>
      </c>
      <c r="F587" s="362"/>
      <c r="G587" s="363"/>
    </row>
    <row r="588" spans="1:7" s="95" customFormat="1" ht="35.25" customHeight="1">
      <c r="A588" s="276" t="s">
        <v>176</v>
      </c>
      <c r="B588" s="277"/>
      <c r="C588" s="277"/>
      <c r="D588" s="277"/>
      <c r="E588" s="277"/>
      <c r="F588" s="277"/>
      <c r="G588" s="278"/>
    </row>
    <row r="589" spans="1:7" s="95" customFormat="1" ht="35.25" customHeight="1">
      <c r="A589" s="292" t="str">
        <f>A398</f>
        <v>"MANTENIMIENTO PREVENTIVO Y CORRECTIVO DEL SERVICIO DE ALUMBRADO PÚBLICO DE LA CIUDAD DE PANCHIMALCO AÑO 2021</v>
      </c>
      <c r="B589" s="293"/>
      <c r="C589" s="293"/>
      <c r="D589" s="293"/>
      <c r="E589" s="293"/>
      <c r="F589" s="293"/>
      <c r="G589" s="294"/>
    </row>
    <row r="590" spans="1:7" s="95" customFormat="1" ht="15" customHeight="1">
      <c r="A590" s="100"/>
      <c r="B590" s="287" t="s">
        <v>13</v>
      </c>
      <c r="C590" s="287" t="s">
        <v>0</v>
      </c>
      <c r="D590" s="287" t="s">
        <v>3</v>
      </c>
      <c r="E590" s="72" t="s">
        <v>4</v>
      </c>
      <c r="F590" s="72" t="s">
        <v>6</v>
      </c>
      <c r="G590" s="290" t="s">
        <v>1</v>
      </c>
    </row>
    <row r="591" spans="1:7" ht="15" customHeight="1">
      <c r="A591" s="101" t="s">
        <v>8</v>
      </c>
      <c r="B591" s="288"/>
      <c r="C591" s="288"/>
      <c r="D591" s="288"/>
      <c r="E591" s="75" t="s">
        <v>5</v>
      </c>
      <c r="F591" s="75" t="s">
        <v>1</v>
      </c>
      <c r="G591" s="291"/>
    </row>
    <row r="592" spans="1:7" ht="12.75" customHeight="1">
      <c r="A592" s="102"/>
      <c r="B592" s="103" t="s">
        <v>40</v>
      </c>
      <c r="C592" s="102"/>
      <c r="D592" s="102"/>
      <c r="E592" s="104"/>
      <c r="F592" s="105"/>
      <c r="G592" s="106"/>
    </row>
    <row r="593" spans="1:10" ht="15" customHeight="1">
      <c r="A593" s="107">
        <v>1</v>
      </c>
      <c r="B593" s="108" t="s">
        <v>100</v>
      </c>
      <c r="C593" s="107">
        <v>150</v>
      </c>
      <c r="D593" s="107" t="s">
        <v>24</v>
      </c>
      <c r="E593" s="109">
        <v>1.25</v>
      </c>
      <c r="F593" s="110">
        <f t="shared" ref="F593:F600" si="6">E593*C593</f>
        <v>187.5</v>
      </c>
      <c r="G593" s="111">
        <f t="shared" ref="G593:G600" si="7">F593</f>
        <v>187.5</v>
      </c>
      <c r="I593" s="112"/>
      <c r="J593" s="112"/>
    </row>
    <row r="594" spans="1:10" ht="15" customHeight="1">
      <c r="A594" s="107">
        <v>2</v>
      </c>
      <c r="B594" s="108" t="s">
        <v>118</v>
      </c>
      <c r="C594" s="107">
        <v>7</v>
      </c>
      <c r="D594" s="107" t="s">
        <v>36</v>
      </c>
      <c r="E594" s="109">
        <v>1.25</v>
      </c>
      <c r="F594" s="110">
        <f t="shared" si="6"/>
        <v>8.75</v>
      </c>
      <c r="G594" s="111">
        <f t="shared" si="7"/>
        <v>8.75</v>
      </c>
      <c r="I594" s="112"/>
      <c r="J594" s="112"/>
    </row>
    <row r="595" spans="1:10" ht="15" customHeight="1">
      <c r="A595" s="107">
        <v>3</v>
      </c>
      <c r="B595" s="108" t="s">
        <v>42</v>
      </c>
      <c r="C595" s="107">
        <v>2</v>
      </c>
      <c r="D595" s="107" t="s">
        <v>43</v>
      </c>
      <c r="E595" s="109">
        <v>36</v>
      </c>
      <c r="F595" s="110">
        <f t="shared" si="6"/>
        <v>72</v>
      </c>
      <c r="G595" s="111">
        <f t="shared" si="7"/>
        <v>72</v>
      </c>
      <c r="I595" s="112"/>
      <c r="J595" s="112"/>
    </row>
    <row r="596" spans="1:10" ht="15" customHeight="1">
      <c r="A596" s="107">
        <v>4</v>
      </c>
      <c r="B596" s="108" t="s">
        <v>171</v>
      </c>
      <c r="C596" s="107">
        <v>3</v>
      </c>
      <c r="D596" s="107" t="s">
        <v>43</v>
      </c>
      <c r="E596" s="109">
        <v>85</v>
      </c>
      <c r="F596" s="110">
        <f t="shared" si="6"/>
        <v>255</v>
      </c>
      <c r="G596" s="111">
        <f t="shared" si="7"/>
        <v>255</v>
      </c>
      <c r="I596" s="112"/>
      <c r="J596" s="112"/>
    </row>
    <row r="597" spans="1:10" ht="15" customHeight="1">
      <c r="A597" s="107">
        <v>5</v>
      </c>
      <c r="B597" s="108" t="s">
        <v>172</v>
      </c>
      <c r="C597" s="107">
        <v>50</v>
      </c>
      <c r="D597" s="107" t="s">
        <v>24</v>
      </c>
      <c r="E597" s="109">
        <v>8.5</v>
      </c>
      <c r="F597" s="110">
        <f t="shared" si="6"/>
        <v>425</v>
      </c>
      <c r="G597" s="111">
        <f t="shared" si="7"/>
        <v>425</v>
      </c>
      <c r="I597" s="112"/>
      <c r="J597" s="112"/>
    </row>
    <row r="598" spans="1:10" ht="15" customHeight="1">
      <c r="A598" s="107">
        <v>6</v>
      </c>
      <c r="B598" s="108" t="s">
        <v>174</v>
      </c>
      <c r="C598" s="107">
        <v>50</v>
      </c>
      <c r="D598" s="107" t="s">
        <v>24</v>
      </c>
      <c r="E598" s="109">
        <v>5</v>
      </c>
      <c r="F598" s="110">
        <f t="shared" si="6"/>
        <v>250</v>
      </c>
      <c r="G598" s="111">
        <f t="shared" si="7"/>
        <v>250</v>
      </c>
      <c r="I598" s="112"/>
      <c r="J598" s="112"/>
    </row>
    <row r="599" spans="1:10" ht="15" customHeight="1">
      <c r="A599" s="107">
        <v>7</v>
      </c>
      <c r="B599" s="108" t="s">
        <v>175</v>
      </c>
      <c r="C599" s="107">
        <v>25</v>
      </c>
      <c r="D599" s="107" t="s">
        <v>24</v>
      </c>
      <c r="E599" s="109">
        <v>62</v>
      </c>
      <c r="F599" s="110">
        <f t="shared" si="6"/>
        <v>1550</v>
      </c>
      <c r="G599" s="111">
        <f t="shared" si="7"/>
        <v>1550</v>
      </c>
      <c r="I599" s="112"/>
      <c r="J599" s="112"/>
    </row>
    <row r="600" spans="1:10" ht="15.75" customHeight="1">
      <c r="A600" s="107">
        <v>8</v>
      </c>
      <c r="B600" s="108" t="s">
        <v>173</v>
      </c>
      <c r="C600" s="107">
        <v>50</v>
      </c>
      <c r="D600" s="107" t="s">
        <v>24</v>
      </c>
      <c r="E600" s="109">
        <v>120</v>
      </c>
      <c r="F600" s="110">
        <f t="shared" si="6"/>
        <v>6000</v>
      </c>
      <c r="G600" s="111">
        <f t="shared" si="7"/>
        <v>6000</v>
      </c>
      <c r="I600" s="112"/>
      <c r="J600" s="112"/>
    </row>
    <row r="601" spans="1:10" ht="9.9499999999999993" customHeight="1">
      <c r="A601" s="399" t="s">
        <v>110</v>
      </c>
      <c r="B601" s="400"/>
      <c r="C601" s="400"/>
      <c r="D601" s="400"/>
      <c r="E601" s="400"/>
      <c r="F601" s="283"/>
      <c r="G601" s="285">
        <f>SUM(G593:G600)</f>
        <v>8748.25</v>
      </c>
      <c r="H601" s="289"/>
      <c r="J601" s="275"/>
    </row>
    <row r="602" spans="1:10" ht="12" customHeight="1">
      <c r="A602" s="401"/>
      <c r="B602" s="402"/>
      <c r="C602" s="402"/>
      <c r="D602" s="402"/>
      <c r="E602" s="402"/>
      <c r="F602" s="284"/>
      <c r="G602" s="286"/>
      <c r="H602" s="289"/>
      <c r="J602" s="275"/>
    </row>
    <row r="603" spans="1:10">
      <c r="A603" s="1"/>
      <c r="B603" s="1"/>
      <c r="C603" s="1"/>
      <c r="D603" s="1"/>
      <c r="E603" s="1"/>
      <c r="F603" s="1"/>
      <c r="G603" s="1"/>
    </row>
    <row r="604" spans="1:10">
      <c r="A604" s="1"/>
      <c r="B604" s="1"/>
      <c r="C604" s="1"/>
      <c r="D604" s="1"/>
      <c r="E604" s="1"/>
      <c r="F604" s="1"/>
      <c r="G604" s="1"/>
    </row>
    <row r="605" spans="1:10">
      <c r="A605" s="1"/>
      <c r="B605" s="1"/>
      <c r="C605" s="1"/>
      <c r="D605" s="1"/>
      <c r="E605" s="1"/>
      <c r="F605" s="1"/>
      <c r="G605" s="1"/>
    </row>
    <row r="606" spans="1:10">
      <c r="A606" s="1"/>
      <c r="B606" s="1"/>
      <c r="C606" s="1"/>
      <c r="D606" s="1"/>
      <c r="E606" s="1"/>
      <c r="F606" s="1"/>
      <c r="G606" s="1"/>
    </row>
    <row r="607" spans="1:10">
      <c r="A607" s="1"/>
      <c r="B607" s="1"/>
      <c r="C607" s="1"/>
      <c r="D607" s="1"/>
      <c r="E607" s="1"/>
      <c r="F607" s="1"/>
      <c r="G607" s="113"/>
    </row>
    <row r="608" spans="1:10">
      <c r="A608" s="1"/>
      <c r="B608" s="1"/>
      <c r="C608" s="1"/>
      <c r="D608" s="1"/>
      <c r="E608" s="1"/>
      <c r="F608" s="1"/>
      <c r="G608" s="1"/>
    </row>
    <row r="609" spans="1:8" ht="14.25">
      <c r="A609" s="1"/>
      <c r="B609" s="79"/>
      <c r="C609" s="1"/>
      <c r="D609" s="1"/>
      <c r="E609" s="1"/>
      <c r="F609" s="1"/>
      <c r="G609" s="1"/>
    </row>
    <row r="610" spans="1:8" ht="14.25">
      <c r="A610" s="1"/>
      <c r="B610" s="79"/>
      <c r="C610" s="1"/>
      <c r="D610" s="1"/>
      <c r="E610" s="1"/>
      <c r="F610" s="1"/>
      <c r="G610" s="1"/>
    </row>
    <row r="611" spans="1:8" ht="14.25">
      <c r="A611" s="1"/>
      <c r="B611" s="79"/>
      <c r="C611" s="1"/>
      <c r="D611" s="1"/>
      <c r="E611" s="1"/>
      <c r="F611" s="1"/>
      <c r="G611" s="1"/>
    </row>
    <row r="612" spans="1:8">
      <c r="A612" s="1"/>
      <c r="B612" s="1"/>
      <c r="C612" s="1"/>
      <c r="D612" s="1"/>
      <c r="E612" s="1"/>
      <c r="F612" s="1"/>
      <c r="G612" s="1"/>
    </row>
    <row r="613" spans="1:8">
      <c r="A613" s="1"/>
      <c r="B613" s="1"/>
      <c r="C613" s="1"/>
      <c r="D613" s="1"/>
      <c r="E613" s="1"/>
      <c r="F613" s="1"/>
      <c r="G613" s="1"/>
    </row>
    <row r="614" spans="1:8">
      <c r="A614" s="1"/>
      <c r="B614" s="1"/>
      <c r="C614" s="1"/>
      <c r="D614" s="1"/>
      <c r="E614" s="1"/>
      <c r="F614" s="1"/>
      <c r="G614" s="1"/>
    </row>
    <row r="615" spans="1:8">
      <c r="A615" s="1"/>
      <c r="B615" s="1"/>
      <c r="C615" s="1"/>
      <c r="D615" s="1"/>
      <c r="E615" s="1"/>
      <c r="F615" s="1"/>
      <c r="G615" s="1"/>
    </row>
    <row r="616" spans="1:8">
      <c r="A616" s="1"/>
      <c r="B616" s="1"/>
      <c r="C616" s="1"/>
      <c r="D616" s="1"/>
      <c r="E616" s="1"/>
      <c r="F616" s="1"/>
      <c r="G616" s="1"/>
    </row>
    <row r="617" spans="1:8">
      <c r="A617" s="1"/>
      <c r="B617" s="1"/>
      <c r="C617" s="1"/>
      <c r="D617" s="1"/>
      <c r="E617" s="1"/>
      <c r="F617" s="1"/>
      <c r="G617" s="1"/>
    </row>
    <row r="618" spans="1:8">
      <c r="A618" s="1"/>
      <c r="B618" s="1"/>
      <c r="C618" s="1"/>
      <c r="D618" s="1"/>
      <c r="E618" s="1"/>
      <c r="F618" s="1"/>
      <c r="G618" s="1"/>
    </row>
    <row r="619" spans="1:8">
      <c r="A619" s="1"/>
      <c r="B619" s="1"/>
      <c r="C619" s="1"/>
      <c r="D619" s="1"/>
      <c r="E619" s="1"/>
      <c r="F619" s="1"/>
      <c r="G619" s="1"/>
    </row>
    <row r="620" spans="1:8">
      <c r="A620" s="1"/>
      <c r="B620" s="1"/>
      <c r="C620" s="1"/>
      <c r="D620" s="1"/>
      <c r="E620" s="1"/>
      <c r="F620" s="1"/>
      <c r="G620" s="1"/>
      <c r="H620" s="78"/>
    </row>
    <row r="621" spans="1:8" s="123" customFormat="1"/>
    <row r="622" spans="1:8" s="123" customFormat="1"/>
    <row r="623" spans="1:8" s="123" customFormat="1"/>
    <row r="624" spans="1:8" s="123" customFormat="1"/>
    <row r="625" spans="1:7" s="123" customFormat="1"/>
    <row r="626" spans="1:7" s="123" customFormat="1"/>
    <row r="627" spans="1:7" s="123" customFormat="1"/>
    <row r="628" spans="1:7" s="123" customFormat="1"/>
    <row r="629" spans="1:7" s="95" customFormat="1" ht="15.75">
      <c r="A629" s="96"/>
      <c r="B629" s="17"/>
      <c r="C629" s="96"/>
      <c r="D629" s="96"/>
      <c r="E629" s="96"/>
      <c r="F629" s="96"/>
      <c r="G629" s="97"/>
    </row>
    <row r="630" spans="1:7" s="95" customFormat="1" ht="15.75">
      <c r="A630" s="96"/>
      <c r="B630" s="17"/>
      <c r="C630" s="96"/>
      <c r="D630" s="96"/>
      <c r="E630" s="96"/>
      <c r="F630" s="96"/>
      <c r="G630" s="97"/>
    </row>
    <row r="631" spans="1:7" s="95" customFormat="1" ht="15.75">
      <c r="A631" s="96"/>
      <c r="B631" s="17"/>
      <c r="C631" s="96"/>
      <c r="D631" s="96"/>
      <c r="E631" s="96"/>
      <c r="F631" s="96"/>
      <c r="G631" s="97"/>
    </row>
    <row r="632" spans="1:7" s="95" customFormat="1" ht="15.75">
      <c r="A632" s="96"/>
      <c r="B632" s="17"/>
      <c r="C632" s="96"/>
      <c r="D632" s="96"/>
      <c r="E632" s="96"/>
      <c r="F632" s="96"/>
      <c r="G632" s="97"/>
    </row>
    <row r="633" spans="1:7" s="95" customFormat="1" ht="15.75">
      <c r="A633" s="96"/>
      <c r="B633" s="17"/>
      <c r="C633" s="96"/>
      <c r="D633" s="96"/>
      <c r="E633" s="96"/>
      <c r="F633" s="96"/>
      <c r="G633" s="97"/>
    </row>
    <row r="634" spans="1:7" s="95" customFormat="1" ht="15.75">
      <c r="A634" s="96"/>
      <c r="B634" s="17"/>
      <c r="C634" s="96"/>
      <c r="D634" s="96"/>
      <c r="E634" s="96"/>
      <c r="F634" s="96"/>
      <c r="G634" s="97"/>
    </row>
    <row r="635" spans="1:7" s="95" customFormat="1" ht="15.75">
      <c r="A635" s="96"/>
      <c r="B635" s="17"/>
      <c r="C635" s="96"/>
      <c r="D635" s="96"/>
      <c r="E635" s="96"/>
      <c r="F635" s="96"/>
      <c r="G635" s="97"/>
    </row>
    <row r="636" spans="1:7" s="95" customFormat="1" ht="15.75">
      <c r="A636" s="96"/>
      <c r="B636" s="17"/>
      <c r="C636" s="96"/>
      <c r="D636" s="96"/>
      <c r="E636" s="96"/>
      <c r="F636" s="96"/>
      <c r="G636" s="97"/>
    </row>
    <row r="637" spans="1:7" s="95" customFormat="1" ht="15.75">
      <c r="A637" s="96"/>
      <c r="B637" s="96"/>
      <c r="C637" s="96"/>
      <c r="D637" s="96"/>
      <c r="E637" s="96"/>
      <c r="F637" s="96"/>
      <c r="G637" s="97"/>
    </row>
    <row r="638" spans="1:7" s="95" customFormat="1" ht="18.75" customHeight="1">
      <c r="A638" s="384" t="s">
        <v>141</v>
      </c>
      <c r="B638" s="385"/>
      <c r="C638" s="385"/>
      <c r="D638" s="385"/>
      <c r="E638" s="385"/>
      <c r="F638" s="385"/>
      <c r="G638" s="386"/>
    </row>
    <row r="639" spans="1:7" s="95" customFormat="1" ht="15" customHeight="1">
      <c r="A639" s="378" t="s">
        <v>39</v>
      </c>
      <c r="B639" s="360"/>
      <c r="C639" s="360"/>
      <c r="D639" s="360"/>
      <c r="E639" s="360"/>
      <c r="F639" s="360"/>
      <c r="G639" s="361"/>
    </row>
    <row r="640" spans="1:7" s="95" customFormat="1" ht="15" customHeight="1">
      <c r="A640" s="70"/>
      <c r="B640" s="99"/>
      <c r="C640" s="99"/>
      <c r="D640" s="99"/>
      <c r="E640" s="362" t="str">
        <f>E447</f>
        <v>Fecha: ENERO 2021</v>
      </c>
      <c r="F640" s="362"/>
      <c r="G640" s="363"/>
    </row>
    <row r="641" spans="1:10" s="95" customFormat="1" ht="35.25" customHeight="1">
      <c r="A641" s="276" t="s">
        <v>145</v>
      </c>
      <c r="B641" s="277"/>
      <c r="C641" s="277"/>
      <c r="D641" s="277"/>
      <c r="E641" s="277"/>
      <c r="F641" s="277"/>
      <c r="G641" s="278"/>
    </row>
    <row r="642" spans="1:10" s="95" customFormat="1" ht="35.25" customHeight="1">
      <c r="A642" s="292" t="str">
        <f>A449</f>
        <v>"MANTENIMIENTO PREVENTIVO Y CORRECTIVO DEL SERVICIO DE ALUMBRADO PÚBLICO DE LA CIUDAD DE PANCHIMALCO AÑO 2021</v>
      </c>
      <c r="B642" s="293"/>
      <c r="C642" s="293"/>
      <c r="D642" s="293"/>
      <c r="E642" s="293"/>
      <c r="F642" s="293"/>
      <c r="G642" s="294"/>
    </row>
    <row r="643" spans="1:10" s="95" customFormat="1" ht="15" customHeight="1">
      <c r="A643" s="100"/>
      <c r="B643" s="287" t="s">
        <v>13</v>
      </c>
      <c r="C643" s="287" t="s">
        <v>0</v>
      </c>
      <c r="D643" s="287" t="s">
        <v>3</v>
      </c>
      <c r="E643" s="72" t="s">
        <v>4</v>
      </c>
      <c r="F643" s="72" t="s">
        <v>6</v>
      </c>
      <c r="G643" s="290" t="s">
        <v>1</v>
      </c>
    </row>
    <row r="644" spans="1:10" ht="15" customHeight="1">
      <c r="A644" s="101" t="s">
        <v>8</v>
      </c>
      <c r="B644" s="288"/>
      <c r="C644" s="288"/>
      <c r="D644" s="288"/>
      <c r="E644" s="75" t="s">
        <v>5</v>
      </c>
      <c r="F644" s="75" t="s">
        <v>1</v>
      </c>
      <c r="G644" s="291"/>
    </row>
    <row r="645" spans="1:10" ht="12.75" customHeight="1">
      <c r="A645" s="102"/>
      <c r="B645" s="103" t="s">
        <v>40</v>
      </c>
      <c r="C645" s="102"/>
      <c r="D645" s="102"/>
      <c r="E645" s="104"/>
      <c r="F645" s="105"/>
      <c r="G645" s="106"/>
    </row>
    <row r="646" spans="1:10" ht="29.25" customHeight="1">
      <c r="A646" s="238">
        <v>1</v>
      </c>
      <c r="B646" s="117" t="s">
        <v>142</v>
      </c>
      <c r="C646" s="107">
        <v>1</v>
      </c>
      <c r="D646" s="107" t="s">
        <v>14</v>
      </c>
      <c r="E646" s="109">
        <v>6000</v>
      </c>
      <c r="F646" s="110">
        <f>E646*C646</f>
        <v>6000</v>
      </c>
      <c r="G646" s="111">
        <f>F646</f>
        <v>6000</v>
      </c>
      <c r="I646" s="112"/>
      <c r="J646" s="112"/>
    </row>
    <row r="647" spans="1:10" ht="15" customHeight="1">
      <c r="A647" s="107">
        <v>2</v>
      </c>
      <c r="B647" s="108" t="s">
        <v>143</v>
      </c>
      <c r="C647" s="107">
        <v>1</v>
      </c>
      <c r="D647" s="107" t="s">
        <v>14</v>
      </c>
      <c r="E647" s="109">
        <v>1500</v>
      </c>
      <c r="F647" s="110">
        <f>E647*C647</f>
        <v>1500</v>
      </c>
      <c r="G647" s="111">
        <f>F647</f>
        <v>1500</v>
      </c>
      <c r="I647" s="112"/>
      <c r="J647" s="112"/>
    </row>
    <row r="648" spans="1:10" ht="15.75" customHeight="1">
      <c r="A648" s="107"/>
      <c r="B648" s="108"/>
      <c r="C648" s="107"/>
      <c r="D648" s="107"/>
      <c r="E648" s="109"/>
      <c r="F648" s="110"/>
      <c r="G648" s="111"/>
      <c r="I648" s="112"/>
      <c r="J648" s="112"/>
    </row>
    <row r="649" spans="1:10" ht="9.9499999999999993" customHeight="1">
      <c r="A649" s="399" t="s">
        <v>144</v>
      </c>
      <c r="B649" s="400"/>
      <c r="C649" s="400"/>
      <c r="D649" s="400"/>
      <c r="E649" s="400"/>
      <c r="F649" s="283"/>
      <c r="G649" s="285">
        <f>SUM(G646:G648)</f>
        <v>7500</v>
      </c>
      <c r="H649" s="289"/>
      <c r="J649" s="275"/>
    </row>
    <row r="650" spans="1:10" ht="12" customHeight="1">
      <c r="A650" s="401"/>
      <c r="B650" s="402"/>
      <c r="C650" s="402"/>
      <c r="D650" s="402"/>
      <c r="E650" s="402"/>
      <c r="F650" s="284"/>
      <c r="G650" s="286"/>
      <c r="H650" s="289"/>
      <c r="J650" s="275"/>
    </row>
    <row r="651" spans="1:10">
      <c r="A651" s="1"/>
      <c r="B651" s="1"/>
      <c r="C651" s="1"/>
      <c r="D651" s="1"/>
      <c r="E651" s="1"/>
      <c r="F651" s="1"/>
      <c r="G651" s="1"/>
    </row>
    <row r="652" spans="1:10">
      <c r="A652" s="1"/>
      <c r="B652" s="1"/>
      <c r="C652" s="1"/>
      <c r="D652" s="1"/>
      <c r="E652" s="1"/>
      <c r="F652" s="1"/>
      <c r="G652" s="1"/>
    </row>
    <row r="653" spans="1:10">
      <c r="A653" s="1"/>
      <c r="B653" s="1"/>
      <c r="C653" s="1"/>
      <c r="D653" s="1"/>
      <c r="E653" s="1"/>
      <c r="F653" s="1"/>
      <c r="G653" s="1"/>
    </row>
    <row r="654" spans="1:10">
      <c r="A654" s="1"/>
      <c r="B654" s="1"/>
      <c r="C654" s="1"/>
      <c r="D654" s="1"/>
      <c r="E654" s="1"/>
      <c r="F654" s="1"/>
      <c r="G654" s="1"/>
    </row>
    <row r="655" spans="1:10">
      <c r="A655" s="1"/>
      <c r="B655" s="1"/>
      <c r="C655" s="1"/>
      <c r="D655" s="1"/>
      <c r="E655" s="1"/>
      <c r="F655" s="1"/>
      <c r="G655" s="113"/>
    </row>
    <row r="656" spans="1:10">
      <c r="A656" s="1"/>
      <c r="B656" s="1"/>
      <c r="C656" s="1"/>
      <c r="D656" s="1"/>
      <c r="E656" s="1"/>
      <c r="F656" s="1"/>
      <c r="G656" s="1"/>
    </row>
    <row r="657" spans="1:8" ht="14.25">
      <c r="A657" s="1"/>
      <c r="B657" s="79"/>
      <c r="C657" s="1"/>
      <c r="D657" s="1"/>
      <c r="E657" s="1"/>
      <c r="F657" s="1"/>
      <c r="G657" s="1"/>
    </row>
    <row r="658" spans="1:8" ht="14.25">
      <c r="A658" s="1"/>
      <c r="B658" s="79"/>
      <c r="C658" s="1"/>
      <c r="D658" s="1"/>
      <c r="E658" s="1"/>
      <c r="F658" s="1"/>
      <c r="G658" s="1"/>
    </row>
    <row r="659" spans="1:8" ht="14.25">
      <c r="A659" s="1"/>
      <c r="B659" s="79"/>
      <c r="C659" s="1"/>
      <c r="D659" s="1"/>
      <c r="E659" s="1"/>
      <c r="F659" s="1"/>
      <c r="G659" s="1"/>
    </row>
    <row r="660" spans="1:8">
      <c r="A660" s="1"/>
      <c r="B660" s="1"/>
      <c r="C660" s="1"/>
      <c r="D660" s="1"/>
      <c r="E660" s="1"/>
      <c r="F660" s="1"/>
      <c r="G660" s="1"/>
    </row>
    <row r="661" spans="1:8">
      <c r="A661" s="1"/>
      <c r="B661" s="1"/>
      <c r="C661" s="1"/>
      <c r="D661" s="1"/>
      <c r="E661" s="1"/>
      <c r="F661" s="1"/>
      <c r="G661" s="1"/>
    </row>
    <row r="662" spans="1:8">
      <c r="A662" s="1"/>
      <c r="B662" s="1"/>
      <c r="C662" s="1"/>
      <c r="D662" s="1"/>
      <c r="E662" s="1"/>
      <c r="F662" s="1"/>
      <c r="G662" s="1"/>
    </row>
    <row r="663" spans="1:8">
      <c r="A663" s="1"/>
      <c r="B663" s="1"/>
      <c r="C663" s="1"/>
      <c r="D663" s="1"/>
      <c r="E663" s="1"/>
      <c r="F663" s="1"/>
      <c r="G663" s="1"/>
    </row>
    <row r="664" spans="1:8">
      <c r="A664" s="1"/>
      <c r="B664" s="1"/>
      <c r="C664" s="1"/>
      <c r="D664" s="1"/>
      <c r="E664" s="1"/>
      <c r="F664" s="1"/>
      <c r="G664" s="1"/>
    </row>
    <row r="665" spans="1:8">
      <c r="A665" s="1"/>
      <c r="B665" s="1"/>
      <c r="C665" s="1"/>
      <c r="D665" s="1"/>
      <c r="E665" s="1"/>
      <c r="F665" s="1"/>
      <c r="G665" s="1"/>
    </row>
    <row r="666" spans="1:8">
      <c r="A666" s="1"/>
      <c r="B666" s="1"/>
      <c r="C666" s="1"/>
      <c r="D666" s="1"/>
      <c r="E666" s="1"/>
      <c r="F666" s="1"/>
      <c r="G666" s="1"/>
    </row>
    <row r="667" spans="1:8">
      <c r="A667" s="1"/>
      <c r="B667" s="1"/>
      <c r="C667" s="1"/>
      <c r="D667" s="1"/>
      <c r="E667" s="1"/>
      <c r="F667" s="1"/>
      <c r="G667" s="1"/>
    </row>
    <row r="668" spans="1:8">
      <c r="A668" s="1"/>
      <c r="B668" s="1"/>
      <c r="C668" s="1"/>
      <c r="D668" s="1"/>
      <c r="E668" s="1"/>
      <c r="F668" s="1"/>
      <c r="G668" s="1"/>
      <c r="H668" s="78"/>
    </row>
    <row r="669" spans="1:8" s="123" customFormat="1"/>
    <row r="670" spans="1:8" s="123" customFormat="1"/>
    <row r="671" spans="1:8" s="123" customFormat="1"/>
    <row r="672" spans="1:8" s="123" customFormat="1"/>
    <row r="673" s="123" customFormat="1"/>
    <row r="674" s="123" customFormat="1"/>
    <row r="675" s="123" customFormat="1"/>
    <row r="676" s="123" customFormat="1"/>
  </sheetData>
  <sheetProtection formatCells="0" formatColumns="0" formatRows="0" insertColumns="0" insertRows="0" insertHyperlinks="0" deleteColumns="0" deleteRows="0" sort="0" autoFilter="0" pivotTables="0"/>
  <mergeCells count="168">
    <mergeCell ref="A601:E602"/>
    <mergeCell ref="F601:F602"/>
    <mergeCell ref="G601:G602"/>
    <mergeCell ref="H601:H602"/>
    <mergeCell ref="J601:J602"/>
    <mergeCell ref="E587:G587"/>
    <mergeCell ref="A588:G588"/>
    <mergeCell ref="A589:G589"/>
    <mergeCell ref="A649:E650"/>
    <mergeCell ref="F649:F650"/>
    <mergeCell ref="G649:G650"/>
    <mergeCell ref="H649:H650"/>
    <mergeCell ref="J649:J650"/>
    <mergeCell ref="A638:G638"/>
    <mergeCell ref="A639:G639"/>
    <mergeCell ref="E640:G640"/>
    <mergeCell ref="A641:G641"/>
    <mergeCell ref="A642:G642"/>
    <mergeCell ref="B643:B644"/>
    <mergeCell ref="C643:C644"/>
    <mergeCell ref="D643:D644"/>
    <mergeCell ref="G643:G644"/>
    <mergeCell ref="B590:B591"/>
    <mergeCell ref="C590:C591"/>
    <mergeCell ref="D590:D591"/>
    <mergeCell ref="G590:G591"/>
    <mergeCell ref="F506:F507"/>
    <mergeCell ref="J506:J507"/>
    <mergeCell ref="A485:G485"/>
    <mergeCell ref="A486:G486"/>
    <mergeCell ref="E487:G487"/>
    <mergeCell ref="A488:G488"/>
    <mergeCell ref="A489:G489"/>
    <mergeCell ref="J413:J414"/>
    <mergeCell ref="B444:G444"/>
    <mergeCell ref="B490:B491"/>
    <mergeCell ref="C490:C491"/>
    <mergeCell ref="D490:D491"/>
    <mergeCell ref="G490:G491"/>
    <mergeCell ref="B445:G445"/>
    <mergeCell ref="B446:G446"/>
    <mergeCell ref="E447:G447"/>
    <mergeCell ref="A449:G449"/>
    <mergeCell ref="A358:G358"/>
    <mergeCell ref="A364:F364"/>
    <mergeCell ref="A394:G394"/>
    <mergeCell ref="A78:A79"/>
    <mergeCell ref="B354:G354"/>
    <mergeCell ref="B355:G355"/>
    <mergeCell ref="E356:G356"/>
    <mergeCell ref="A357:G357"/>
    <mergeCell ref="F311:F312"/>
    <mergeCell ref="G311:G312"/>
    <mergeCell ref="E300:G300"/>
    <mergeCell ref="A301:G301"/>
    <mergeCell ref="A302:G302"/>
    <mergeCell ref="B303:B304"/>
    <mergeCell ref="C303:C304"/>
    <mergeCell ref="D303:D304"/>
    <mergeCell ref="G303:G304"/>
    <mergeCell ref="B259:G259"/>
    <mergeCell ref="E260:G260"/>
    <mergeCell ref="C125:C126"/>
    <mergeCell ref="D125:D126"/>
    <mergeCell ref="G125:G126"/>
    <mergeCell ref="F78:F79"/>
    <mergeCell ref="F305:F309"/>
    <mergeCell ref="J311:J312"/>
    <mergeCell ref="B353:G353"/>
    <mergeCell ref="A543:G543"/>
    <mergeCell ref="E396:G396"/>
    <mergeCell ref="A397:G397"/>
    <mergeCell ref="A398:G398"/>
    <mergeCell ref="B399:B400"/>
    <mergeCell ref="C399:C400"/>
    <mergeCell ref="A544:G544"/>
    <mergeCell ref="A395:G395"/>
    <mergeCell ref="A311:E312"/>
    <mergeCell ref="D399:D400"/>
    <mergeCell ref="G399:G400"/>
    <mergeCell ref="A448:G448"/>
    <mergeCell ref="E542:G542"/>
    <mergeCell ref="A413:E414"/>
    <mergeCell ref="F413:F414"/>
    <mergeCell ref="G413:G414"/>
    <mergeCell ref="A456:F456"/>
    <mergeCell ref="G506:G507"/>
    <mergeCell ref="B539:G539"/>
    <mergeCell ref="B540:G540"/>
    <mergeCell ref="B541:G541"/>
    <mergeCell ref="A506:E507"/>
    <mergeCell ref="E71:G71"/>
    <mergeCell ref="A72:G72"/>
    <mergeCell ref="B70:G70"/>
    <mergeCell ref="A131:F131"/>
    <mergeCell ref="A261:G261"/>
    <mergeCell ref="A586:G586"/>
    <mergeCell ref="A262:G262"/>
    <mergeCell ref="A268:F268"/>
    <mergeCell ref="A298:G298"/>
    <mergeCell ref="A299:G299"/>
    <mergeCell ref="A552:F552"/>
    <mergeCell ref="A585:G585"/>
    <mergeCell ref="A169:G169"/>
    <mergeCell ref="B257:G257"/>
    <mergeCell ref="B258:G258"/>
    <mergeCell ref="E168:G168"/>
    <mergeCell ref="C78:C79"/>
    <mergeCell ref="D78:D79"/>
    <mergeCell ref="E78:E79"/>
    <mergeCell ref="B306:B309"/>
    <mergeCell ref="A305:A309"/>
    <mergeCell ref="C305:C309"/>
    <mergeCell ref="D305:D309"/>
    <mergeCell ref="E305:E309"/>
    <mergeCell ref="B68:G68"/>
    <mergeCell ref="A17:G17"/>
    <mergeCell ref="G19:G20"/>
    <mergeCell ref="B209:B210"/>
    <mergeCell ref="C209:C210"/>
    <mergeCell ref="A122:G122"/>
    <mergeCell ref="A123:G123"/>
    <mergeCell ref="A81:F81"/>
    <mergeCell ref="A73:G73"/>
    <mergeCell ref="A124:G124"/>
    <mergeCell ref="A74:G74"/>
    <mergeCell ref="B119:G119"/>
    <mergeCell ref="B118:G118"/>
    <mergeCell ref="B165:G165"/>
    <mergeCell ref="B166:G166"/>
    <mergeCell ref="E206:G206"/>
    <mergeCell ref="A176:F176"/>
    <mergeCell ref="A204:G204"/>
    <mergeCell ref="A205:G205"/>
    <mergeCell ref="A170:G170"/>
    <mergeCell ref="B167:G167"/>
    <mergeCell ref="B69:G69"/>
    <mergeCell ref="B120:G120"/>
    <mergeCell ref="E121:G121"/>
    <mergeCell ref="B13:G13"/>
    <mergeCell ref="B14:G14"/>
    <mergeCell ref="B19:B20"/>
    <mergeCell ref="C19:C20"/>
    <mergeCell ref="D19:D20"/>
    <mergeCell ref="F26:F27"/>
    <mergeCell ref="G26:G27"/>
    <mergeCell ref="A26:E27"/>
    <mergeCell ref="E15:G15"/>
    <mergeCell ref="A16:G16"/>
    <mergeCell ref="G305:G309"/>
    <mergeCell ref="G78:G79"/>
    <mergeCell ref="J227:J228"/>
    <mergeCell ref="A207:G207"/>
    <mergeCell ref="A227:E228"/>
    <mergeCell ref="F227:F228"/>
    <mergeCell ref="G227:G228"/>
    <mergeCell ref="D209:D210"/>
    <mergeCell ref="H227:H228"/>
    <mergeCell ref="G209:G210"/>
    <mergeCell ref="A208:G208"/>
    <mergeCell ref="B78:B80"/>
    <mergeCell ref="C128:C130"/>
    <mergeCell ref="D128:D130"/>
    <mergeCell ref="E128:E130"/>
    <mergeCell ref="F128:F130"/>
    <mergeCell ref="G128:G130"/>
    <mergeCell ref="B128:B130"/>
    <mergeCell ref="A128:A130"/>
  </mergeCells>
  <phoneticPr fontId="0" type="noConversion"/>
  <printOptions horizontalCentered="1"/>
  <pageMargins left="0.35433070866141736" right="0.55118110236220474" top="0.78740157480314965" bottom="0.59055118110236227" header="0" footer="0"/>
  <pageSetup scale="85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B1:G59"/>
  <sheetViews>
    <sheetView topLeftCell="A19" zoomScale="110" zoomScaleNormal="110" zoomScaleSheetLayoutView="115" workbookViewId="0">
      <selection activeCell="A2" sqref="A2:D50"/>
    </sheetView>
  </sheetViews>
  <sheetFormatPr baseColWidth="10" defaultColWidth="11.42578125" defaultRowHeight="12.75"/>
  <cols>
    <col min="1" max="1" width="2.28515625" style="5" customWidth="1"/>
    <col min="2" max="2" width="7.5703125" style="5" customWidth="1"/>
    <col min="3" max="3" width="41.140625" style="5" customWidth="1"/>
    <col min="4" max="4" width="32" style="5" customWidth="1"/>
    <col min="5" max="16384" width="11.42578125" style="5"/>
  </cols>
  <sheetData>
    <row r="1" spans="2:7">
      <c r="B1" s="1"/>
      <c r="C1" s="1"/>
      <c r="D1" s="1"/>
    </row>
    <row r="2" spans="2:7">
      <c r="B2" s="1"/>
      <c r="C2" s="1"/>
      <c r="D2" s="1"/>
    </row>
    <row r="3" spans="2:7">
      <c r="B3" s="1"/>
      <c r="C3" s="1"/>
      <c r="D3" s="1"/>
    </row>
    <row r="4" spans="2:7">
      <c r="B4" s="1"/>
      <c r="C4" s="1"/>
      <c r="D4" s="1"/>
    </row>
    <row r="5" spans="2:7" ht="19.5">
      <c r="B5" s="384" t="str">
        <f>P.GENERAL!A204</f>
        <v>ALCALDÍA MUNICIPAL DE PANCHIMALCO</v>
      </c>
      <c r="C5" s="385"/>
      <c r="D5" s="386"/>
    </row>
    <row r="6" spans="2:7">
      <c r="B6" s="418" t="str">
        <f>P.GENERAL!A205</f>
        <v>DEPARTAMENTO DE SERVICIOS GENERALES</v>
      </c>
      <c r="C6" s="256"/>
      <c r="D6" s="419"/>
    </row>
    <row r="7" spans="2:7" ht="11.25" customHeight="1">
      <c r="B7" s="418"/>
      <c r="C7" s="256"/>
      <c r="D7" s="419"/>
    </row>
    <row r="8" spans="2:7" ht="15.75">
      <c r="B8" s="129"/>
      <c r="C8" s="130"/>
      <c r="D8" s="131" t="str">
        <f>P.GENERAL!E206</f>
        <v>Fecha: ENERO 2021</v>
      </c>
    </row>
    <row r="9" spans="2:7" ht="31.5" customHeight="1">
      <c r="B9" s="420" t="str">
        <f>P.GENERAL!A208</f>
        <v>"MANTENIMIENTO PREVENTIVO Y CORRECTIVO DEL SERVICIO DE ALUMBRADO PÚBLICO DE LA CIUDAD DE PANCHIMALCO AÑO 2021</v>
      </c>
      <c r="C9" s="421"/>
      <c r="D9" s="422"/>
    </row>
    <row r="10" spans="2:7" ht="9" customHeight="1">
      <c r="B10" s="423"/>
      <c r="C10" s="424"/>
      <c r="D10" s="425"/>
    </row>
    <row r="11" spans="2:7" ht="24" customHeight="1">
      <c r="B11" s="415" t="s">
        <v>7</v>
      </c>
      <c r="C11" s="416"/>
      <c r="D11" s="417"/>
    </row>
    <row r="12" spans="2:7" ht="11.25" customHeight="1">
      <c r="B12" s="69"/>
      <c r="C12" s="100"/>
      <c r="D12" s="132"/>
    </row>
    <row r="13" spans="2:7" ht="15">
      <c r="B13" s="133" t="s">
        <v>8</v>
      </c>
      <c r="C13" s="134" t="s">
        <v>2</v>
      </c>
      <c r="D13" s="135" t="s">
        <v>1</v>
      </c>
    </row>
    <row r="14" spans="2:7" ht="9" customHeight="1">
      <c r="B14" s="136"/>
      <c r="C14" s="137"/>
      <c r="D14" s="138"/>
    </row>
    <row r="15" spans="2:7" ht="15.75">
      <c r="B15" s="155">
        <v>1</v>
      </c>
      <c r="C15" s="156" t="s">
        <v>85</v>
      </c>
      <c r="D15" s="157"/>
    </row>
    <row r="16" spans="2:7" ht="15.75">
      <c r="B16" s="124"/>
      <c r="C16" s="134" t="s">
        <v>54</v>
      </c>
      <c r="D16" s="139">
        <f>P.GENERAL!G176</f>
        <v>10575</v>
      </c>
      <c r="F16" s="140">
        <f>SUM(D18,D24,D29,D34,D39,D42)</f>
        <v>67283.5</v>
      </c>
      <c r="G16" s="236">
        <f>F16/D48</f>
        <v>0.77506846869159285</v>
      </c>
    </row>
    <row r="17" spans="2:7" ht="6" customHeight="1">
      <c r="B17" s="124"/>
      <c r="C17" s="134"/>
      <c r="D17" s="141"/>
      <c r="G17" s="237"/>
    </row>
    <row r="18" spans="2:7" ht="15.75">
      <c r="B18" s="124"/>
      <c r="C18" s="134" t="s">
        <v>55</v>
      </c>
      <c r="D18" s="139">
        <f>P.GENERAL!G227</f>
        <v>34936.25</v>
      </c>
      <c r="F18" s="140">
        <f>SUM(D16,D27,D32,D37,D44)</f>
        <v>17385</v>
      </c>
      <c r="G18" s="237">
        <f>F18/D48</f>
        <v>0.20026552316992044</v>
      </c>
    </row>
    <row r="19" spans="2:7" ht="5.25" customHeight="1">
      <c r="B19" s="124"/>
      <c r="C19" s="134"/>
      <c r="D19" s="139"/>
      <c r="F19" s="140"/>
    </row>
    <row r="20" spans="2:7" ht="15.75">
      <c r="B20" s="124"/>
      <c r="C20" s="134" t="s">
        <v>131</v>
      </c>
      <c r="D20" s="139">
        <f>P.GENERAL!G81</f>
        <v>141.25</v>
      </c>
      <c r="F20" s="140"/>
    </row>
    <row r="21" spans="2:7" ht="4.5" customHeight="1">
      <c r="B21" s="124"/>
      <c r="C21" s="134"/>
      <c r="D21" s="139"/>
    </row>
    <row r="22" spans="2:7" ht="15.75">
      <c r="B22" s="158">
        <v>2</v>
      </c>
      <c r="C22" s="156" t="s">
        <v>160</v>
      </c>
      <c r="D22" s="159"/>
    </row>
    <row r="23" spans="2:7" ht="5.25" customHeight="1">
      <c r="B23" s="124"/>
      <c r="C23" s="134"/>
      <c r="D23" s="141"/>
    </row>
    <row r="24" spans="2:7" ht="15.75">
      <c r="B24" s="124"/>
      <c r="C24" s="134" t="s">
        <v>157</v>
      </c>
      <c r="D24" s="139">
        <f>P.GENERAL!G311</f>
        <v>15000</v>
      </c>
    </row>
    <row r="25" spans="2:7" ht="5.25" customHeight="1">
      <c r="B25" s="124"/>
      <c r="C25" s="134"/>
      <c r="D25" s="139"/>
    </row>
    <row r="26" spans="2:7" ht="15.75">
      <c r="B26" s="158">
        <v>3</v>
      </c>
      <c r="C26" s="156" t="s">
        <v>86</v>
      </c>
      <c r="D26" s="160"/>
    </row>
    <row r="27" spans="2:7" ht="15.75">
      <c r="B27" s="124"/>
      <c r="C27" s="134" t="s">
        <v>54</v>
      </c>
      <c r="D27" s="139">
        <f>P.GENERAL!G364</f>
        <v>1080</v>
      </c>
    </row>
    <row r="28" spans="2:7" ht="6" customHeight="1">
      <c r="B28" s="124"/>
      <c r="C28" s="134"/>
      <c r="D28" s="141"/>
    </row>
    <row r="29" spans="2:7" ht="15.75">
      <c r="B29" s="124"/>
      <c r="C29" s="134" t="s">
        <v>55</v>
      </c>
      <c r="D29" s="139">
        <f>P.GENERAL!G413</f>
        <v>633</v>
      </c>
    </row>
    <row r="30" spans="2:7" ht="8.25" customHeight="1">
      <c r="B30" s="124"/>
      <c r="C30" s="134"/>
      <c r="D30" s="139"/>
      <c r="F30" s="142"/>
      <c r="G30" s="143"/>
    </row>
    <row r="31" spans="2:7" ht="15.75">
      <c r="B31" s="158">
        <v>4</v>
      </c>
      <c r="C31" s="156" t="s">
        <v>56</v>
      </c>
      <c r="D31" s="160"/>
      <c r="F31" s="142"/>
      <c r="G31" s="143"/>
    </row>
    <row r="32" spans="2:7" ht="15.75">
      <c r="B32" s="124"/>
      <c r="C32" s="134" t="s">
        <v>54</v>
      </c>
      <c r="D32" s="139">
        <f>P.GENERAL!G456</f>
        <v>2500</v>
      </c>
      <c r="F32" s="142"/>
      <c r="G32" s="143"/>
    </row>
    <row r="33" spans="2:7" ht="4.5" customHeight="1">
      <c r="B33" s="124"/>
      <c r="C33" s="134"/>
      <c r="D33" s="141"/>
      <c r="F33" s="142"/>
      <c r="G33" s="143"/>
    </row>
    <row r="34" spans="2:7" ht="15.75">
      <c r="B34" s="124"/>
      <c r="C34" s="134" t="s">
        <v>55</v>
      </c>
      <c r="D34" s="139">
        <f>P.GENERAL!G506</f>
        <v>1966</v>
      </c>
    </row>
    <row r="35" spans="2:7" ht="3.75" customHeight="1">
      <c r="B35" s="124"/>
      <c r="C35" s="134"/>
      <c r="D35" s="139"/>
    </row>
    <row r="36" spans="2:7" ht="15.75">
      <c r="B36" s="158">
        <v>5</v>
      </c>
      <c r="C36" s="156" t="s">
        <v>111</v>
      </c>
      <c r="D36" s="160"/>
    </row>
    <row r="37" spans="2:7" ht="15.75">
      <c r="B37" s="124"/>
      <c r="C37" s="134" t="s">
        <v>54</v>
      </c>
      <c r="D37" s="139">
        <f>SUM(P.GENERAL!G552)</f>
        <v>1730</v>
      </c>
    </row>
    <row r="38" spans="2:7" ht="4.5" customHeight="1">
      <c r="B38" s="124"/>
      <c r="C38" s="134"/>
      <c r="D38" s="141"/>
    </row>
    <row r="39" spans="2:7" ht="15.75">
      <c r="B39" s="124"/>
      <c r="C39" s="134" t="s">
        <v>55</v>
      </c>
      <c r="D39" s="139">
        <f>SUM(P.GENERAL!G601)</f>
        <v>8748.25</v>
      </c>
    </row>
    <row r="40" spans="2:7" ht="6.75" customHeight="1">
      <c r="B40" s="204"/>
      <c r="C40" s="134"/>
      <c r="D40" s="139"/>
    </row>
    <row r="41" spans="2:7" ht="15.75">
      <c r="B41" s="158">
        <v>5</v>
      </c>
      <c r="C41" s="156" t="s">
        <v>146</v>
      </c>
      <c r="D41" s="160"/>
    </row>
    <row r="42" spans="2:7" ht="15.75">
      <c r="B42" s="204"/>
      <c r="C42" s="134" t="s">
        <v>55</v>
      </c>
      <c r="D42" s="139">
        <f>SUM(P.GENERAL!G646)</f>
        <v>6000</v>
      </c>
    </row>
    <row r="43" spans="2:7" ht="6.75" customHeight="1">
      <c r="B43" s="204"/>
      <c r="C43" s="134"/>
      <c r="D43" s="139"/>
    </row>
    <row r="44" spans="2:7" ht="12.75" customHeight="1">
      <c r="B44" s="124"/>
      <c r="C44" s="134" t="s">
        <v>143</v>
      </c>
      <c r="D44" s="139">
        <f>SUM(P.GENERAL!G647)</f>
        <v>1500</v>
      </c>
    </row>
    <row r="45" spans="2:7" ht="9" customHeight="1">
      <c r="B45" s="204"/>
      <c r="C45" s="134"/>
      <c r="D45" s="139"/>
    </row>
    <row r="46" spans="2:7" ht="15.75">
      <c r="B46" s="158">
        <v>5</v>
      </c>
      <c r="C46" s="156" t="s">
        <v>47</v>
      </c>
      <c r="D46" s="161">
        <f>P.GENERAL!G131</f>
        <v>2000</v>
      </c>
    </row>
    <row r="47" spans="2:7" ht="11.25" customHeight="1">
      <c r="B47" s="124"/>
      <c r="C47" s="134"/>
      <c r="D47" s="139"/>
    </row>
    <row r="48" spans="2:7" ht="18">
      <c r="B48" s="124">
        <v>6</v>
      </c>
      <c r="C48" s="144" t="s">
        <v>30</v>
      </c>
      <c r="D48" s="145">
        <f>SUM(D16:D46)</f>
        <v>86809.75</v>
      </c>
      <c r="F48" s="146"/>
    </row>
    <row r="49" spans="2:4" ht="8.25" customHeight="1">
      <c r="B49" s="147"/>
      <c r="C49" s="148"/>
      <c r="D49" s="149"/>
    </row>
    <row r="50" spans="2:4">
      <c r="B50" s="1"/>
      <c r="C50" s="150"/>
      <c r="D50" s="150"/>
    </row>
    <row r="51" spans="2:4" s="123" customFormat="1">
      <c r="C51" s="151"/>
      <c r="D51" s="152"/>
    </row>
    <row r="52" spans="2:4" s="123" customFormat="1">
      <c r="C52" s="153"/>
      <c r="D52" s="154"/>
    </row>
    <row r="53" spans="2:4" s="123" customFormat="1" ht="14.25">
      <c r="B53" s="414"/>
      <c r="C53" s="414"/>
      <c r="D53" s="414"/>
    </row>
    <row r="54" spans="2:4" s="123" customFormat="1" ht="14.25">
      <c r="B54" s="414"/>
      <c r="C54" s="414"/>
      <c r="D54" s="414"/>
    </row>
    <row r="55" spans="2:4" s="123" customFormat="1" ht="14.25">
      <c r="B55" s="414"/>
      <c r="C55" s="414"/>
      <c r="D55" s="414"/>
    </row>
    <row r="56" spans="2:4" s="123" customFormat="1"/>
    <row r="57" spans="2:4" s="123" customFormat="1"/>
    <row r="58" spans="2:4" s="123" customFormat="1"/>
    <row r="59" spans="2:4" s="123" customFormat="1"/>
  </sheetData>
  <mergeCells count="9">
    <mergeCell ref="B53:D53"/>
    <mergeCell ref="B54:D54"/>
    <mergeCell ref="B55:D55"/>
    <mergeCell ref="B11:D11"/>
    <mergeCell ref="B5:D5"/>
    <mergeCell ref="B6:D6"/>
    <mergeCell ref="B7:D7"/>
    <mergeCell ref="B9:D9"/>
    <mergeCell ref="B10:D10"/>
  </mergeCells>
  <phoneticPr fontId="0" type="noConversion"/>
  <printOptions horizontalCentered="1"/>
  <pageMargins left="0.43307086614173229" right="0.74803149606299213" top="1.4173228346456694" bottom="0.98425196850393704" header="0" footer="0"/>
  <pageSetup scale="90" orientation="portrait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4"/>
  </sheetPr>
  <dimension ref="B1:G42"/>
  <sheetViews>
    <sheetView view="pageBreakPreview" topLeftCell="A7" zoomScale="115" zoomScaleSheetLayoutView="115" workbookViewId="0">
      <selection activeCell="A6" sqref="A6:E33"/>
    </sheetView>
  </sheetViews>
  <sheetFormatPr baseColWidth="10" defaultColWidth="11.42578125" defaultRowHeight="12.75"/>
  <cols>
    <col min="1" max="1" width="2" style="5" customWidth="1"/>
    <col min="2" max="2" width="5.42578125" style="5" customWidth="1"/>
    <col min="3" max="3" width="36.140625" style="5" customWidth="1"/>
    <col min="4" max="4" width="14.5703125" style="5" customWidth="1"/>
    <col min="5" max="5" width="31.42578125" style="5" customWidth="1"/>
    <col min="6" max="16384" width="11.42578125" style="5"/>
  </cols>
  <sheetData>
    <row r="1" spans="2:6">
      <c r="B1" s="1"/>
      <c r="C1" s="1"/>
      <c r="D1" s="1"/>
      <c r="E1" s="1"/>
    </row>
    <row r="2" spans="2:6">
      <c r="B2" s="1"/>
      <c r="C2" s="1"/>
      <c r="D2" s="1"/>
      <c r="E2" s="1"/>
    </row>
    <row r="3" spans="2:6">
      <c r="B3" s="1"/>
      <c r="C3" s="1"/>
      <c r="D3" s="1"/>
      <c r="E3" s="1"/>
    </row>
    <row r="4" spans="2:6">
      <c r="B4" s="1"/>
      <c r="C4" s="1"/>
      <c r="D4" s="1"/>
      <c r="E4" s="1"/>
    </row>
    <row r="5" spans="2:6">
      <c r="B5" s="1"/>
      <c r="C5" s="1"/>
      <c r="D5" s="1"/>
      <c r="E5" s="1"/>
    </row>
    <row r="6" spans="2:6">
      <c r="B6" s="1"/>
      <c r="C6" s="1"/>
      <c r="D6" s="1"/>
      <c r="E6" s="1"/>
    </row>
    <row r="7" spans="2:6" ht="20.25">
      <c r="B7" s="366" t="str">
        <f>P.GENERAL!B13</f>
        <v>ALCALDÍA MUNICIPAL DE PANCHIMALCO</v>
      </c>
      <c r="C7" s="358"/>
      <c r="D7" s="358"/>
      <c r="E7" s="359"/>
    </row>
    <row r="8" spans="2:6" ht="14.25">
      <c r="B8" s="431" t="str">
        <f>P.GENERAL!B14</f>
        <v>DEPARTAMENTO DE SERVICIOS GENERALES</v>
      </c>
      <c r="C8" s="432"/>
      <c r="D8" s="432"/>
      <c r="E8" s="433"/>
    </row>
    <row r="9" spans="2:6" ht="15.75">
      <c r="B9" s="162"/>
      <c r="C9" s="162"/>
      <c r="D9" s="162"/>
      <c r="E9" s="163" t="str">
        <f>P.GENERAL!E15</f>
        <v>Fecha: ENERO 2021</v>
      </c>
      <c r="F9" s="67"/>
    </row>
    <row r="10" spans="2:6" ht="27.75" customHeight="1">
      <c r="B10" s="428" t="str">
        <f>P.GENERAL!A170</f>
        <v>"MANTENIMIENTO PREVENTIVO Y CORRECTIVO DEL SERVICIO DE ALUMBRADO PÚBLICO DE LA CIUDAD DE PANCHIMALCO AÑO 2021</v>
      </c>
      <c r="C10" s="429"/>
      <c r="D10" s="429"/>
      <c r="E10" s="430"/>
    </row>
    <row r="11" spans="2:6">
      <c r="B11" s="440"/>
      <c r="C11" s="441"/>
      <c r="D11" s="441"/>
      <c r="E11" s="442"/>
    </row>
    <row r="12" spans="2:6" ht="9.75" customHeight="1">
      <c r="B12" s="434" t="s">
        <v>132</v>
      </c>
      <c r="C12" s="435"/>
      <c r="D12" s="435"/>
      <c r="E12" s="436"/>
    </row>
    <row r="13" spans="2:6" ht="15" customHeight="1">
      <c r="B13" s="437"/>
      <c r="C13" s="438"/>
      <c r="D13" s="438"/>
      <c r="E13" s="439"/>
    </row>
    <row r="14" spans="2:6" ht="15">
      <c r="B14" s="390" t="s">
        <v>22</v>
      </c>
      <c r="C14" s="100"/>
      <c r="D14" s="164" t="s">
        <v>9</v>
      </c>
      <c r="E14" s="426" t="s">
        <v>12</v>
      </c>
    </row>
    <row r="15" spans="2:6" ht="15">
      <c r="B15" s="391"/>
      <c r="C15" s="108"/>
      <c r="D15" s="165" t="s">
        <v>10</v>
      </c>
      <c r="E15" s="427"/>
    </row>
    <row r="16" spans="2:6" ht="15">
      <c r="B16" s="166"/>
      <c r="C16" s="167" t="s">
        <v>26</v>
      </c>
      <c r="D16" s="168"/>
      <c r="E16" s="169"/>
    </row>
    <row r="17" spans="2:7" ht="15">
      <c r="B17" s="170">
        <v>1</v>
      </c>
      <c r="C17" s="171" t="s">
        <v>32</v>
      </c>
      <c r="D17" s="172">
        <f>SUM('RESUMEN DE PRESUPUESTO'!F16)</f>
        <v>67283.5</v>
      </c>
      <c r="E17" s="173">
        <f>D17/D25</f>
        <v>0.77506846869159285</v>
      </c>
    </row>
    <row r="18" spans="2:7" ht="15">
      <c r="B18" s="170"/>
      <c r="C18" s="171"/>
      <c r="D18" s="109"/>
      <c r="E18" s="174"/>
    </row>
    <row r="19" spans="2:7" ht="15">
      <c r="B19" s="170">
        <v>2</v>
      </c>
      <c r="C19" s="171" t="s">
        <v>11</v>
      </c>
      <c r="D19" s="175">
        <f>SUM('RESUMEN DE PRESUPUESTO'!F18)</f>
        <v>17385</v>
      </c>
      <c r="E19" s="176">
        <f>D19/D25</f>
        <v>0.20026552316992044</v>
      </c>
    </row>
    <row r="20" spans="2:7" ht="15">
      <c r="B20" s="170"/>
      <c r="C20" s="171"/>
      <c r="D20" s="175"/>
      <c r="E20" s="176"/>
    </row>
    <row r="21" spans="2:7" ht="15">
      <c r="B21" s="170">
        <v>3</v>
      </c>
      <c r="C21" s="171" t="s">
        <v>109</v>
      </c>
      <c r="D21" s="175">
        <f>SUM(P.GENERAL!G81)</f>
        <v>141.25</v>
      </c>
      <c r="E21" s="176">
        <f>D21/D25</f>
        <v>1.6271213774950394E-3</v>
      </c>
    </row>
    <row r="22" spans="2:7" ht="15">
      <c r="B22" s="170"/>
      <c r="C22" s="171"/>
      <c r="D22" s="175"/>
      <c r="E22" s="176"/>
    </row>
    <row r="23" spans="2:7" ht="15">
      <c r="B23" s="170">
        <v>3</v>
      </c>
      <c r="C23" s="171" t="s">
        <v>47</v>
      </c>
      <c r="D23" s="177">
        <f>'RESUMEN DE PRESUPUESTO'!D46</f>
        <v>2000</v>
      </c>
      <c r="E23" s="178">
        <f>D23/D25</f>
        <v>2.3038886760991709E-2</v>
      </c>
    </row>
    <row r="24" spans="2:7" ht="15.75">
      <c r="B24" s="170"/>
      <c r="C24" s="179"/>
      <c r="D24" s="180"/>
      <c r="E24" s="181"/>
    </row>
    <row r="25" spans="2:7" ht="15.75">
      <c r="B25" s="182">
        <v>4</v>
      </c>
      <c r="C25" s="183" t="s">
        <v>30</v>
      </c>
      <c r="D25" s="184">
        <f>SUM(D17:D23)</f>
        <v>86809.75</v>
      </c>
      <c r="E25" s="185">
        <f>SUM(E17:E23)</f>
        <v>1</v>
      </c>
      <c r="G25" s="186">
        <f>D25*5%</f>
        <v>4340.4875000000002</v>
      </c>
    </row>
    <row r="26" spans="2:7" ht="5.25" customHeight="1">
      <c r="B26" s="182"/>
      <c r="C26" s="183"/>
      <c r="D26" s="184"/>
      <c r="E26" s="187"/>
    </row>
    <row r="27" spans="2:7" ht="15.75">
      <c r="B27" s="182"/>
      <c r="C27" s="188"/>
      <c r="D27" s="184"/>
      <c r="E27" s="187"/>
    </row>
    <row r="28" spans="2:7" ht="15.75">
      <c r="B28" s="182">
        <v>5</v>
      </c>
      <c r="C28" s="183" t="s">
        <v>25</v>
      </c>
      <c r="D28" s="184">
        <f>SUM(D25)</f>
        <v>86809.75</v>
      </c>
      <c r="E28" s="185">
        <f>D28/D25</f>
        <v>1</v>
      </c>
    </row>
    <row r="29" spans="2:7" ht="15.75">
      <c r="B29" s="182"/>
      <c r="C29" s="183"/>
      <c r="D29" s="184"/>
      <c r="E29" s="185"/>
    </row>
    <row r="30" spans="2:7" ht="15.75">
      <c r="B30" s="182">
        <v>6</v>
      </c>
      <c r="C30" s="183" t="s">
        <v>114</v>
      </c>
      <c r="D30" s="184">
        <v>0</v>
      </c>
      <c r="E30" s="185">
        <v>0</v>
      </c>
    </row>
    <row r="31" spans="2:7" ht="15" customHeight="1">
      <c r="B31" s="74"/>
      <c r="C31" s="189"/>
      <c r="D31" s="101"/>
      <c r="E31" s="76"/>
    </row>
    <row r="32" spans="2:7" s="123" customFormat="1"/>
    <row r="33" spans="2:2" s="123" customFormat="1"/>
    <row r="34" spans="2:2" s="123" customFormat="1"/>
    <row r="35" spans="2:2" s="123" customFormat="1"/>
    <row r="36" spans="2:2" s="123" customFormat="1" ht="14.25">
      <c r="B36" s="190"/>
    </row>
    <row r="37" spans="2:2" s="123" customFormat="1" ht="14.25">
      <c r="B37" s="190" t="s">
        <v>138</v>
      </c>
    </row>
    <row r="38" spans="2:2" s="123" customFormat="1" ht="14.25">
      <c r="B38" s="190" t="s">
        <v>69</v>
      </c>
    </row>
    <row r="39" spans="2:2" s="123" customFormat="1"/>
    <row r="40" spans="2:2" s="123" customFormat="1"/>
    <row r="41" spans="2:2" s="123" customFormat="1"/>
    <row r="42" spans="2:2" s="123" customFormat="1"/>
  </sheetData>
  <mergeCells count="7">
    <mergeCell ref="B14:B15"/>
    <mergeCell ref="E14:E15"/>
    <mergeCell ref="B10:E10"/>
    <mergeCell ref="B7:E7"/>
    <mergeCell ref="B8:E8"/>
    <mergeCell ref="B12:E13"/>
    <mergeCell ref="B11:E11"/>
  </mergeCells>
  <phoneticPr fontId="0" type="noConversion"/>
  <printOptions horizontalCentered="1"/>
  <pageMargins left="0.75" right="0.75" top="1.26" bottom="1" header="0" footer="0"/>
  <pageSetup orientation="portrait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4"/>
  </sheetPr>
  <dimension ref="A1:M24"/>
  <sheetViews>
    <sheetView view="pageBreakPreview" zoomScaleSheetLayoutView="100" workbookViewId="0">
      <selection activeCell="A16" sqref="A16:M16"/>
    </sheetView>
  </sheetViews>
  <sheetFormatPr baseColWidth="10" defaultColWidth="11.42578125" defaultRowHeight="12.75"/>
  <cols>
    <col min="1" max="1" width="49.85546875" style="192" customWidth="1"/>
    <col min="2" max="13" width="10.7109375" style="192" customWidth="1"/>
    <col min="14" max="16384" width="11.42578125" style="192"/>
  </cols>
  <sheetData>
    <row r="1" spans="1:13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ht="23.25">
      <c r="A2" s="446" t="s">
        <v>48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</row>
    <row r="3" spans="1:13" ht="24.75" customHeight="1">
      <c r="A3" s="447" t="s">
        <v>49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</row>
    <row r="4" spans="1:13" ht="19.5" customHeight="1">
      <c r="A4" s="448" t="str">
        <f>P.GENERAL!A73</f>
        <v>"MANTENIMIENTO PREVENTIVO Y CORRECTIVO DEL SERVICIO DE ALUMBRADO PÚBLICO DE LA CIUDAD DE PANCHIMALCO AÑO 2021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</row>
    <row r="5" spans="1:13" ht="15" customHeight="1">
      <c r="A5" s="449" t="s">
        <v>89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</row>
    <row r="6" spans="1:13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1:13" ht="15" customHeight="1">
      <c r="A7" s="450" t="s">
        <v>50</v>
      </c>
      <c r="B7" s="452" t="s">
        <v>112</v>
      </c>
      <c r="C7" s="452"/>
      <c r="D7" s="452"/>
      <c r="E7" s="453"/>
      <c r="F7" s="453"/>
      <c r="G7" s="453"/>
      <c r="H7" s="453"/>
      <c r="I7" s="453"/>
      <c r="J7" s="453"/>
      <c r="K7" s="453"/>
      <c r="L7" s="453"/>
      <c r="M7" s="453"/>
    </row>
    <row r="8" spans="1:13" ht="15" customHeight="1">
      <c r="A8" s="451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</row>
    <row r="9" spans="1:13" ht="15" customHeight="1">
      <c r="A9" s="196" t="s">
        <v>90</v>
      </c>
      <c r="B9" s="202" t="s">
        <v>87</v>
      </c>
      <c r="C9" s="202" t="s">
        <v>88</v>
      </c>
      <c r="D9" s="202" t="s">
        <v>57</v>
      </c>
      <c r="E9" s="202" t="s">
        <v>58</v>
      </c>
      <c r="F9" s="202" t="s">
        <v>59</v>
      </c>
      <c r="G9" s="202" t="s">
        <v>60</v>
      </c>
      <c r="H9" s="202" t="s">
        <v>61</v>
      </c>
      <c r="I9" s="202" t="s">
        <v>62</v>
      </c>
      <c r="J9" s="202" t="s">
        <v>63</v>
      </c>
      <c r="K9" s="202" t="s">
        <v>64</v>
      </c>
      <c r="L9" s="202" t="s">
        <v>113</v>
      </c>
      <c r="M9" s="202" t="s">
        <v>65</v>
      </c>
    </row>
    <row r="10" spans="1:13" ht="58.5" customHeight="1">
      <c r="A10" s="201" t="s">
        <v>66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</row>
    <row r="11" spans="1:13" ht="52.5" customHeight="1">
      <c r="A11" s="201" t="s">
        <v>67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</row>
    <row r="12" spans="1:13" ht="39.75" customHeight="1">
      <c r="A12" s="201" t="s">
        <v>134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</row>
    <row r="13" spans="1:13" ht="36.75" customHeight="1">
      <c r="A13" s="201" t="s">
        <v>133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</row>
    <row r="14" spans="1:13" ht="34.5" customHeight="1">
      <c r="A14" s="201" t="s">
        <v>135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</row>
    <row r="15" spans="1:13" ht="15" customHeight="1">
      <c r="A15" s="197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</row>
    <row r="16" spans="1:13" ht="20.25" customHeight="1">
      <c r="A16" s="444" t="s">
        <v>115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</row>
    <row r="17" spans="1:1" s="198" customFormat="1"/>
    <row r="18" spans="1:1" s="198" customFormat="1" ht="14.25">
      <c r="A18" s="199"/>
    </row>
    <row r="19" spans="1:1" s="198" customFormat="1" ht="14.25">
      <c r="A19" s="199"/>
    </row>
    <row r="20" spans="1:1" s="198" customFormat="1" ht="14.25">
      <c r="A20" s="199"/>
    </row>
    <row r="21" spans="1:1" s="198" customFormat="1" ht="14.25">
      <c r="A21" s="200"/>
    </row>
    <row r="22" spans="1:1" s="198" customFormat="1" ht="14.25">
      <c r="A22" s="200"/>
    </row>
    <row r="23" spans="1:1" s="198" customFormat="1" ht="14.25">
      <c r="A23" s="200"/>
    </row>
    <row r="24" spans="1:1" s="198" customFormat="1"/>
  </sheetData>
  <mergeCells count="9">
    <mergeCell ref="B8:J8"/>
    <mergeCell ref="K8:M8"/>
    <mergeCell ref="A16:M16"/>
    <mergeCell ref="A2:M2"/>
    <mergeCell ref="A3:M3"/>
    <mergeCell ref="A4:M4"/>
    <mergeCell ref="A5:M5"/>
    <mergeCell ref="A7:A8"/>
    <mergeCell ref="B7:M7"/>
  </mergeCells>
  <printOptions horizontalCentered="1" verticalCentered="1"/>
  <pageMargins left="0.31496062992125984" right="0.39370078740157483" top="0.59055118110236227" bottom="1.1811023622047245" header="0.43307086614173229" footer="0"/>
  <pageSetup scale="75" orientation="landscape" horizont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9F3F-CA99-4A30-A35D-E046EED58E54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principal </vt:lpstr>
      <vt:lpstr>P.GENERAL</vt:lpstr>
      <vt:lpstr>RESUMEN DE PRESUPUESTO</vt:lpstr>
      <vt:lpstr>DISTRIBUCION DE LOS APORTES </vt:lpstr>
      <vt:lpstr>cronograma </vt:lpstr>
      <vt:lpstr>Hoja1</vt:lpstr>
      <vt:lpstr>Gráfico1</vt:lpstr>
      <vt:lpstr>'cronograma '!Área_de_impresión</vt:lpstr>
      <vt:lpstr>'DISTRIBUCION DE LOS APORTES '!Área_de_impresión</vt:lpstr>
      <vt:lpstr>P.GENERAL!Área_de_impresión</vt:lpstr>
      <vt:lpstr>'principal '!Área_de_impresión</vt:lpstr>
      <vt:lpstr>'RESUMEN DE PRESUPUESTO'!Área_de_impresión</vt:lpstr>
    </vt:vector>
  </TitlesOfParts>
  <Company>CIBERIAN HUSKY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NUEVO FORMATO CARPETA TECNICA</dc:title>
  <dc:creator>JAVIER RAMIREZ</dc:creator>
  <cp:lastModifiedBy>SG</cp:lastModifiedBy>
  <cp:lastPrinted>2021-05-17T19:32:19Z</cp:lastPrinted>
  <dcterms:created xsi:type="dcterms:W3CDTF">2002-04-22T14:46:10Z</dcterms:created>
  <dcterms:modified xsi:type="dcterms:W3CDTF">2021-05-17T19:34:01Z</dcterms:modified>
</cp:coreProperties>
</file>