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amartinez\Desktop\PUBLICACION SITIO GOBIERNO ABIERTO\AÑO 2020\UCBI\"/>
    </mc:Choice>
  </mc:AlternateContent>
  <bookViews>
    <workbookView xWindow="240" yWindow="45" windowWidth="18855" windowHeight="11985"/>
  </bookViews>
  <sheets>
    <sheet name="Hoja3" sheetId="3" r:id="rId1"/>
    <sheet name="Hoja4" sheetId="4" state="hidden" r:id="rId2"/>
  </sheets>
  <definedNames>
    <definedName name="_xlnm.Print_Area" localSheetId="0">Hoja3!$A$4:$M$60</definedName>
    <definedName name="_xlnm.Print_Titles" localSheetId="0">Hoja3!$1:$3</definedName>
  </definedNames>
  <calcPr calcId="162913"/>
</workbook>
</file>

<file path=xl/calcChain.xml><?xml version="1.0" encoding="utf-8"?>
<calcChain xmlns="http://schemas.openxmlformats.org/spreadsheetml/2006/main">
  <c r="AG52" i="4" l="1"/>
  <c r="AH52" i="4"/>
  <c r="AI52" i="4"/>
  <c r="AG51" i="4"/>
  <c r="AH51" i="4" s="1"/>
  <c r="AI51" i="4" s="1"/>
  <c r="AG50" i="4"/>
  <c r="AH50" i="4"/>
  <c r="AI50" i="4" s="1"/>
  <c r="AG49" i="4"/>
  <c r="AH49" i="4"/>
  <c r="AI49" i="4"/>
  <c r="E49" i="4"/>
  <c r="AG48" i="4"/>
  <c r="AH48" i="4"/>
  <c r="AI48" i="4"/>
  <c r="E48" i="4"/>
  <c r="AG47" i="4"/>
  <c r="AH47" i="4"/>
  <c r="AI47" i="4"/>
  <c r="E47" i="4"/>
  <c r="AG46" i="4"/>
  <c r="AH46" i="4"/>
  <c r="AI46" i="4"/>
  <c r="E46" i="4"/>
  <c r="AG45" i="4"/>
  <c r="AH45" i="4"/>
  <c r="AI45" i="4"/>
  <c r="E45" i="4"/>
  <c r="AG44" i="4"/>
  <c r="AH44" i="4"/>
  <c r="AI44" i="4"/>
  <c r="E44" i="4"/>
  <c r="AG43" i="4"/>
  <c r="AH43" i="4"/>
  <c r="AI43" i="4"/>
  <c r="E43" i="4"/>
  <c r="AG42" i="4"/>
  <c r="AH42" i="4"/>
  <c r="AI42" i="4"/>
  <c r="E42" i="4"/>
  <c r="AG41" i="4"/>
  <c r="AH41" i="4"/>
  <c r="AI41" i="4"/>
  <c r="E41" i="4"/>
  <c r="AG40" i="4"/>
  <c r="AH40" i="4"/>
  <c r="AI40" i="4"/>
  <c r="E40" i="4"/>
  <c r="AG39" i="4"/>
  <c r="AH39" i="4"/>
  <c r="AI39" i="4"/>
  <c r="E39" i="4"/>
  <c r="AG38" i="4"/>
  <c r="AH38" i="4"/>
  <c r="AI38" i="4"/>
  <c r="E38" i="4"/>
  <c r="AG37" i="4"/>
  <c r="AH37" i="4"/>
  <c r="AI37" i="4"/>
  <c r="E37" i="4"/>
  <c r="AG36" i="4"/>
  <c r="AH36" i="4"/>
  <c r="AI36" i="4"/>
  <c r="E36" i="4"/>
  <c r="AG35" i="4"/>
  <c r="AH35" i="4"/>
  <c r="AI35" i="4"/>
  <c r="E35" i="4"/>
  <c r="AG34" i="4"/>
  <c r="AH34" i="4"/>
  <c r="AI34" i="4"/>
  <c r="E34" i="4"/>
  <c r="AG33" i="4"/>
  <c r="AH33" i="4"/>
  <c r="AI33" i="4"/>
  <c r="E33" i="4"/>
  <c r="AG32" i="4"/>
  <c r="AH32" i="4"/>
  <c r="AI32" i="4"/>
  <c r="E32" i="4"/>
  <c r="AG31" i="4"/>
  <c r="AH31" i="4"/>
  <c r="AI31" i="4"/>
  <c r="E6" i="4"/>
  <c r="AG30" i="4"/>
  <c r="AH30" i="4"/>
  <c r="AI30" i="4"/>
  <c r="E5" i="4"/>
  <c r="AG29" i="4"/>
  <c r="AH29" i="4"/>
  <c r="AI29" i="4"/>
  <c r="E29" i="4"/>
  <c r="AG28" i="4"/>
  <c r="AH28" i="4"/>
  <c r="AI28" i="4"/>
  <c r="E28" i="4"/>
  <c r="AG27" i="4"/>
  <c r="AH27" i="4"/>
  <c r="AI27" i="4"/>
  <c r="E2" i="4"/>
  <c r="AG26" i="4"/>
  <c r="AH26" i="4"/>
  <c r="AI26" i="4"/>
  <c r="E23" i="4"/>
  <c r="AG25" i="4"/>
  <c r="AH25" i="4"/>
  <c r="AI25" i="4"/>
  <c r="E7" i="4"/>
  <c r="AG24" i="4"/>
  <c r="AH24" i="4" s="1"/>
  <c r="AI24" i="4" s="1"/>
  <c r="E24" i="4"/>
  <c r="AG23" i="4"/>
  <c r="AH23" i="4"/>
  <c r="AI23" i="4"/>
  <c r="E9" i="4"/>
  <c r="AG22" i="4"/>
  <c r="AH22" i="4"/>
  <c r="AI22" i="4"/>
  <c r="E22" i="4"/>
  <c r="AG21" i="4"/>
  <c r="AH21" i="4"/>
  <c r="AI21" i="4"/>
  <c r="E21" i="4"/>
  <c r="AG20" i="4"/>
  <c r="AH20" i="4"/>
  <c r="AI20" i="4"/>
  <c r="E20" i="4"/>
  <c r="AG19" i="4"/>
  <c r="AH19" i="4"/>
  <c r="AI19" i="4"/>
  <c r="E8" i="4"/>
  <c r="AG18" i="4"/>
  <c r="AH18" i="4"/>
  <c r="AI18" i="4"/>
  <c r="E27" i="4"/>
  <c r="AG17" i="4"/>
  <c r="AH17" i="4"/>
  <c r="AI17" i="4"/>
  <c r="E26" i="4"/>
  <c r="AG16" i="4"/>
  <c r="AH16" i="4"/>
  <c r="AI16" i="4"/>
  <c r="E16" i="4"/>
  <c r="AG15" i="4"/>
  <c r="AH15" i="4"/>
  <c r="AI15" i="4"/>
  <c r="E15" i="4"/>
  <c r="AG14" i="4"/>
  <c r="AH14" i="4"/>
  <c r="AI14" i="4"/>
  <c r="E12" i="4"/>
  <c r="AG13" i="4"/>
  <c r="AH13" i="4"/>
  <c r="AI13" i="4"/>
  <c r="E52" i="4"/>
  <c r="AG12" i="4"/>
  <c r="AH12" i="4"/>
  <c r="AI12" i="4"/>
  <c r="E14" i="4"/>
  <c r="AG11" i="4"/>
  <c r="AH11" i="4"/>
  <c r="AI11" i="4"/>
  <c r="E25" i="4"/>
  <c r="AG10" i="4"/>
  <c r="AH10" i="4"/>
  <c r="AI10" i="4"/>
  <c r="E50" i="4"/>
  <c r="AG9" i="4"/>
  <c r="AH9" i="4"/>
  <c r="AI9" i="4"/>
  <c r="E19" i="4"/>
  <c r="AG8" i="4"/>
  <c r="AH8" i="4"/>
  <c r="AI8" i="4"/>
  <c r="E18" i="4"/>
  <c r="AG7" i="4"/>
  <c r="AH7" i="4"/>
  <c r="AI7" i="4"/>
  <c r="E11" i="4"/>
  <c r="AG6" i="4"/>
  <c r="AH6" i="4"/>
  <c r="AI6" i="4"/>
  <c r="E30" i="4"/>
  <c r="AG5" i="4"/>
  <c r="AH5" i="4"/>
  <c r="AI5" i="4"/>
  <c r="E31" i="4"/>
  <c r="AG4" i="4"/>
  <c r="AH4" i="4"/>
  <c r="AI4" i="4"/>
  <c r="E4" i="4"/>
  <c r="AG3" i="4"/>
  <c r="AH3" i="4"/>
  <c r="AI3" i="4"/>
  <c r="E3" i="4"/>
  <c r="AG2" i="4"/>
  <c r="AH2" i="4"/>
  <c r="AI2" i="4"/>
  <c r="E17" i="4"/>
  <c r="H60" i="3"/>
  <c r="I60" i="3"/>
  <c r="K60" i="3"/>
</calcChain>
</file>

<file path=xl/sharedStrings.xml><?xml version="1.0" encoding="utf-8"?>
<sst xmlns="http://schemas.openxmlformats.org/spreadsheetml/2006/main" count="1387" uniqueCount="429">
  <si>
    <t>S/M</t>
  </si>
  <si>
    <t>S/N</t>
  </si>
  <si>
    <t/>
  </si>
  <si>
    <t>S/S</t>
  </si>
  <si>
    <t>61105-0005</t>
  </si>
  <si>
    <t>VEHICULO AUTOMOVIL TIPO RUSTICO PLACA N10769</t>
  </si>
  <si>
    <t>TOYOTA</t>
  </si>
  <si>
    <t>4 RUNNER SR5</t>
  </si>
  <si>
    <t>61105-0013</t>
  </si>
  <si>
    <t>VEHICULO CAMION PLACA N10910</t>
  </si>
  <si>
    <t xml:space="preserve">TOYOTA </t>
  </si>
  <si>
    <t>DINA</t>
  </si>
  <si>
    <t>NISSAN</t>
  </si>
  <si>
    <t>61105-0015</t>
  </si>
  <si>
    <t>VEHICULO CAMIONETA PLACA N10801</t>
  </si>
  <si>
    <t>61105-0016</t>
  </si>
  <si>
    <t>VEHICULO CAMIONETA PLACA N10802</t>
  </si>
  <si>
    <t>61105-0018</t>
  </si>
  <si>
    <t>VEHICULO CAMIONETA PLACA N10898</t>
  </si>
  <si>
    <t>61105-0017</t>
  </si>
  <si>
    <t>VEHICULO CAMIONETA PLACA N10900</t>
  </si>
  <si>
    <t xml:space="preserve">MITSUBISHI </t>
  </si>
  <si>
    <t>61105-0025</t>
  </si>
  <si>
    <t>VEHICULO MICROBUS PLACA N11138</t>
  </si>
  <si>
    <t>COASTER</t>
  </si>
  <si>
    <t>61105-0026</t>
  </si>
  <si>
    <t>VEHICULO MICROBUS PLACA N11142</t>
  </si>
  <si>
    <t>61105-0027</t>
  </si>
  <si>
    <t>VEHICULO MICROBUS PLACA N11147</t>
  </si>
  <si>
    <t>61105-0023</t>
  </si>
  <si>
    <t>VEHICULO MICROBUS PLACA N11174</t>
  </si>
  <si>
    <t>61105-0028</t>
  </si>
  <si>
    <t>VEHICULO MICROBUS PLACA N11175</t>
  </si>
  <si>
    <t>61105-0030</t>
  </si>
  <si>
    <t>VEHICULO MICROBUS PLACA N16458</t>
  </si>
  <si>
    <t>61105-0024</t>
  </si>
  <si>
    <t>VEHICULO MICROBUS PLACA N5323</t>
  </si>
  <si>
    <t xml:space="preserve">KIA </t>
  </si>
  <si>
    <t>BESTA</t>
  </si>
  <si>
    <t>61105-0036</t>
  </si>
  <si>
    <t>VEHICULO PICK UP PLACA N7898</t>
  </si>
  <si>
    <t>PICK UP</t>
  </si>
  <si>
    <t>FULTON</t>
  </si>
  <si>
    <t>61102-0123</t>
  </si>
  <si>
    <t>CALDERA TIPO VERTICAL</t>
  </si>
  <si>
    <t>ICS-50</t>
  </si>
  <si>
    <t>61102-0124</t>
  </si>
  <si>
    <t>ICS-30</t>
  </si>
  <si>
    <t>82131</t>
  </si>
  <si>
    <t>61102-0250</t>
  </si>
  <si>
    <t>LAVADORA DE ROPA 250 LIBRAS</t>
  </si>
  <si>
    <t xml:space="preserve">GIRBAU </t>
  </si>
  <si>
    <t>HS-3110PM-V</t>
  </si>
  <si>
    <t>740200/98</t>
  </si>
  <si>
    <t>61102-0251</t>
  </si>
  <si>
    <t>740201/98</t>
  </si>
  <si>
    <t>61102-0252</t>
  </si>
  <si>
    <t>GIRBAU</t>
  </si>
  <si>
    <t>HS-6110-IC-V</t>
  </si>
  <si>
    <t>2170024/09</t>
  </si>
  <si>
    <t>CISSELL</t>
  </si>
  <si>
    <t>SECADORA DE ROPA 190 LIBRAS</t>
  </si>
  <si>
    <t>L52CD48S</t>
  </si>
  <si>
    <t>61102-0416</t>
  </si>
  <si>
    <t>2708980212</t>
  </si>
  <si>
    <t>61102-0417</t>
  </si>
  <si>
    <t>MAXIDRY</t>
  </si>
  <si>
    <t>MD190</t>
  </si>
  <si>
    <t>VARIAS</t>
  </si>
  <si>
    <t>VARIOS</t>
  </si>
  <si>
    <t>61102-0362</t>
  </si>
  <si>
    <t xml:space="preserve">PLANTA EMERGENCIA </t>
  </si>
  <si>
    <t>K020435511</t>
  </si>
  <si>
    <t>61102-0433</t>
  </si>
  <si>
    <t xml:space="preserve">SISTEMA DE RADIO COMUNICACIÓN </t>
  </si>
  <si>
    <t>KENWOOD</t>
  </si>
  <si>
    <t>61103-0682</t>
  </si>
  <si>
    <t>EQUIPO DE URODINAMIA</t>
  </si>
  <si>
    <t>DYNAMED</t>
  </si>
  <si>
    <t>DYNAPACK II</t>
  </si>
  <si>
    <t>05111461-1</t>
  </si>
  <si>
    <t>61103-0223</t>
  </si>
  <si>
    <t>EQUIPO ESTANDAR DE RAYOS X</t>
  </si>
  <si>
    <t>UNIVERSAL</t>
  </si>
  <si>
    <t>MP500</t>
  </si>
  <si>
    <t>61101-0039</t>
  </si>
  <si>
    <t>JUEGO PARA EXTERIORES</t>
  </si>
  <si>
    <t>GAMETIME</t>
  </si>
  <si>
    <t>61103-0282</t>
  </si>
  <si>
    <t>GIMNASIO PARA TREPAR</t>
  </si>
  <si>
    <t>MADSEN</t>
  </si>
  <si>
    <t>61103-0214</t>
  </si>
  <si>
    <t>EMISIONES OTOACUSTICAS Y RESPUESTAS AUDITIVAS</t>
  </si>
  <si>
    <t>36897</t>
  </si>
  <si>
    <t>KARL STORZ</t>
  </si>
  <si>
    <t>61103-0445</t>
  </si>
  <si>
    <t>POTENCIALES EVOCADOS AUDITIVOS</t>
  </si>
  <si>
    <t>329470</t>
  </si>
  <si>
    <t>61103-0568</t>
  </si>
  <si>
    <t>UNIDAD DIAGNOSTICA ENDOSCOPICA DE OIDO , NARIZ Y LARINGE</t>
  </si>
  <si>
    <t>61103-0571</t>
  </si>
  <si>
    <t>UNIDAD OTORRINOLARINGOLOGIA</t>
  </si>
  <si>
    <t>JEDMED</t>
  </si>
  <si>
    <t>61105-0012</t>
  </si>
  <si>
    <t>VEHICULO PLACA  Nº 10779</t>
  </si>
  <si>
    <t>61105-0008</t>
  </si>
  <si>
    <t>MICROBUS PLACA N-11146</t>
  </si>
  <si>
    <t>61105-0019</t>
  </si>
  <si>
    <t>VEHICULO PLACA N-10798</t>
  </si>
  <si>
    <t>4RUNNER SR5</t>
  </si>
  <si>
    <t>61105-0020</t>
  </si>
  <si>
    <t>VEHICULO PLACA N-11170</t>
  </si>
  <si>
    <t>61105-0021</t>
  </si>
  <si>
    <t>VEHICULO PLACA N-16913</t>
  </si>
  <si>
    <t>URVAN GL</t>
  </si>
  <si>
    <t>61103-0168</t>
  </si>
  <si>
    <t>CAMARA RETINAL</t>
  </si>
  <si>
    <t>3-DX/F</t>
  </si>
  <si>
    <t>20094</t>
  </si>
  <si>
    <t>61105-0003</t>
  </si>
  <si>
    <t>AUTOMOVIL RUSTICO PLACA N 10-899</t>
  </si>
  <si>
    <t>KZN1850057893</t>
  </si>
  <si>
    <t>61105-0004</t>
  </si>
  <si>
    <t>AUTOMOVIL RUSTICO PLACA N-11171</t>
  </si>
  <si>
    <t>HZJ750045583</t>
  </si>
  <si>
    <t>61105-0006</t>
  </si>
  <si>
    <t>MICROBUS  PLACA N -11172</t>
  </si>
  <si>
    <t>HZB500104074</t>
  </si>
  <si>
    <t>61105-0007</t>
  </si>
  <si>
    <t>MICROBUS PLACA N -16914</t>
  </si>
  <si>
    <t>JN1LG4E25Z0702170</t>
  </si>
  <si>
    <t>FONDO GENERAL</t>
  </si>
  <si>
    <t>MARCA</t>
  </si>
  <si>
    <t>MODELO</t>
  </si>
  <si>
    <t>SERIE</t>
  </si>
  <si>
    <t>FECHA DE COMPRA</t>
  </si>
  <si>
    <t>UBICADO</t>
  </si>
  <si>
    <t>ASIGNADO A</t>
  </si>
  <si>
    <t>RAUL ERNESTO MARTINEZ CRUZ</t>
  </si>
  <si>
    <t>KENNY YANIRA RAMIREZ GUARDADO</t>
  </si>
  <si>
    <t xml:space="preserve">ELSA RUBIDIA ESCOBAR RIVERA, VILMA EUGENIA PEREZ SANTAMARIA </t>
  </si>
  <si>
    <t>ANDRES HUMBERTO FUNES TREJO</t>
  </si>
  <si>
    <t>JOSE HERBERTH MELARA RODRIGUEZ, MARIO ORELLANA</t>
  </si>
  <si>
    <t>EDGARDO ANTONIO CAMPOS AVALOS, NELSON RUIZ</t>
  </si>
  <si>
    <t>JUAN MIGUEL LINARES VELASQUEZ</t>
  </si>
  <si>
    <t>VICTORINO ALVAREZ</t>
  </si>
  <si>
    <t>ANCIANOS - CALDERA</t>
  </si>
  <si>
    <t>CAL - URODINAMIA</t>
  </si>
  <si>
    <t>CAL - DEPARTAMENTO DE RAYOS X</t>
  </si>
  <si>
    <t>CALE - OTORRINOLARINGOLOGIA</t>
  </si>
  <si>
    <t>CALE - TRANSPORTE</t>
  </si>
  <si>
    <t>CIEGOS - AREA DE MANTENIMIENTO</t>
  </si>
  <si>
    <t>CRINA - JARDIN II</t>
  </si>
  <si>
    <t>CRIO - TRANSPORTE</t>
  </si>
  <si>
    <t>CRIOR - TRANSPORTE</t>
  </si>
  <si>
    <t>VALOR ACTUAL</t>
  </si>
  <si>
    <t>VALOR DE ADQUI.</t>
  </si>
  <si>
    <t>DEPRECIA. ACUMULADA</t>
  </si>
  <si>
    <t>CUOTA DEPRECIA.</t>
  </si>
  <si>
    <t>No. INVENTARIO</t>
  </si>
  <si>
    <t>INSTITUTO SALVADOREÑO DE REHABILITACION INTEGRAL</t>
  </si>
  <si>
    <t>TOTALES</t>
  </si>
  <si>
    <t>ADMON - SECCION TRANSPORTE</t>
  </si>
  <si>
    <t>DONATIVO</t>
  </si>
  <si>
    <t>61103-0688</t>
  </si>
  <si>
    <t>EQUIPO DE ELECTROMIOGRAFIA</t>
  </si>
  <si>
    <t>CAL - ELECTROFISIOLOGIA</t>
  </si>
  <si>
    <t>61103-0699</t>
  </si>
  <si>
    <t>CABINA 1 PRUEBAS AUDIOMETRICAS</t>
  </si>
  <si>
    <t>CALE - AUDIOLOGIA</t>
  </si>
  <si>
    <t>61103-0700</t>
  </si>
  <si>
    <t>CABINA 2 PRUEBAS AUDIOMETRICAS</t>
  </si>
  <si>
    <t>61103-0701</t>
  </si>
  <si>
    <t>CABINA 3 PRUEBAS AUDIOMETRICAS</t>
  </si>
  <si>
    <t>VILMA EUGENIA PEREZ SANTAMARIA,RICARDO ERNESTO RAPALO CLAUDE</t>
  </si>
  <si>
    <t>INT-61403-0706</t>
  </si>
  <si>
    <t>LUIS MARIO BARRERA</t>
  </si>
  <si>
    <t>ANCIANOS - LAVANDERIA</t>
  </si>
  <si>
    <t>DESCRIPCION EL BIEN</t>
  </si>
  <si>
    <t>FUENTA DE FINANCIAMIENTO</t>
  </si>
  <si>
    <t>OMAR ELPIDIO VASQUEZ MARTINEZ</t>
  </si>
  <si>
    <t>CRP- UNIDAD DE EVALUACION</t>
  </si>
  <si>
    <t>SISTEMA MODULAR DE EVALUACION DE APTITUDES E INTERESES, CONSTA DE 14 MODULO</t>
  </si>
  <si>
    <t>61102-0566</t>
  </si>
  <si>
    <t>SISTEMA DE VIDEO VIGILANCIA</t>
  </si>
  <si>
    <t>RECURSOS PROPIOS</t>
  </si>
  <si>
    <t>ANCIANOS - CENTRO DE MONITOREO</t>
  </si>
  <si>
    <t>61105-0043</t>
  </si>
  <si>
    <t>MICROBUS PLACA N2025</t>
  </si>
  <si>
    <t>HYUNDAI</t>
  </si>
  <si>
    <t>H1 GL</t>
  </si>
  <si>
    <t>ANCIANOS - TRANSPORTE</t>
  </si>
  <si>
    <t>61105-0044</t>
  </si>
  <si>
    <t>AMBULANCIA PLACA N2156</t>
  </si>
  <si>
    <t>H1</t>
  </si>
  <si>
    <t>VEHICULO PLACA  N 10779</t>
  </si>
  <si>
    <t>AUTOMOVIL TIPO RUSTICO PLACA N-10798</t>
  </si>
  <si>
    <t>AUTOMOVIL TIPO RUSTICO PLACA N-11170</t>
  </si>
  <si>
    <t>MICROBUS PLACA N-16913</t>
  </si>
  <si>
    <t>61105-0047</t>
  </si>
  <si>
    <t xml:space="preserve"> VEHICULO MINIBUS  PLACA N10-124.</t>
  </si>
  <si>
    <t>61102-0640</t>
  </si>
  <si>
    <t>PLANTA TELEFONICA</t>
  </si>
  <si>
    <t>61105-0048</t>
  </si>
  <si>
    <t>VEHICULO DE TRANSPORTE TIPO AMBULANCIA</t>
  </si>
  <si>
    <t>N/D</t>
  </si>
  <si>
    <t>INDUSTRIAL ACOUSTIC COMPANY</t>
  </si>
  <si>
    <t>40 ACT-ACCUTONE2</t>
  </si>
  <si>
    <t>INDUSTRIAL ACOUSTICS COMPANY</t>
  </si>
  <si>
    <t>40 ACT-ACCUTONE 2</t>
  </si>
  <si>
    <t>109170</t>
  </si>
  <si>
    <t>NIDEX</t>
  </si>
  <si>
    <t>ACCUSCREEN</t>
  </si>
  <si>
    <t>NEUROWERK</t>
  </si>
  <si>
    <t>SILVERSTONE</t>
  </si>
  <si>
    <t>AT11221561</t>
  </si>
  <si>
    <t>OTOMETRICS</t>
  </si>
  <si>
    <t xml:space="preserve"> EP 200/CHARTR</t>
  </si>
  <si>
    <t>11001RD</t>
  </si>
  <si>
    <t>28050165</t>
  </si>
  <si>
    <t>NO VISIBLE</t>
  </si>
  <si>
    <t>MINIBUS</t>
  </si>
  <si>
    <t>CIVILIAN</t>
  </si>
  <si>
    <t>LAND CRUISSER</t>
  </si>
  <si>
    <t>CUNTY NBA3FLADTVT1E276</t>
  </si>
  <si>
    <t>FONDONATIVO GENERAL</t>
  </si>
  <si>
    <t>CIEGOS</t>
  </si>
  <si>
    <t>ADMON</t>
  </si>
  <si>
    <t>CAL</t>
  </si>
  <si>
    <t>CENTRO</t>
  </si>
  <si>
    <t>idActivo</t>
  </si>
  <si>
    <t>NoAmbiente</t>
  </si>
  <si>
    <t>NoInventario</t>
  </si>
  <si>
    <t>NombreBien</t>
  </si>
  <si>
    <t>FchaAdq</t>
  </si>
  <si>
    <t>ValordeAdqui</t>
  </si>
  <si>
    <t>Marca</t>
  </si>
  <si>
    <t>Modelo</t>
  </si>
  <si>
    <t>Serie</t>
  </si>
  <si>
    <t>OrigenAdq</t>
  </si>
  <si>
    <t>FchaDepr</t>
  </si>
  <si>
    <t>Color</t>
  </si>
  <si>
    <t>Motor</t>
  </si>
  <si>
    <t>Chasis</t>
  </si>
  <si>
    <t>Vin</t>
  </si>
  <si>
    <t>Asientos</t>
  </si>
  <si>
    <t>Año</t>
  </si>
  <si>
    <t>Placa</t>
  </si>
  <si>
    <t>VidaUtil</t>
  </si>
  <si>
    <t>DepreActual</t>
  </si>
  <si>
    <t>DeprAcumulada</t>
  </si>
  <si>
    <t>ValorActual</t>
  </si>
  <si>
    <t>CodPresup</t>
  </si>
  <si>
    <t>RESID</t>
  </si>
  <si>
    <t>A DEPRECIAR</t>
  </si>
  <si>
    <t>ANCIANOS</t>
  </si>
  <si>
    <t>37</t>
  </si>
  <si>
    <t>BLANCO</t>
  </si>
  <si>
    <t>D4BHE005001</t>
  </si>
  <si>
    <t>CRIO</t>
  </si>
  <si>
    <t>40</t>
  </si>
  <si>
    <t>1KZ0642729</t>
  </si>
  <si>
    <t>5</t>
  </si>
  <si>
    <t>1999</t>
  </si>
  <si>
    <t>N10-899</t>
  </si>
  <si>
    <t>1HZ0254528</t>
  </si>
  <si>
    <t>HZJ75004794</t>
  </si>
  <si>
    <t>1998</t>
  </si>
  <si>
    <t>N11-171</t>
  </si>
  <si>
    <t>CALE</t>
  </si>
  <si>
    <t>44</t>
  </si>
  <si>
    <t>43</t>
  </si>
  <si>
    <t>34</t>
  </si>
  <si>
    <t>62</t>
  </si>
  <si>
    <t>13</t>
  </si>
  <si>
    <t>63</t>
  </si>
  <si>
    <t>64</t>
  </si>
  <si>
    <t>BLANCO CON AQUA</t>
  </si>
  <si>
    <t>18</t>
  </si>
  <si>
    <t>BEIGE</t>
  </si>
  <si>
    <t>CRINA</t>
  </si>
  <si>
    <t>71</t>
  </si>
  <si>
    <t>88</t>
  </si>
  <si>
    <t>LAVADONATIVORA DE ROPA 250 LIBRAS</t>
  </si>
  <si>
    <t>33</t>
  </si>
  <si>
    <t>1HZ0154186</t>
  </si>
  <si>
    <t>N/T</t>
  </si>
  <si>
    <t>N11-172</t>
  </si>
  <si>
    <t>ZD30044891</t>
  </si>
  <si>
    <t>8</t>
  </si>
  <si>
    <t>2005</t>
  </si>
  <si>
    <t>N16-914</t>
  </si>
  <si>
    <t>CRIOR</t>
  </si>
  <si>
    <t>19</t>
  </si>
  <si>
    <t>1HZ0253061</t>
  </si>
  <si>
    <t>HZB500104012</t>
  </si>
  <si>
    <t>30</t>
  </si>
  <si>
    <t>N11-146</t>
  </si>
  <si>
    <t>GRIS</t>
  </si>
  <si>
    <t>D4BHE005155</t>
  </si>
  <si>
    <t>58</t>
  </si>
  <si>
    <t>POTENCIALES EVOCADONATIVOS AUDITIVOS</t>
  </si>
  <si>
    <t>SECADONATIVORA DE ROPA 190 LIBRAS</t>
  </si>
  <si>
    <t>60</t>
  </si>
  <si>
    <t>51</t>
  </si>
  <si>
    <t>UNIDAD DIAGNOSTICA ENDONATIVOSCOPICA DE OIDONATIVO , NARIZ Y LARINGE</t>
  </si>
  <si>
    <t>09</t>
  </si>
  <si>
    <t>08</t>
  </si>
  <si>
    <t>31</t>
  </si>
  <si>
    <t>1KZ-0637163</t>
  </si>
  <si>
    <t>KZN1850057438</t>
  </si>
  <si>
    <t>CINCO</t>
  </si>
  <si>
    <t>N-10769</t>
  </si>
  <si>
    <t>1575614</t>
  </si>
  <si>
    <t>BU2210001918</t>
  </si>
  <si>
    <t>3</t>
  </si>
  <si>
    <t>P-N10910</t>
  </si>
  <si>
    <t>VERDE</t>
  </si>
  <si>
    <t>1KZ0637279</t>
  </si>
  <si>
    <t xml:space="preserve"> KZN1850057454</t>
  </si>
  <si>
    <t>P-N10801</t>
  </si>
  <si>
    <t>1KZ0636957</t>
  </si>
  <si>
    <t>KZN1850057422</t>
  </si>
  <si>
    <t>P-N10802</t>
  </si>
  <si>
    <t>1KZ0642903</t>
  </si>
  <si>
    <t>KZN1850057910</t>
  </si>
  <si>
    <t>P-N10898</t>
  </si>
  <si>
    <t>NEGRO</t>
  </si>
  <si>
    <t>1KZ0642826</t>
  </si>
  <si>
    <t>KZN1850057890</t>
  </si>
  <si>
    <t>P-N10900</t>
  </si>
  <si>
    <t>1HZO254153</t>
  </si>
  <si>
    <t>HZB500104069</t>
  </si>
  <si>
    <t>P-N11138</t>
  </si>
  <si>
    <t>1HZO253034</t>
  </si>
  <si>
    <t>HZB500104009</t>
  </si>
  <si>
    <t>P-N11142</t>
  </si>
  <si>
    <t xml:space="preserve"> 1HZO252974</t>
  </si>
  <si>
    <t>HZB500104007</t>
  </si>
  <si>
    <t>P-N11147</t>
  </si>
  <si>
    <t>6D14905354</t>
  </si>
  <si>
    <t>MK215J20012</t>
  </si>
  <si>
    <t>P-N11174</t>
  </si>
  <si>
    <t>1HZO254234</t>
  </si>
  <si>
    <t>HZB500104072</t>
  </si>
  <si>
    <t>P-N11175</t>
  </si>
  <si>
    <t>BEIGGE</t>
  </si>
  <si>
    <t>TD42175638RS5R0A HJB1 PLANTA 2,</t>
  </si>
  <si>
    <t>JN1UBHW41Z0010508</t>
  </si>
  <si>
    <t>28</t>
  </si>
  <si>
    <t>2004</t>
  </si>
  <si>
    <t>N-16458</t>
  </si>
  <si>
    <t>GRIS, AZUL CELESTE</t>
  </si>
  <si>
    <t>TD27237458</t>
  </si>
  <si>
    <t>KNHTP7362RS773895</t>
  </si>
  <si>
    <t>12</t>
  </si>
  <si>
    <t>1995</t>
  </si>
  <si>
    <t>P-N5323</t>
  </si>
  <si>
    <t>BD30DLZ12615C</t>
  </si>
  <si>
    <t>VWAKE0558VA777529</t>
  </si>
  <si>
    <t>1997</t>
  </si>
  <si>
    <t>P-N7898</t>
  </si>
  <si>
    <t>55</t>
  </si>
  <si>
    <t>ROJO</t>
  </si>
  <si>
    <t>Nº 1KZ-0637055,</t>
  </si>
  <si>
    <t>N°  KZN185-0057430</t>
  </si>
  <si>
    <t>-</t>
  </si>
  <si>
    <t>N-10779</t>
  </si>
  <si>
    <t>AZUL</t>
  </si>
  <si>
    <t>1KZ0636228</t>
  </si>
  <si>
    <t>KZN1850057369</t>
  </si>
  <si>
    <t>N/A</t>
  </si>
  <si>
    <t>N10-798</t>
  </si>
  <si>
    <t>1HZ0254501</t>
  </si>
  <si>
    <t>HZJ754793</t>
  </si>
  <si>
    <t>HZJ750045572</t>
  </si>
  <si>
    <t>N11-170</t>
  </si>
  <si>
    <t>ZD30044910</t>
  </si>
  <si>
    <t>JN1LG4E25Z0702169</t>
  </si>
  <si>
    <t>N16-913</t>
  </si>
  <si>
    <t>14</t>
  </si>
  <si>
    <t>D4DBGJ626791</t>
  </si>
  <si>
    <t xml:space="preserve"> KMJH617BPACO71896</t>
  </si>
  <si>
    <t>KMJH617BPACO71896</t>
  </si>
  <si>
    <t>29</t>
  </si>
  <si>
    <t>2017</t>
  </si>
  <si>
    <t>N 10-124</t>
  </si>
  <si>
    <t>23</t>
  </si>
  <si>
    <t>21</t>
  </si>
  <si>
    <t>ADMON - UAIP - INFORMATICA</t>
  </si>
  <si>
    <t>EDUARDO ARTURO MARTINEZ GONZALEZ</t>
  </si>
  <si>
    <t>GUILLERMO LEOPOLDO AVILES SOLORZANO</t>
  </si>
  <si>
    <t>LICDA. ARACELY PORTILLO CAMPOS</t>
  </si>
  <si>
    <t>CAL - TRANSPORTE</t>
  </si>
  <si>
    <t>ANA DEL CARMEN CONTRERAS RODRIGUEZ</t>
  </si>
  <si>
    <t>CALE - UNIDAD DE EVALUACION MEDICA Y ENDOSCOPICA</t>
  </si>
  <si>
    <t>ELSA RUBIDIA ESCOBAR, VILMA EUGENIA PEREZ SANTAMARIA,SANDRA CAROLINA MENDOZA</t>
  </si>
  <si>
    <t>CALE - ELECTROFISIOLOGICOS DE BAJA COMPLEJIDAD # 2</t>
  </si>
  <si>
    <t>XOCHILT GOMEZ ,GABRIELA ROJAS</t>
  </si>
  <si>
    <t>CALE - ELECTROFISIOLOGICOS DE ALTA COMPLEJIDAD</t>
  </si>
  <si>
    <t>LOIDA RUTH CORDOVA,MIRIAM AYALA, CARMEN DE HERNANDEZ MIRIAN AYALA</t>
  </si>
  <si>
    <t>MAURICIO CAÑAS</t>
  </si>
  <si>
    <t>BENEDICTO BARRERA</t>
  </si>
  <si>
    <t>CIEGOS - TRANSPORTE</t>
  </si>
  <si>
    <t>JOSE GUILLERMO AYALA</t>
  </si>
  <si>
    <t>CIEGOS - BODEGA 1</t>
  </si>
  <si>
    <t>CIEGOS - BODEGA DE BIENES EN PROCESO DE DESCARGO</t>
  </si>
  <si>
    <t>CRINA - EDUCACION FISICA</t>
  </si>
  <si>
    <t>VEHICULO MINIBUS  PLACA N10-124.</t>
  </si>
  <si>
    <t>61103-0819</t>
  </si>
  <si>
    <t>IMPRESORA BRAILLE (IMPRESION A AMBOS LADOS)</t>
  </si>
  <si>
    <t>61103-0820</t>
  </si>
  <si>
    <t>IMPRESORA BRAILLE IMPRESION A AMBOS LADOS</t>
  </si>
  <si>
    <t>61103-0821</t>
  </si>
  <si>
    <t>IMPRESORA BRAILLE(IMPRESOR AMBOS LADOS)</t>
  </si>
  <si>
    <t>61103-0824</t>
  </si>
  <si>
    <t>DOG Pro32W</t>
  </si>
  <si>
    <t>DP-210</t>
  </si>
  <si>
    <t>CRP - TALLER DE INFORMATICA</t>
  </si>
  <si>
    <t>SR. JORGE ORLANDO FUNES, ING. CLAUDIA PATRICIA ESCAMILLA MARTINEZ</t>
  </si>
  <si>
    <t>CIEGOS-SALA DE COMPUTO</t>
  </si>
  <si>
    <t>OSCAR VIDAL ZAMORA ZAMORA</t>
  </si>
  <si>
    <t>DR. RENE ALFONSO MUÑOZ BELTRAN</t>
  </si>
  <si>
    <t>BIENES MAYORES A $20,000 AL 31 DE DICIEMBRE DE 2019</t>
  </si>
  <si>
    <t>CRIO-DIRECCION</t>
  </si>
  <si>
    <t>LICDA. IVETTE ESCALANTE</t>
  </si>
  <si>
    <t>CARLOS CORADO</t>
  </si>
  <si>
    <t>61105-0049</t>
  </si>
  <si>
    <t>VEHICULO DE TRANSPORTE TIPO MICROBUS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</si>
</sst>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</font>
    <font>
      <sz val="8"/>
      <color indexed="8"/>
      <name val="Arial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1" fillId="0" borderId="1" xfId="1" applyFont="1" applyFill="1" applyBorder="1" applyAlignment="1">
      <alignment wrapText="1"/>
    </xf>
    <xf numFmtId="0" fontId="6" fillId="0" borderId="0" xfId="0" applyFont="1"/>
    <xf numFmtId="0" fontId="1" fillId="0" borderId="1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164" fontId="1" fillId="0" borderId="3" xfId="1" applyNumberFormat="1" applyFont="1" applyFill="1" applyBorder="1" applyAlignment="1">
      <alignment horizontal="right" wrapText="1"/>
    </xf>
    <xf numFmtId="0" fontId="7" fillId="0" borderId="2" xfId="0" applyFont="1" applyBorder="1"/>
    <xf numFmtId="164" fontId="2" fillId="0" borderId="2" xfId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wrapText="1"/>
    </xf>
    <xf numFmtId="15" fontId="4" fillId="3" borderId="2" xfId="0" applyNumberFormat="1" applyFont="1" applyFill="1" applyBorder="1" applyAlignment="1">
      <alignment horizontal="right" wrapText="1"/>
    </xf>
    <xf numFmtId="164" fontId="4" fillId="3" borderId="2" xfId="0" applyNumberFormat="1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4" fillId="3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0" fontId="1" fillId="0" borderId="0" xfId="1" applyFont="1" applyFill="1" applyBorder="1" applyAlignment="1">
      <alignment horizontal="center" wrapText="1"/>
    </xf>
    <xf numFmtId="15" fontId="1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right" wrapText="1"/>
    </xf>
    <xf numFmtId="0" fontId="1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0" xfId="0" applyBorder="1"/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5" fontId="1" fillId="0" borderId="2" xfId="1" applyNumberFormat="1" applyFont="1" applyFill="1" applyBorder="1" applyAlignment="1">
      <alignment horizontal="right" vertical="top" wrapText="1"/>
    </xf>
    <xf numFmtId="164" fontId="1" fillId="0" borderId="2" xfId="1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B55" sqref="B55"/>
    </sheetView>
  </sheetViews>
  <sheetFormatPr baseColWidth="10" defaultRowHeight="11.25" x14ac:dyDescent="0.2"/>
  <cols>
    <col min="1" max="1" width="12.42578125" style="5" bestFit="1" customWidth="1"/>
    <col min="2" max="2" width="35.42578125" style="3" customWidth="1"/>
    <col min="3" max="3" width="9.7109375" style="3" bestFit="1" customWidth="1"/>
    <col min="4" max="4" width="11.28515625" style="3" bestFit="1" customWidth="1"/>
    <col min="5" max="5" width="11.42578125" style="3"/>
    <col min="6" max="6" width="13.42578125" style="3" bestFit="1" customWidth="1"/>
    <col min="7" max="7" width="9.5703125" style="3" customWidth="1"/>
    <col min="8" max="8" width="10.85546875" style="3" bestFit="1" customWidth="1"/>
    <col min="9" max="9" width="9.5703125" style="3" bestFit="1" customWidth="1"/>
    <col min="10" max="10" width="10" style="3" customWidth="1"/>
    <col min="11" max="11" width="10.85546875" style="3" customWidth="1"/>
    <col min="12" max="13" width="29.7109375" style="3" customWidth="1"/>
    <col min="14" max="16384" width="11.42578125" style="3"/>
  </cols>
  <sheetData>
    <row r="1" spans="1:13" ht="15" x14ac:dyDescent="0.25">
      <c r="A1" s="1" t="s">
        <v>160</v>
      </c>
    </row>
    <row r="2" spans="1:13" ht="15" x14ac:dyDescent="0.25">
      <c r="A2" s="1" t="s">
        <v>423</v>
      </c>
    </row>
    <row r="3" spans="1:13" ht="22.5" x14ac:dyDescent="0.2">
      <c r="A3" s="6" t="s">
        <v>159</v>
      </c>
      <c r="B3" s="6" t="s">
        <v>178</v>
      </c>
      <c r="C3" s="6" t="s">
        <v>132</v>
      </c>
      <c r="D3" s="6" t="s">
        <v>133</v>
      </c>
      <c r="E3" s="6" t="s">
        <v>134</v>
      </c>
      <c r="F3" s="7" t="s">
        <v>179</v>
      </c>
      <c r="G3" s="6" t="s">
        <v>135</v>
      </c>
      <c r="H3" s="6" t="s">
        <v>156</v>
      </c>
      <c r="I3" s="6" t="s">
        <v>155</v>
      </c>
      <c r="J3" s="6" t="s">
        <v>158</v>
      </c>
      <c r="K3" s="6" t="s">
        <v>157</v>
      </c>
      <c r="L3" s="6" t="s">
        <v>136</v>
      </c>
      <c r="M3" s="6" t="s">
        <v>137</v>
      </c>
    </row>
    <row r="4" spans="1:13" x14ac:dyDescent="0.2">
      <c r="A4" s="32" t="s">
        <v>29</v>
      </c>
      <c r="B4" s="33" t="s">
        <v>30</v>
      </c>
      <c r="C4" s="33" t="s">
        <v>21</v>
      </c>
      <c r="D4" s="33" t="s">
        <v>221</v>
      </c>
      <c r="E4" s="33" t="s">
        <v>1</v>
      </c>
      <c r="F4" s="34" t="s">
        <v>163</v>
      </c>
      <c r="G4" s="35">
        <v>35971</v>
      </c>
      <c r="H4" s="36">
        <v>125281.43</v>
      </c>
      <c r="I4" s="36">
        <v>12528.14</v>
      </c>
      <c r="J4" s="36">
        <v>11275.33</v>
      </c>
      <c r="K4" s="36">
        <v>112753.29</v>
      </c>
      <c r="L4" s="33" t="s">
        <v>162</v>
      </c>
      <c r="M4" s="37" t="s">
        <v>138</v>
      </c>
    </row>
    <row r="5" spans="1:13" x14ac:dyDescent="0.2">
      <c r="A5" s="32" t="s">
        <v>56</v>
      </c>
      <c r="B5" s="33" t="s">
        <v>50</v>
      </c>
      <c r="C5" s="33" t="s">
        <v>57</v>
      </c>
      <c r="D5" s="33" t="s">
        <v>58</v>
      </c>
      <c r="E5" s="33" t="s">
        <v>59</v>
      </c>
      <c r="F5" s="34" t="s">
        <v>163</v>
      </c>
      <c r="G5" s="35">
        <v>40391</v>
      </c>
      <c r="H5" s="36">
        <v>62340.62</v>
      </c>
      <c r="I5" s="36">
        <v>6234.06</v>
      </c>
      <c r="J5" s="36">
        <v>11221.31</v>
      </c>
      <c r="K5" s="36">
        <v>56106.559999999998</v>
      </c>
      <c r="L5" s="33" t="s">
        <v>177</v>
      </c>
      <c r="M5" s="37" t="s">
        <v>176</v>
      </c>
    </row>
    <row r="6" spans="1:13" x14ac:dyDescent="0.2">
      <c r="A6" s="32" t="s">
        <v>427</v>
      </c>
      <c r="B6" s="33" t="s">
        <v>428</v>
      </c>
      <c r="C6" s="33" t="s">
        <v>189</v>
      </c>
      <c r="D6" s="33"/>
      <c r="E6" s="33"/>
      <c r="F6" s="34" t="s">
        <v>131</v>
      </c>
      <c r="G6" s="35">
        <v>43819</v>
      </c>
      <c r="H6" s="36">
        <v>59825</v>
      </c>
      <c r="I6" s="36">
        <v>59647.98</v>
      </c>
      <c r="J6" s="36">
        <v>5384.25</v>
      </c>
      <c r="K6" s="36">
        <v>177.02</v>
      </c>
      <c r="L6" s="33" t="s">
        <v>162</v>
      </c>
      <c r="M6" s="37" t="s">
        <v>138</v>
      </c>
    </row>
    <row r="7" spans="1:13" ht="33.75" x14ac:dyDescent="0.2">
      <c r="A7" s="32" t="s">
        <v>199</v>
      </c>
      <c r="B7" s="33" t="s">
        <v>408</v>
      </c>
      <c r="C7" s="33" t="s">
        <v>189</v>
      </c>
      <c r="D7" s="33" t="s">
        <v>224</v>
      </c>
      <c r="E7" s="33" t="s">
        <v>3</v>
      </c>
      <c r="F7" s="34" t="s">
        <v>163</v>
      </c>
      <c r="G7" s="35">
        <v>42814</v>
      </c>
      <c r="H7" s="36">
        <v>55347.26</v>
      </c>
      <c r="I7" s="36">
        <v>41467.99</v>
      </c>
      <c r="J7" s="36">
        <v>4981.25</v>
      </c>
      <c r="K7" s="36">
        <v>13879.27</v>
      </c>
      <c r="L7" s="33" t="s">
        <v>403</v>
      </c>
      <c r="M7" s="37" t="s">
        <v>402</v>
      </c>
    </row>
    <row r="8" spans="1:13" x14ac:dyDescent="0.2">
      <c r="A8" s="32" t="s">
        <v>105</v>
      </c>
      <c r="B8" s="33" t="s">
        <v>106</v>
      </c>
      <c r="C8" s="33" t="s">
        <v>6</v>
      </c>
      <c r="D8" s="33" t="s">
        <v>24</v>
      </c>
      <c r="E8" s="33" t="s">
        <v>3</v>
      </c>
      <c r="F8" s="34" t="s">
        <v>163</v>
      </c>
      <c r="G8" s="35">
        <v>35979</v>
      </c>
      <c r="H8" s="36">
        <v>54353.43</v>
      </c>
      <c r="I8" s="36">
        <v>5435.34</v>
      </c>
      <c r="J8" s="36">
        <v>4891.8100000000004</v>
      </c>
      <c r="K8" s="36">
        <v>48918.09</v>
      </c>
      <c r="L8" s="33" t="s">
        <v>154</v>
      </c>
      <c r="M8" s="37" t="s">
        <v>145</v>
      </c>
    </row>
    <row r="9" spans="1:13" ht="22.5" x14ac:dyDescent="0.2">
      <c r="A9" s="32" t="s">
        <v>125</v>
      </c>
      <c r="B9" s="33" t="s">
        <v>126</v>
      </c>
      <c r="C9" s="33" t="s">
        <v>6</v>
      </c>
      <c r="D9" s="33" t="s">
        <v>24</v>
      </c>
      <c r="E9" s="33" t="s">
        <v>127</v>
      </c>
      <c r="F9" s="34" t="s">
        <v>163</v>
      </c>
      <c r="G9" s="35">
        <v>35979</v>
      </c>
      <c r="H9" s="36">
        <v>54350.14</v>
      </c>
      <c r="I9" s="36">
        <v>5435.01</v>
      </c>
      <c r="J9" s="36">
        <v>4891.51</v>
      </c>
      <c r="K9" s="36">
        <v>48915.13</v>
      </c>
      <c r="L9" s="33" t="s">
        <v>153</v>
      </c>
      <c r="M9" s="37" t="s">
        <v>144</v>
      </c>
    </row>
    <row r="10" spans="1:13" x14ac:dyDescent="0.2">
      <c r="A10" s="32" t="s">
        <v>22</v>
      </c>
      <c r="B10" s="33" t="s">
        <v>23</v>
      </c>
      <c r="C10" s="33" t="s">
        <v>10</v>
      </c>
      <c r="D10" s="33" t="s">
        <v>24</v>
      </c>
      <c r="E10" s="33" t="s">
        <v>1</v>
      </c>
      <c r="F10" s="34" t="s">
        <v>163</v>
      </c>
      <c r="G10" s="35">
        <v>35971</v>
      </c>
      <c r="H10" s="36">
        <v>54350.14</v>
      </c>
      <c r="I10" s="36">
        <v>5435.01</v>
      </c>
      <c r="J10" s="36">
        <v>4891.51</v>
      </c>
      <c r="K10" s="36">
        <v>48915.13</v>
      </c>
      <c r="L10" s="33" t="s">
        <v>162</v>
      </c>
      <c r="M10" s="37" t="s">
        <v>138</v>
      </c>
    </row>
    <row r="11" spans="1:13" x14ac:dyDescent="0.2">
      <c r="A11" s="32" t="s">
        <v>25</v>
      </c>
      <c r="B11" s="33" t="s">
        <v>26</v>
      </c>
      <c r="C11" s="33" t="s">
        <v>10</v>
      </c>
      <c r="D11" s="33" t="s">
        <v>24</v>
      </c>
      <c r="E11" s="33" t="s">
        <v>1</v>
      </c>
      <c r="F11" s="34" t="s">
        <v>163</v>
      </c>
      <c r="G11" s="35">
        <v>35971</v>
      </c>
      <c r="H11" s="36">
        <v>54350.14</v>
      </c>
      <c r="I11" s="36">
        <v>5435.01</v>
      </c>
      <c r="J11" s="36">
        <v>4891.51</v>
      </c>
      <c r="K11" s="36">
        <v>48915.13</v>
      </c>
      <c r="L11" s="33" t="s">
        <v>162</v>
      </c>
      <c r="M11" s="37" t="s">
        <v>138</v>
      </c>
    </row>
    <row r="12" spans="1:13" x14ac:dyDescent="0.2">
      <c r="A12" s="32" t="s">
        <v>27</v>
      </c>
      <c r="B12" s="33" t="s">
        <v>28</v>
      </c>
      <c r="C12" s="33" t="s">
        <v>10</v>
      </c>
      <c r="D12" s="33" t="s">
        <v>24</v>
      </c>
      <c r="E12" s="33" t="s">
        <v>1</v>
      </c>
      <c r="F12" s="34" t="s">
        <v>163</v>
      </c>
      <c r="G12" s="35">
        <v>35971</v>
      </c>
      <c r="H12" s="36">
        <v>54350.14</v>
      </c>
      <c r="I12" s="36">
        <v>5435.01</v>
      </c>
      <c r="J12" s="36">
        <v>4891.51</v>
      </c>
      <c r="K12" s="36">
        <v>48915.13</v>
      </c>
      <c r="L12" s="33" t="s">
        <v>162</v>
      </c>
      <c r="M12" s="37" t="s">
        <v>138</v>
      </c>
    </row>
    <row r="13" spans="1:13" x14ac:dyDescent="0.2">
      <c r="A13" s="32" t="s">
        <v>31</v>
      </c>
      <c r="B13" s="33" t="s">
        <v>32</v>
      </c>
      <c r="C13" s="33" t="s">
        <v>10</v>
      </c>
      <c r="D13" s="33" t="s">
        <v>24</v>
      </c>
      <c r="E13" s="33" t="s">
        <v>1</v>
      </c>
      <c r="F13" s="34" t="s">
        <v>163</v>
      </c>
      <c r="G13" s="35">
        <v>35971</v>
      </c>
      <c r="H13" s="36">
        <v>54350.14</v>
      </c>
      <c r="I13" s="36">
        <v>5435.01</v>
      </c>
      <c r="J13" s="36">
        <v>4891.51</v>
      </c>
      <c r="K13" s="36">
        <v>48915.13</v>
      </c>
      <c r="L13" s="33" t="s">
        <v>162</v>
      </c>
      <c r="M13" s="37" t="s">
        <v>138</v>
      </c>
    </row>
    <row r="14" spans="1:13" x14ac:dyDescent="0.2">
      <c r="A14" s="32" t="s">
        <v>49</v>
      </c>
      <c r="B14" s="33" t="s">
        <v>50</v>
      </c>
      <c r="C14" s="33" t="s">
        <v>51</v>
      </c>
      <c r="D14" s="33" t="s">
        <v>52</v>
      </c>
      <c r="E14" s="33" t="s">
        <v>53</v>
      </c>
      <c r="F14" s="34" t="s">
        <v>131</v>
      </c>
      <c r="G14" s="35">
        <v>36115</v>
      </c>
      <c r="H14" s="36">
        <v>53748.52</v>
      </c>
      <c r="I14" s="36">
        <v>10448.1</v>
      </c>
      <c r="J14" s="36">
        <v>9674.73</v>
      </c>
      <c r="K14" s="36">
        <v>43300.42</v>
      </c>
      <c r="L14" s="33" t="s">
        <v>177</v>
      </c>
      <c r="M14" s="37" t="s">
        <v>176</v>
      </c>
    </row>
    <row r="15" spans="1:13" x14ac:dyDescent="0.2">
      <c r="A15" s="32" t="s">
        <v>43</v>
      </c>
      <c r="B15" s="33" t="s">
        <v>44</v>
      </c>
      <c r="C15" s="33" t="s">
        <v>42</v>
      </c>
      <c r="D15" s="33" t="s">
        <v>45</v>
      </c>
      <c r="E15" s="33" t="s">
        <v>210</v>
      </c>
      <c r="F15" s="34" t="s">
        <v>163</v>
      </c>
      <c r="G15" s="35">
        <v>40391</v>
      </c>
      <c r="H15" s="36">
        <v>49019.69</v>
      </c>
      <c r="I15" s="36">
        <v>4901.97</v>
      </c>
      <c r="J15" s="36">
        <v>8823.5400000000009</v>
      </c>
      <c r="K15" s="36">
        <v>44117.72</v>
      </c>
      <c r="L15" s="33" t="s">
        <v>146</v>
      </c>
      <c r="M15" s="37" t="s">
        <v>176</v>
      </c>
    </row>
    <row r="16" spans="1:13" x14ac:dyDescent="0.2">
      <c r="A16" s="32" t="s">
        <v>54</v>
      </c>
      <c r="B16" s="33" t="s">
        <v>50</v>
      </c>
      <c r="C16" s="33" t="s">
        <v>51</v>
      </c>
      <c r="D16" s="33" t="s">
        <v>52</v>
      </c>
      <c r="E16" s="33" t="s">
        <v>55</v>
      </c>
      <c r="F16" s="34" t="s">
        <v>131</v>
      </c>
      <c r="G16" s="35">
        <v>36115</v>
      </c>
      <c r="H16" s="36">
        <v>48399.86</v>
      </c>
      <c r="I16" s="36">
        <v>11308.67</v>
      </c>
      <c r="J16" s="36">
        <v>8711.9699999999993</v>
      </c>
      <c r="K16" s="36">
        <v>37091.19</v>
      </c>
      <c r="L16" s="33" t="s">
        <v>177</v>
      </c>
      <c r="M16" s="37" t="s">
        <v>176</v>
      </c>
    </row>
    <row r="17" spans="1:13" x14ac:dyDescent="0.2">
      <c r="A17" s="32" t="s">
        <v>33</v>
      </c>
      <c r="B17" s="33" t="s">
        <v>34</v>
      </c>
      <c r="C17" s="33" t="s">
        <v>12</v>
      </c>
      <c r="D17" s="33" t="s">
        <v>222</v>
      </c>
      <c r="E17" s="33" t="s">
        <v>3</v>
      </c>
      <c r="F17" s="34" t="s">
        <v>163</v>
      </c>
      <c r="G17" s="35">
        <v>38331</v>
      </c>
      <c r="H17" s="36">
        <v>44850</v>
      </c>
      <c r="I17" s="36">
        <v>4485</v>
      </c>
      <c r="J17" s="36">
        <v>4036.5</v>
      </c>
      <c r="K17" s="36">
        <v>40365</v>
      </c>
      <c r="L17" s="33" t="s">
        <v>162</v>
      </c>
      <c r="M17" s="37" t="s">
        <v>138</v>
      </c>
    </row>
    <row r="18" spans="1:13" ht="22.5" x14ac:dyDescent="0.2">
      <c r="A18" s="32" t="s">
        <v>203</v>
      </c>
      <c r="B18" s="33" t="s">
        <v>204</v>
      </c>
      <c r="C18" s="33"/>
      <c r="D18" s="33"/>
      <c r="E18" s="33"/>
      <c r="F18" s="34" t="s">
        <v>185</v>
      </c>
      <c r="G18" s="35">
        <v>43098</v>
      </c>
      <c r="H18" s="36">
        <v>41233.78</v>
      </c>
      <c r="I18" s="36">
        <v>33781.199999999997</v>
      </c>
      <c r="J18" s="36">
        <v>3711.04</v>
      </c>
      <c r="K18" s="36">
        <v>7452.58</v>
      </c>
      <c r="L18" s="33" t="s">
        <v>393</v>
      </c>
      <c r="M18" s="37" t="s">
        <v>425</v>
      </c>
    </row>
    <row r="19" spans="1:13" ht="22.5" x14ac:dyDescent="0.2">
      <c r="A19" s="32" t="s">
        <v>192</v>
      </c>
      <c r="B19" s="33" t="s">
        <v>193</v>
      </c>
      <c r="C19" s="33" t="s">
        <v>189</v>
      </c>
      <c r="D19" s="33" t="s">
        <v>194</v>
      </c>
      <c r="E19" s="33" t="s">
        <v>3</v>
      </c>
      <c r="F19" s="34" t="s">
        <v>185</v>
      </c>
      <c r="G19" s="35">
        <v>41794</v>
      </c>
      <c r="H19" s="36">
        <v>37684</v>
      </c>
      <c r="I19" s="36">
        <v>18765.599999999999</v>
      </c>
      <c r="J19" s="36">
        <v>3391.56</v>
      </c>
      <c r="K19" s="36">
        <v>18918.400000000001</v>
      </c>
      <c r="L19" s="33" t="s">
        <v>191</v>
      </c>
      <c r="M19" s="37" t="s">
        <v>391</v>
      </c>
    </row>
    <row r="20" spans="1:13" ht="22.5" x14ac:dyDescent="0.2">
      <c r="A20" s="32" t="s">
        <v>128</v>
      </c>
      <c r="B20" s="33" t="s">
        <v>129</v>
      </c>
      <c r="C20" s="33" t="s">
        <v>12</v>
      </c>
      <c r="D20" s="33" t="s">
        <v>114</v>
      </c>
      <c r="E20" s="33" t="s">
        <v>130</v>
      </c>
      <c r="F20" s="34" t="s">
        <v>163</v>
      </c>
      <c r="G20" s="35">
        <v>38334</v>
      </c>
      <c r="H20" s="36">
        <v>37381.58</v>
      </c>
      <c r="I20" s="36">
        <v>3738.16</v>
      </c>
      <c r="J20" s="36">
        <v>3364.34</v>
      </c>
      <c r="K20" s="36">
        <v>33643.42</v>
      </c>
      <c r="L20" s="33" t="s">
        <v>153</v>
      </c>
      <c r="M20" s="37" t="s">
        <v>144</v>
      </c>
    </row>
    <row r="21" spans="1:13" x14ac:dyDescent="0.2">
      <c r="A21" s="32" t="s">
        <v>112</v>
      </c>
      <c r="B21" s="33" t="s">
        <v>198</v>
      </c>
      <c r="C21" s="33" t="s">
        <v>12</v>
      </c>
      <c r="D21" s="33" t="s">
        <v>114</v>
      </c>
      <c r="E21" s="33" t="s">
        <v>3</v>
      </c>
      <c r="F21" s="34" t="s">
        <v>163</v>
      </c>
      <c r="G21" s="35">
        <v>38334</v>
      </c>
      <c r="H21" s="36">
        <v>37381.58</v>
      </c>
      <c r="I21" s="36">
        <v>3738.16</v>
      </c>
      <c r="J21" s="36">
        <v>3364.34</v>
      </c>
      <c r="K21" s="36">
        <v>33643.42</v>
      </c>
      <c r="L21" s="33" t="s">
        <v>154</v>
      </c>
      <c r="M21" s="37" t="s">
        <v>145</v>
      </c>
    </row>
    <row r="22" spans="1:13" ht="33.75" x14ac:dyDescent="0.2">
      <c r="A22" s="32" t="s">
        <v>98</v>
      </c>
      <c r="B22" s="33" t="s">
        <v>99</v>
      </c>
      <c r="C22" s="33" t="s">
        <v>94</v>
      </c>
      <c r="D22" s="33" t="s">
        <v>218</v>
      </c>
      <c r="E22" s="33" t="s">
        <v>219</v>
      </c>
      <c r="F22" s="34" t="s">
        <v>131</v>
      </c>
      <c r="G22" s="35">
        <v>40225</v>
      </c>
      <c r="H22" s="36">
        <v>36800</v>
      </c>
      <c r="I22" s="36">
        <v>3680</v>
      </c>
      <c r="J22" s="36">
        <v>6624</v>
      </c>
      <c r="K22" s="36">
        <v>33120</v>
      </c>
      <c r="L22" s="33" t="s">
        <v>395</v>
      </c>
      <c r="M22" s="37" t="s">
        <v>396</v>
      </c>
    </row>
    <row r="23" spans="1:13" ht="22.5" x14ac:dyDescent="0.2">
      <c r="A23" s="32" t="s">
        <v>115</v>
      </c>
      <c r="B23" s="33" t="s">
        <v>116</v>
      </c>
      <c r="C23" s="33" t="s">
        <v>211</v>
      </c>
      <c r="D23" s="33" t="s">
        <v>117</v>
      </c>
      <c r="E23" s="33" t="s">
        <v>118</v>
      </c>
      <c r="F23" s="34" t="s">
        <v>163</v>
      </c>
      <c r="G23" s="35">
        <v>36220</v>
      </c>
      <c r="H23" s="36">
        <v>35498.01</v>
      </c>
      <c r="I23" s="36">
        <v>3549.8</v>
      </c>
      <c r="J23" s="36">
        <v>6389.64</v>
      </c>
      <c r="K23" s="36">
        <v>31948.21</v>
      </c>
      <c r="L23" s="33" t="s">
        <v>406</v>
      </c>
      <c r="M23" s="37" t="s">
        <v>141</v>
      </c>
    </row>
    <row r="24" spans="1:13" ht="33.75" x14ac:dyDescent="0.2">
      <c r="A24" s="32" t="s">
        <v>95</v>
      </c>
      <c r="B24" s="33" t="s">
        <v>96</v>
      </c>
      <c r="C24" s="33" t="s">
        <v>216</v>
      </c>
      <c r="D24" s="33" t="s">
        <v>217</v>
      </c>
      <c r="E24" s="33" t="s">
        <v>97</v>
      </c>
      <c r="F24" s="34" t="s">
        <v>131</v>
      </c>
      <c r="G24" s="35">
        <v>40297</v>
      </c>
      <c r="H24" s="36">
        <v>35079</v>
      </c>
      <c r="I24" s="36">
        <v>3507.9</v>
      </c>
      <c r="J24" s="36">
        <v>6314.22</v>
      </c>
      <c r="K24" s="36">
        <v>31571.1</v>
      </c>
      <c r="L24" s="33" t="s">
        <v>399</v>
      </c>
      <c r="M24" s="37" t="s">
        <v>174</v>
      </c>
    </row>
    <row r="25" spans="1:13" x14ac:dyDescent="0.2">
      <c r="A25" s="32" t="s">
        <v>39</v>
      </c>
      <c r="B25" s="33" t="s">
        <v>40</v>
      </c>
      <c r="C25" s="33" t="s">
        <v>12</v>
      </c>
      <c r="D25" s="33" t="s">
        <v>41</v>
      </c>
      <c r="E25" s="33" t="s">
        <v>1</v>
      </c>
      <c r="F25" s="34" t="s">
        <v>163</v>
      </c>
      <c r="G25" s="35">
        <v>35827</v>
      </c>
      <c r="H25" s="36">
        <v>33772.800000000003</v>
      </c>
      <c r="I25" s="36">
        <v>3377.28</v>
      </c>
      <c r="J25" s="36">
        <v>3039.55</v>
      </c>
      <c r="K25" s="36">
        <v>30395.52</v>
      </c>
      <c r="L25" s="33" t="s">
        <v>162</v>
      </c>
      <c r="M25" s="37" t="s">
        <v>138</v>
      </c>
    </row>
    <row r="26" spans="1:13" ht="22.5" x14ac:dyDescent="0.2">
      <c r="A26" s="32" t="s">
        <v>85</v>
      </c>
      <c r="B26" s="33" t="s">
        <v>86</v>
      </c>
      <c r="C26" s="33" t="s">
        <v>87</v>
      </c>
      <c r="D26" s="33" t="s">
        <v>0</v>
      </c>
      <c r="E26" s="33" t="s">
        <v>3</v>
      </c>
      <c r="F26" s="34" t="s">
        <v>131</v>
      </c>
      <c r="G26" s="35">
        <v>36287</v>
      </c>
      <c r="H26" s="36">
        <v>32800</v>
      </c>
      <c r="I26" s="36">
        <v>3280</v>
      </c>
      <c r="J26" s="36">
        <v>5904</v>
      </c>
      <c r="K26" s="36">
        <v>29520</v>
      </c>
      <c r="L26" s="33" t="s">
        <v>152</v>
      </c>
      <c r="M26" s="37" t="s">
        <v>143</v>
      </c>
    </row>
    <row r="27" spans="1:13" ht="22.5" x14ac:dyDescent="0.2">
      <c r="A27" s="32" t="s">
        <v>164</v>
      </c>
      <c r="B27" s="33" t="s">
        <v>165</v>
      </c>
      <c r="C27" s="33" t="s">
        <v>213</v>
      </c>
      <c r="D27" s="33" t="s">
        <v>214</v>
      </c>
      <c r="E27" s="33" t="s">
        <v>215</v>
      </c>
      <c r="F27" s="34" t="s">
        <v>131</v>
      </c>
      <c r="G27" s="35">
        <v>40974</v>
      </c>
      <c r="H27" s="36">
        <v>32000</v>
      </c>
      <c r="I27" s="36">
        <v>3200</v>
      </c>
      <c r="J27" s="36">
        <v>5760</v>
      </c>
      <c r="K27" s="36">
        <v>28800</v>
      </c>
      <c r="L27" s="33" t="s">
        <v>166</v>
      </c>
      <c r="M27" s="37" t="s">
        <v>394</v>
      </c>
    </row>
    <row r="28" spans="1:13" ht="22.5" x14ac:dyDescent="0.2">
      <c r="A28" s="32" t="s">
        <v>183</v>
      </c>
      <c r="B28" s="33" t="s">
        <v>184</v>
      </c>
      <c r="C28" s="33" t="s">
        <v>0</v>
      </c>
      <c r="D28" s="33" t="s">
        <v>0</v>
      </c>
      <c r="E28" s="33" t="s">
        <v>3</v>
      </c>
      <c r="F28" s="34" t="s">
        <v>185</v>
      </c>
      <c r="G28" s="35">
        <v>41723</v>
      </c>
      <c r="H28" s="36">
        <v>28699</v>
      </c>
      <c r="I28" s="36">
        <v>2869.9</v>
      </c>
      <c r="J28" s="36">
        <v>5165.82</v>
      </c>
      <c r="K28" s="36">
        <v>25829.1</v>
      </c>
      <c r="L28" s="33" t="s">
        <v>186</v>
      </c>
      <c r="M28" s="37" t="s">
        <v>176</v>
      </c>
    </row>
    <row r="29" spans="1:13" ht="22.5" x14ac:dyDescent="0.2">
      <c r="A29" s="32" t="s">
        <v>91</v>
      </c>
      <c r="B29" s="33" t="s">
        <v>92</v>
      </c>
      <c r="C29" s="33" t="s">
        <v>90</v>
      </c>
      <c r="D29" s="33" t="s">
        <v>212</v>
      </c>
      <c r="E29" s="33" t="s">
        <v>93</v>
      </c>
      <c r="F29" s="34" t="s">
        <v>131</v>
      </c>
      <c r="G29" s="35">
        <v>40297</v>
      </c>
      <c r="H29" s="36">
        <v>27746</v>
      </c>
      <c r="I29" s="36">
        <v>2774.6</v>
      </c>
      <c r="J29" s="36">
        <v>4994.28</v>
      </c>
      <c r="K29" s="36">
        <v>24971.4</v>
      </c>
      <c r="L29" s="33" t="s">
        <v>397</v>
      </c>
      <c r="M29" s="37" t="s">
        <v>398</v>
      </c>
    </row>
    <row r="30" spans="1:13" ht="22.5" x14ac:dyDescent="0.2">
      <c r="A30" s="32" t="s">
        <v>187</v>
      </c>
      <c r="B30" s="33" t="s">
        <v>188</v>
      </c>
      <c r="C30" s="33" t="s">
        <v>189</v>
      </c>
      <c r="D30" s="33" t="s">
        <v>190</v>
      </c>
      <c r="E30" s="33" t="s">
        <v>3</v>
      </c>
      <c r="F30" s="34" t="s">
        <v>185</v>
      </c>
      <c r="G30" s="35">
        <v>41780</v>
      </c>
      <c r="H30" s="36">
        <v>27275</v>
      </c>
      <c r="I30" s="36">
        <v>13488.05</v>
      </c>
      <c r="J30" s="36">
        <v>2454.75</v>
      </c>
      <c r="K30" s="36">
        <v>13786.95</v>
      </c>
      <c r="L30" s="33" t="s">
        <v>191</v>
      </c>
      <c r="M30" s="37" t="s">
        <v>391</v>
      </c>
    </row>
    <row r="31" spans="1:13" ht="33.75" x14ac:dyDescent="0.2">
      <c r="A31" s="32" t="s">
        <v>172</v>
      </c>
      <c r="B31" s="33" t="s">
        <v>173</v>
      </c>
      <c r="C31" s="33" t="s">
        <v>208</v>
      </c>
      <c r="D31" s="33" t="s">
        <v>209</v>
      </c>
      <c r="E31" s="33" t="s">
        <v>3</v>
      </c>
      <c r="F31" s="34" t="s">
        <v>131</v>
      </c>
      <c r="G31" s="35">
        <v>41120</v>
      </c>
      <c r="H31" s="36">
        <v>27196.91</v>
      </c>
      <c r="I31" s="36">
        <v>2719.69</v>
      </c>
      <c r="J31" s="36">
        <v>4895.4399999999996</v>
      </c>
      <c r="K31" s="36">
        <v>24477.22</v>
      </c>
      <c r="L31" s="33" t="s">
        <v>399</v>
      </c>
      <c r="M31" s="37" t="s">
        <v>174</v>
      </c>
    </row>
    <row r="32" spans="1:13" ht="22.5" x14ac:dyDescent="0.2">
      <c r="A32" s="32" t="s">
        <v>88</v>
      </c>
      <c r="B32" s="33" t="s">
        <v>89</v>
      </c>
      <c r="C32" s="33" t="s">
        <v>0</v>
      </c>
      <c r="D32" s="33" t="s">
        <v>0</v>
      </c>
      <c r="E32" s="33" t="s">
        <v>3</v>
      </c>
      <c r="F32" s="34" t="s">
        <v>131</v>
      </c>
      <c r="G32" s="35">
        <v>36349</v>
      </c>
      <c r="H32" s="36">
        <v>27023.54</v>
      </c>
      <c r="I32" s="36">
        <v>2702.35</v>
      </c>
      <c r="J32" s="36">
        <v>4864.24</v>
      </c>
      <c r="K32" s="36">
        <v>24321.19</v>
      </c>
      <c r="L32" s="33" t="s">
        <v>407</v>
      </c>
      <c r="M32" s="37" t="s">
        <v>142</v>
      </c>
    </row>
    <row r="33" spans="1:13" ht="22.5" x14ac:dyDescent="0.2">
      <c r="A33" s="32" t="s">
        <v>119</v>
      </c>
      <c r="B33" s="33" t="s">
        <v>120</v>
      </c>
      <c r="C33" s="33" t="s">
        <v>6</v>
      </c>
      <c r="D33" s="33" t="s">
        <v>7</v>
      </c>
      <c r="E33" s="33" t="s">
        <v>121</v>
      </c>
      <c r="F33" s="34" t="s">
        <v>131</v>
      </c>
      <c r="G33" s="35">
        <v>36227</v>
      </c>
      <c r="H33" s="36">
        <v>26542.86</v>
      </c>
      <c r="I33" s="36">
        <v>2654.29</v>
      </c>
      <c r="J33" s="36">
        <v>2388.86</v>
      </c>
      <c r="K33" s="36">
        <v>23888.57</v>
      </c>
      <c r="L33" s="33" t="s">
        <v>153</v>
      </c>
      <c r="M33" s="37" t="s">
        <v>144</v>
      </c>
    </row>
    <row r="34" spans="1:13" ht="22.5" x14ac:dyDescent="0.2">
      <c r="A34" s="32" t="s">
        <v>4</v>
      </c>
      <c r="B34" s="33" t="s">
        <v>5</v>
      </c>
      <c r="C34" s="33" t="s">
        <v>6</v>
      </c>
      <c r="D34" s="33" t="s">
        <v>7</v>
      </c>
      <c r="E34" s="33" t="s">
        <v>3</v>
      </c>
      <c r="F34" s="34" t="s">
        <v>131</v>
      </c>
      <c r="G34" s="35">
        <v>36161</v>
      </c>
      <c r="H34" s="36">
        <v>26542.86</v>
      </c>
      <c r="I34" s="36">
        <v>2654.29</v>
      </c>
      <c r="J34" s="36">
        <v>2388.86</v>
      </c>
      <c r="K34" s="36">
        <v>23888.57</v>
      </c>
      <c r="L34" s="33" t="s">
        <v>162</v>
      </c>
      <c r="M34" s="37" t="s">
        <v>138</v>
      </c>
    </row>
    <row r="35" spans="1:13" ht="22.5" x14ac:dyDescent="0.2">
      <c r="A35" s="32" t="s">
        <v>13</v>
      </c>
      <c r="B35" s="33" t="s">
        <v>14</v>
      </c>
      <c r="C35" s="33" t="s">
        <v>6</v>
      </c>
      <c r="D35" s="33" t="s">
        <v>7</v>
      </c>
      <c r="E35" s="33" t="s">
        <v>1</v>
      </c>
      <c r="F35" s="34" t="s">
        <v>131</v>
      </c>
      <c r="G35" s="35">
        <v>36175</v>
      </c>
      <c r="H35" s="36">
        <v>26542.86</v>
      </c>
      <c r="I35" s="36">
        <v>2654.29</v>
      </c>
      <c r="J35" s="36">
        <v>2388.86</v>
      </c>
      <c r="K35" s="36">
        <v>23888.57</v>
      </c>
      <c r="L35" s="33" t="s">
        <v>162</v>
      </c>
      <c r="M35" s="37" t="s">
        <v>138</v>
      </c>
    </row>
    <row r="36" spans="1:13" ht="22.5" x14ac:dyDescent="0.2">
      <c r="A36" s="32" t="s">
        <v>15</v>
      </c>
      <c r="B36" s="33" t="s">
        <v>16</v>
      </c>
      <c r="C36" s="33" t="s">
        <v>10</v>
      </c>
      <c r="D36" s="33" t="s">
        <v>7</v>
      </c>
      <c r="E36" s="33" t="s">
        <v>1</v>
      </c>
      <c r="F36" s="34" t="s">
        <v>131</v>
      </c>
      <c r="G36" s="35">
        <v>36175</v>
      </c>
      <c r="H36" s="36">
        <v>26542.86</v>
      </c>
      <c r="I36" s="36">
        <v>2654.29</v>
      </c>
      <c r="J36" s="36">
        <v>2388.86</v>
      </c>
      <c r="K36" s="36">
        <v>23888.57</v>
      </c>
      <c r="L36" s="33" t="s">
        <v>162</v>
      </c>
      <c r="M36" s="37" t="s">
        <v>138</v>
      </c>
    </row>
    <row r="37" spans="1:13" ht="22.5" x14ac:dyDescent="0.2">
      <c r="A37" s="32" t="s">
        <v>17</v>
      </c>
      <c r="B37" s="33" t="s">
        <v>18</v>
      </c>
      <c r="C37" s="33" t="s">
        <v>10</v>
      </c>
      <c r="D37" s="33" t="s">
        <v>7</v>
      </c>
      <c r="E37" s="33" t="s">
        <v>1</v>
      </c>
      <c r="F37" s="34" t="s">
        <v>131</v>
      </c>
      <c r="G37" s="35">
        <v>36175</v>
      </c>
      <c r="H37" s="36">
        <v>26542.86</v>
      </c>
      <c r="I37" s="36">
        <v>2654.29</v>
      </c>
      <c r="J37" s="36">
        <v>2388.86</v>
      </c>
      <c r="K37" s="36">
        <v>23888.57</v>
      </c>
      <c r="L37" s="33" t="s">
        <v>162</v>
      </c>
      <c r="M37" s="37" t="s">
        <v>138</v>
      </c>
    </row>
    <row r="38" spans="1:13" ht="22.5" x14ac:dyDescent="0.2">
      <c r="A38" s="32" t="s">
        <v>19</v>
      </c>
      <c r="B38" s="33" t="s">
        <v>20</v>
      </c>
      <c r="C38" s="33" t="s">
        <v>6</v>
      </c>
      <c r="D38" s="33" t="s">
        <v>7</v>
      </c>
      <c r="E38" s="33" t="s">
        <v>1</v>
      </c>
      <c r="F38" s="34" t="s">
        <v>131</v>
      </c>
      <c r="G38" s="35">
        <v>36175</v>
      </c>
      <c r="H38" s="36">
        <v>26542.86</v>
      </c>
      <c r="I38" s="36">
        <v>2654.29</v>
      </c>
      <c r="J38" s="36">
        <v>2388.86</v>
      </c>
      <c r="K38" s="36">
        <v>23888.57</v>
      </c>
      <c r="L38" s="33" t="s">
        <v>162</v>
      </c>
      <c r="M38" s="37" t="s">
        <v>138</v>
      </c>
    </row>
    <row r="39" spans="1:13" ht="22.5" x14ac:dyDescent="0.2">
      <c r="A39" s="32" t="s">
        <v>103</v>
      </c>
      <c r="B39" s="33" t="s">
        <v>195</v>
      </c>
      <c r="C39" s="33" t="s">
        <v>6</v>
      </c>
      <c r="D39" s="33" t="s">
        <v>7</v>
      </c>
      <c r="E39" s="33" t="s">
        <v>3</v>
      </c>
      <c r="F39" s="34" t="s">
        <v>131</v>
      </c>
      <c r="G39" s="35">
        <v>36231</v>
      </c>
      <c r="H39" s="36">
        <v>26542.86</v>
      </c>
      <c r="I39" s="36">
        <v>2654.29</v>
      </c>
      <c r="J39" s="36">
        <v>2388.86</v>
      </c>
      <c r="K39" s="36">
        <v>23888.57</v>
      </c>
      <c r="L39" s="33" t="s">
        <v>150</v>
      </c>
      <c r="M39" s="37" t="s">
        <v>426</v>
      </c>
    </row>
    <row r="40" spans="1:13" x14ac:dyDescent="0.2">
      <c r="A40" s="32" t="s">
        <v>107</v>
      </c>
      <c r="B40" s="33" t="s">
        <v>196</v>
      </c>
      <c r="C40" s="33" t="s">
        <v>6</v>
      </c>
      <c r="D40" s="33" t="s">
        <v>109</v>
      </c>
      <c r="E40" s="33" t="s">
        <v>3</v>
      </c>
      <c r="F40" s="34" t="s">
        <v>131</v>
      </c>
      <c r="G40" s="35">
        <v>36229</v>
      </c>
      <c r="H40" s="36">
        <v>26542.86</v>
      </c>
      <c r="I40" s="36">
        <v>2654.29</v>
      </c>
      <c r="J40" s="36">
        <v>2388.86</v>
      </c>
      <c r="K40" s="36">
        <v>23888.57</v>
      </c>
      <c r="L40" s="33" t="s">
        <v>154</v>
      </c>
      <c r="M40" s="37" t="s">
        <v>145</v>
      </c>
    </row>
    <row r="41" spans="1:13" ht="22.5" x14ac:dyDescent="0.2">
      <c r="A41" s="32" t="s">
        <v>110</v>
      </c>
      <c r="B41" s="33" t="s">
        <v>197</v>
      </c>
      <c r="C41" s="33" t="s">
        <v>6</v>
      </c>
      <c r="D41" s="33" t="s">
        <v>223</v>
      </c>
      <c r="E41" s="33" t="s">
        <v>3</v>
      </c>
      <c r="F41" s="34" t="s">
        <v>131</v>
      </c>
      <c r="G41" s="35">
        <v>36315</v>
      </c>
      <c r="H41" s="36">
        <v>26273.26</v>
      </c>
      <c r="I41" s="36">
        <v>2627.33</v>
      </c>
      <c r="J41" s="36">
        <v>2364.59</v>
      </c>
      <c r="K41" s="36">
        <v>23645.93</v>
      </c>
      <c r="L41" s="33" t="s">
        <v>154</v>
      </c>
      <c r="M41" s="37" t="s">
        <v>145</v>
      </c>
    </row>
    <row r="42" spans="1:13" x14ac:dyDescent="0.2">
      <c r="A42" s="32" t="s">
        <v>73</v>
      </c>
      <c r="B42" s="33" t="s">
        <v>74</v>
      </c>
      <c r="C42" s="33" t="s">
        <v>75</v>
      </c>
      <c r="D42" s="33" t="s">
        <v>0</v>
      </c>
      <c r="E42" s="33" t="s">
        <v>3</v>
      </c>
      <c r="F42" s="34" t="s">
        <v>163</v>
      </c>
      <c r="G42" s="35">
        <v>35983</v>
      </c>
      <c r="H42" s="36">
        <v>25852.83</v>
      </c>
      <c r="I42" s="36">
        <v>2585.2800000000002</v>
      </c>
      <c r="J42" s="36">
        <v>4653.51</v>
      </c>
      <c r="K42" s="36">
        <v>23267.55</v>
      </c>
      <c r="L42" s="33" t="s">
        <v>405</v>
      </c>
      <c r="M42" s="37" t="s">
        <v>141</v>
      </c>
    </row>
    <row r="43" spans="1:13" ht="33.75" x14ac:dyDescent="0.2">
      <c r="A43" s="32" t="s">
        <v>167</v>
      </c>
      <c r="B43" s="33" t="s">
        <v>168</v>
      </c>
      <c r="C43" s="33" t="s">
        <v>206</v>
      </c>
      <c r="D43" s="33" t="s">
        <v>207</v>
      </c>
      <c r="E43" s="33" t="s">
        <v>3</v>
      </c>
      <c r="F43" s="34" t="s">
        <v>131</v>
      </c>
      <c r="G43" s="35">
        <v>41120</v>
      </c>
      <c r="H43" s="36">
        <v>25144.080000000002</v>
      </c>
      <c r="I43" s="36">
        <v>2514.41</v>
      </c>
      <c r="J43" s="36">
        <v>4525.93</v>
      </c>
      <c r="K43" s="36">
        <v>22629.67</v>
      </c>
      <c r="L43" s="33" t="s">
        <v>169</v>
      </c>
      <c r="M43" s="37" t="s">
        <v>400</v>
      </c>
    </row>
    <row r="44" spans="1:13" x14ac:dyDescent="0.2">
      <c r="A44" s="32" t="s">
        <v>122</v>
      </c>
      <c r="B44" s="33" t="s">
        <v>123</v>
      </c>
      <c r="C44" s="33" t="s">
        <v>6</v>
      </c>
      <c r="D44" s="33" t="s">
        <v>205</v>
      </c>
      <c r="E44" s="33" t="s">
        <v>124</v>
      </c>
      <c r="F44" s="34" t="s">
        <v>163</v>
      </c>
      <c r="G44" s="35">
        <v>35869</v>
      </c>
      <c r="H44" s="36">
        <v>25094.95</v>
      </c>
      <c r="I44" s="36">
        <v>2509.5</v>
      </c>
      <c r="J44" s="36">
        <v>2258.5500000000002</v>
      </c>
      <c r="K44" s="36">
        <v>22585.45</v>
      </c>
      <c r="L44" s="33" t="s">
        <v>153</v>
      </c>
      <c r="M44" s="37" t="s">
        <v>144</v>
      </c>
    </row>
    <row r="45" spans="1:13" x14ac:dyDescent="0.2">
      <c r="A45" s="32" t="s">
        <v>70</v>
      </c>
      <c r="B45" s="33" t="s">
        <v>71</v>
      </c>
      <c r="C45" s="33" t="s">
        <v>68</v>
      </c>
      <c r="D45" s="33" t="s">
        <v>69</v>
      </c>
      <c r="E45" s="33" t="s">
        <v>72</v>
      </c>
      <c r="F45" s="34" t="s">
        <v>131</v>
      </c>
      <c r="G45" s="35">
        <v>37991</v>
      </c>
      <c r="H45" s="36">
        <v>24834.400000000001</v>
      </c>
      <c r="I45" s="36">
        <v>2483.44</v>
      </c>
      <c r="J45" s="36">
        <v>4470.1899999999996</v>
      </c>
      <c r="K45" s="36">
        <v>22350.959999999999</v>
      </c>
      <c r="L45" s="33" t="s">
        <v>151</v>
      </c>
      <c r="M45" s="37" t="s">
        <v>404</v>
      </c>
    </row>
    <row r="46" spans="1:13" x14ac:dyDescent="0.2">
      <c r="A46" s="32" t="s">
        <v>8</v>
      </c>
      <c r="B46" s="33" t="s">
        <v>9</v>
      </c>
      <c r="C46" s="33" t="s">
        <v>10</v>
      </c>
      <c r="D46" s="33" t="s">
        <v>11</v>
      </c>
      <c r="E46" s="33" t="s">
        <v>1</v>
      </c>
      <c r="F46" s="34" t="s">
        <v>131</v>
      </c>
      <c r="G46" s="35">
        <v>36139</v>
      </c>
      <c r="H46" s="36">
        <v>24330.400000000001</v>
      </c>
      <c r="I46" s="36">
        <v>2433.04</v>
      </c>
      <c r="J46" s="36">
        <v>2189.7399999999998</v>
      </c>
      <c r="K46" s="36">
        <v>21897.360000000001</v>
      </c>
      <c r="L46" s="33" t="s">
        <v>162</v>
      </c>
      <c r="M46" s="37" t="s">
        <v>138</v>
      </c>
    </row>
    <row r="47" spans="1:13" ht="22.5" x14ac:dyDescent="0.2">
      <c r="A47" s="32" t="s">
        <v>76</v>
      </c>
      <c r="B47" s="33" t="s">
        <v>77</v>
      </c>
      <c r="C47" s="33" t="s">
        <v>78</v>
      </c>
      <c r="D47" s="33" t="s">
        <v>79</v>
      </c>
      <c r="E47" s="33" t="s">
        <v>80</v>
      </c>
      <c r="F47" s="34" t="s">
        <v>131</v>
      </c>
      <c r="G47" s="35">
        <v>40851</v>
      </c>
      <c r="H47" s="36">
        <v>24250</v>
      </c>
      <c r="I47" s="36">
        <v>2425</v>
      </c>
      <c r="J47" s="36">
        <v>4365</v>
      </c>
      <c r="K47" s="36">
        <v>21825</v>
      </c>
      <c r="L47" s="33" t="s">
        <v>147</v>
      </c>
      <c r="M47" s="37" t="s">
        <v>394</v>
      </c>
    </row>
    <row r="48" spans="1:13" x14ac:dyDescent="0.2">
      <c r="A48" s="32" t="s">
        <v>65</v>
      </c>
      <c r="B48" s="33" t="s">
        <v>61</v>
      </c>
      <c r="C48" s="33" t="s">
        <v>66</v>
      </c>
      <c r="D48" s="33" t="s">
        <v>67</v>
      </c>
      <c r="E48" s="33" t="s">
        <v>3</v>
      </c>
      <c r="F48" s="34" t="s">
        <v>163</v>
      </c>
      <c r="G48" s="35">
        <v>40391</v>
      </c>
      <c r="H48" s="36">
        <v>23678.81</v>
      </c>
      <c r="I48" s="36">
        <v>2367.88</v>
      </c>
      <c r="J48" s="36">
        <v>4262.1899999999996</v>
      </c>
      <c r="K48" s="36">
        <v>21310.93</v>
      </c>
      <c r="L48" s="33" t="s">
        <v>177</v>
      </c>
      <c r="M48" s="37" t="s">
        <v>176</v>
      </c>
    </row>
    <row r="49" spans="1:13" x14ac:dyDescent="0.2">
      <c r="A49" s="32" t="s">
        <v>63</v>
      </c>
      <c r="B49" s="33" t="s">
        <v>61</v>
      </c>
      <c r="C49" s="33" t="s">
        <v>60</v>
      </c>
      <c r="D49" s="33" t="s">
        <v>62</v>
      </c>
      <c r="E49" s="33" t="s">
        <v>64</v>
      </c>
      <c r="F49" s="34" t="s">
        <v>131</v>
      </c>
      <c r="G49" s="35">
        <v>36105</v>
      </c>
      <c r="H49" s="36">
        <v>23474.400000000001</v>
      </c>
      <c r="I49" s="36">
        <v>2347.44</v>
      </c>
      <c r="J49" s="36">
        <v>4225.3900000000003</v>
      </c>
      <c r="K49" s="36">
        <v>21126.959999999999</v>
      </c>
      <c r="L49" s="33" t="s">
        <v>177</v>
      </c>
      <c r="M49" s="37" t="s">
        <v>176</v>
      </c>
    </row>
    <row r="50" spans="1:13" ht="22.5" x14ac:dyDescent="0.2">
      <c r="A50" s="32" t="s">
        <v>201</v>
      </c>
      <c r="B50" s="33" t="s">
        <v>202</v>
      </c>
      <c r="C50" s="33" t="s">
        <v>2</v>
      </c>
      <c r="D50" s="33" t="s">
        <v>2</v>
      </c>
      <c r="E50" s="33" t="s">
        <v>2</v>
      </c>
      <c r="F50" s="34" t="s">
        <v>131</v>
      </c>
      <c r="G50" s="35">
        <v>43098</v>
      </c>
      <c r="H50" s="36">
        <v>23380</v>
      </c>
      <c r="I50" s="36">
        <v>14928.61</v>
      </c>
      <c r="J50" s="36">
        <v>4208.3999999999996</v>
      </c>
      <c r="K50" s="36">
        <v>8451.39</v>
      </c>
      <c r="L50" s="33" t="s">
        <v>389</v>
      </c>
      <c r="M50" s="37" t="s">
        <v>390</v>
      </c>
    </row>
    <row r="51" spans="1:13" ht="33.75" x14ac:dyDescent="0.2">
      <c r="A51" s="32" t="s">
        <v>170</v>
      </c>
      <c r="B51" s="33" t="s">
        <v>171</v>
      </c>
      <c r="C51" s="33" t="s">
        <v>208</v>
      </c>
      <c r="D51" s="33" t="s">
        <v>209</v>
      </c>
      <c r="E51" s="33" t="s">
        <v>3</v>
      </c>
      <c r="F51" s="34" t="s">
        <v>131</v>
      </c>
      <c r="G51" s="35">
        <v>41120</v>
      </c>
      <c r="H51" s="36">
        <v>21992.49</v>
      </c>
      <c r="I51" s="36">
        <v>2199.25</v>
      </c>
      <c r="J51" s="36">
        <v>3958.65</v>
      </c>
      <c r="K51" s="36">
        <v>19793.240000000002</v>
      </c>
      <c r="L51" s="33" t="s">
        <v>169</v>
      </c>
      <c r="M51" s="37" t="s">
        <v>400</v>
      </c>
    </row>
    <row r="52" spans="1:13" ht="22.5" x14ac:dyDescent="0.2">
      <c r="A52" s="32" t="s">
        <v>100</v>
      </c>
      <c r="B52" s="33" t="s">
        <v>101</v>
      </c>
      <c r="C52" s="33" t="s">
        <v>102</v>
      </c>
      <c r="D52" s="33" t="s">
        <v>220</v>
      </c>
      <c r="E52" s="33" t="s">
        <v>3</v>
      </c>
      <c r="F52" s="34" t="s">
        <v>131</v>
      </c>
      <c r="G52" s="35">
        <v>40249</v>
      </c>
      <c r="H52" s="36">
        <v>21785</v>
      </c>
      <c r="I52" s="36">
        <v>2178.5</v>
      </c>
      <c r="J52" s="36">
        <v>3921.3</v>
      </c>
      <c r="K52" s="36">
        <v>19606.5</v>
      </c>
      <c r="L52" s="33" t="s">
        <v>149</v>
      </c>
      <c r="M52" s="37" t="s">
        <v>140</v>
      </c>
    </row>
    <row r="53" spans="1:13" x14ac:dyDescent="0.2">
      <c r="A53" s="32" t="s">
        <v>35</v>
      </c>
      <c r="B53" s="33" t="s">
        <v>36</v>
      </c>
      <c r="C53" s="33" t="s">
        <v>37</v>
      </c>
      <c r="D53" s="33" t="s">
        <v>38</v>
      </c>
      <c r="E53" s="33" t="s">
        <v>1</v>
      </c>
      <c r="F53" s="34" t="s">
        <v>163</v>
      </c>
      <c r="G53" s="35">
        <v>34834</v>
      </c>
      <c r="H53" s="36">
        <v>21028.57</v>
      </c>
      <c r="I53" s="36">
        <v>2102.86</v>
      </c>
      <c r="J53" s="36">
        <v>1892.57</v>
      </c>
      <c r="K53" s="36">
        <v>18925.71</v>
      </c>
      <c r="L53" s="33" t="s">
        <v>162</v>
      </c>
      <c r="M53" s="37" t="s">
        <v>138</v>
      </c>
    </row>
    <row r="54" spans="1:13" x14ac:dyDescent="0.2">
      <c r="A54" s="32" t="s">
        <v>46</v>
      </c>
      <c r="B54" s="33" t="s">
        <v>44</v>
      </c>
      <c r="C54" s="33" t="s">
        <v>42</v>
      </c>
      <c r="D54" s="33" t="s">
        <v>47</v>
      </c>
      <c r="E54" s="33" t="s">
        <v>48</v>
      </c>
      <c r="F54" s="34" t="s">
        <v>131</v>
      </c>
      <c r="G54" s="35">
        <v>36105</v>
      </c>
      <c r="H54" s="36">
        <v>20331.43</v>
      </c>
      <c r="I54" s="36">
        <v>2033.14</v>
      </c>
      <c r="J54" s="36">
        <v>3659.66</v>
      </c>
      <c r="K54" s="36">
        <v>18298.29</v>
      </c>
      <c r="L54" s="33" t="s">
        <v>146</v>
      </c>
      <c r="M54" s="37" t="s">
        <v>176</v>
      </c>
    </row>
    <row r="55" spans="1:13" ht="33.75" x14ac:dyDescent="0.2">
      <c r="A55" s="32" t="s">
        <v>409</v>
      </c>
      <c r="B55" s="33" t="s">
        <v>410</v>
      </c>
      <c r="C55" s="33" t="s">
        <v>416</v>
      </c>
      <c r="D55" s="33" t="s">
        <v>417</v>
      </c>
      <c r="E55" s="33">
        <v>18010199</v>
      </c>
      <c r="F55" s="34" t="s">
        <v>163</v>
      </c>
      <c r="G55" s="35">
        <v>43241</v>
      </c>
      <c r="H55" s="36">
        <v>21132.45</v>
      </c>
      <c r="I55" s="36">
        <v>14983.78</v>
      </c>
      <c r="J55" s="36">
        <v>3803.84</v>
      </c>
      <c r="K55" s="36">
        <v>6148.67</v>
      </c>
      <c r="L55" s="33" t="s">
        <v>418</v>
      </c>
      <c r="M55" s="37" t="s">
        <v>419</v>
      </c>
    </row>
    <row r="56" spans="1:13" ht="22.5" x14ac:dyDescent="0.2">
      <c r="A56" s="32" t="s">
        <v>411</v>
      </c>
      <c r="B56" s="33" t="s">
        <v>412</v>
      </c>
      <c r="C56" s="33" t="s">
        <v>416</v>
      </c>
      <c r="D56" s="33" t="s">
        <v>417</v>
      </c>
      <c r="E56" s="33">
        <v>18010197</v>
      </c>
      <c r="F56" s="34" t="s">
        <v>163</v>
      </c>
      <c r="G56" s="35">
        <v>43241</v>
      </c>
      <c r="H56" s="36">
        <v>21132.45</v>
      </c>
      <c r="I56" s="36">
        <v>14983.78</v>
      </c>
      <c r="J56" s="36">
        <v>3803.84</v>
      </c>
      <c r="K56" s="36">
        <v>6148.67</v>
      </c>
      <c r="L56" s="33" t="s">
        <v>420</v>
      </c>
      <c r="M56" s="37" t="s">
        <v>421</v>
      </c>
    </row>
    <row r="57" spans="1:13" ht="22.5" x14ac:dyDescent="0.2">
      <c r="A57" s="32" t="s">
        <v>413</v>
      </c>
      <c r="B57" s="33" t="s">
        <v>414</v>
      </c>
      <c r="C57" s="33" t="s">
        <v>416</v>
      </c>
      <c r="D57" s="33" t="s">
        <v>417</v>
      </c>
      <c r="E57" s="33">
        <v>18010198</v>
      </c>
      <c r="F57" s="34" t="s">
        <v>163</v>
      </c>
      <c r="G57" s="35">
        <v>43241</v>
      </c>
      <c r="H57" s="36">
        <v>21132.45</v>
      </c>
      <c r="I57" s="36">
        <v>14983.78</v>
      </c>
      <c r="J57" s="36">
        <v>3803.84</v>
      </c>
      <c r="K57" s="36">
        <v>6148.67</v>
      </c>
      <c r="L57" s="33" t="s">
        <v>420</v>
      </c>
      <c r="M57" s="37" t="s">
        <v>421</v>
      </c>
    </row>
    <row r="58" spans="1:13" ht="22.5" x14ac:dyDescent="0.2">
      <c r="A58" s="32" t="s">
        <v>415</v>
      </c>
      <c r="B58" s="33" t="s">
        <v>412</v>
      </c>
      <c r="C58" s="33" t="s">
        <v>416</v>
      </c>
      <c r="D58" s="33" t="s">
        <v>417</v>
      </c>
      <c r="E58" s="33"/>
      <c r="F58" s="34" t="s">
        <v>163</v>
      </c>
      <c r="G58" s="35">
        <v>43241</v>
      </c>
      <c r="H58" s="36">
        <v>21132.45</v>
      </c>
      <c r="I58" s="36">
        <v>14983.78</v>
      </c>
      <c r="J58" s="36">
        <v>3803.84</v>
      </c>
      <c r="K58" s="36">
        <v>6148.67</v>
      </c>
      <c r="L58" s="33" t="s">
        <v>424</v>
      </c>
      <c r="M58" s="37" t="s">
        <v>422</v>
      </c>
    </row>
    <row r="59" spans="1:13" ht="33.75" x14ac:dyDescent="0.2">
      <c r="A59" s="32" t="s">
        <v>175</v>
      </c>
      <c r="B59" s="33" t="s">
        <v>182</v>
      </c>
      <c r="C59" s="33"/>
      <c r="D59" s="33"/>
      <c r="E59" s="33"/>
      <c r="F59" s="34" t="s">
        <v>131</v>
      </c>
      <c r="G59" s="35">
        <v>40661</v>
      </c>
      <c r="H59" s="36">
        <v>32750</v>
      </c>
      <c r="I59" s="36">
        <v>32750</v>
      </c>
      <c r="J59" s="36">
        <v>0</v>
      </c>
      <c r="K59" s="36">
        <v>0</v>
      </c>
      <c r="L59" s="33" t="s">
        <v>181</v>
      </c>
      <c r="M59" s="37" t="s">
        <v>180</v>
      </c>
    </row>
    <row r="60" spans="1:13" x14ac:dyDescent="0.2">
      <c r="A60" s="4"/>
      <c r="B60" s="2"/>
      <c r="G60" s="12" t="s">
        <v>161</v>
      </c>
      <c r="H60" s="13">
        <f>SUM(H4:H59)</f>
        <v>1983561.0100000005</v>
      </c>
      <c r="I60" s="13">
        <f>SUM(I4:I59)</f>
        <v>448460.10999999993</v>
      </c>
      <c r="J60" s="11"/>
      <c r="K60" s="13">
        <f>SUM(K4:K59)</f>
        <v>1535100.8999999997</v>
      </c>
      <c r="L60" s="2"/>
    </row>
  </sheetData>
  <pageMargins left="0" right="0" top="0.39370078740157483" bottom="0.39370078740157483" header="0.39370078740157483" footer="0.19685039370078741"/>
  <pageSetup scale="65" orientation="landscape" blackAndWhite="1" r:id="rId1"/>
  <headerFooter>
    <oddHeader>&amp;RPag. &amp;P de &amp;N</oddHeader>
    <oddFooter>&amp;LLic. Carlos Atilio Paniagua Cruz
Encargado del Control y Resguardo del Activo Fijo Institucional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opLeftCell="AC30" workbookViewId="0">
      <selection activeCell="AK2" sqref="AK2:AL52"/>
    </sheetView>
  </sheetViews>
  <sheetFormatPr baseColWidth="10" defaultRowHeight="15" x14ac:dyDescent="0.25"/>
  <cols>
    <col min="3" max="3" width="39.28515625" customWidth="1"/>
    <col min="5" max="5" width="11.85546875" bestFit="1" customWidth="1"/>
    <col min="8" max="8" width="8.7109375" bestFit="1" customWidth="1"/>
    <col min="9" max="9" width="6.5703125" bestFit="1" customWidth="1"/>
    <col min="11" max="11" width="9.5703125" bestFit="1" customWidth="1"/>
    <col min="12" max="12" width="40" customWidth="1"/>
    <col min="37" max="37" width="26.42578125" customWidth="1"/>
    <col min="38" max="38" width="38" customWidth="1"/>
  </cols>
  <sheetData>
    <row r="1" spans="1:38" ht="22.5" x14ac:dyDescent="0.25">
      <c r="B1" s="6" t="s">
        <v>159</v>
      </c>
      <c r="C1" s="6" t="s">
        <v>178</v>
      </c>
      <c r="H1" s="15" t="s">
        <v>229</v>
      </c>
      <c r="I1" s="16" t="s">
        <v>230</v>
      </c>
      <c r="J1" s="16" t="s">
        <v>231</v>
      </c>
      <c r="K1" s="16" t="s">
        <v>232</v>
      </c>
      <c r="L1" s="16" t="s">
        <v>233</v>
      </c>
      <c r="M1" s="16" t="s">
        <v>234</v>
      </c>
      <c r="N1" s="16" t="s">
        <v>235</v>
      </c>
      <c r="O1" s="16" t="s">
        <v>236</v>
      </c>
      <c r="P1" s="16" t="s">
        <v>237</v>
      </c>
      <c r="Q1" s="16" t="s">
        <v>238</v>
      </c>
      <c r="R1" s="16" t="s">
        <v>239</v>
      </c>
      <c r="S1" s="16" t="s">
        <v>240</v>
      </c>
      <c r="T1" s="16" t="s">
        <v>241</v>
      </c>
      <c r="U1" s="16" t="s">
        <v>242</v>
      </c>
      <c r="V1" s="16" t="s">
        <v>243</v>
      </c>
      <c r="W1" s="16" t="s">
        <v>244</v>
      </c>
      <c r="X1" s="16" t="s">
        <v>245</v>
      </c>
      <c r="Y1" s="16" t="s">
        <v>246</v>
      </c>
      <c r="Z1" s="16" t="s">
        <v>247</v>
      </c>
      <c r="AA1" s="15" t="s">
        <v>248</v>
      </c>
      <c r="AB1" s="15" t="s">
        <v>249</v>
      </c>
      <c r="AC1" s="15" t="s">
        <v>250</v>
      </c>
      <c r="AD1" s="15" t="s">
        <v>251</v>
      </c>
      <c r="AE1" s="16" t="s">
        <v>252</v>
      </c>
      <c r="AG1" s="17" t="s">
        <v>253</v>
      </c>
      <c r="AH1" s="17" t="s">
        <v>254</v>
      </c>
      <c r="AK1" s="6" t="s">
        <v>136</v>
      </c>
      <c r="AL1" s="6" t="s">
        <v>137</v>
      </c>
    </row>
    <row r="2" spans="1:38" ht="23.25" x14ac:dyDescent="0.25">
      <c r="A2">
        <v>26</v>
      </c>
      <c r="B2" s="8" t="s">
        <v>65</v>
      </c>
      <c r="C2" s="9" t="s">
        <v>302</v>
      </c>
      <c r="E2" t="b">
        <f t="shared" ref="E2:E9" si="0">EXACT(B2,K2)</f>
        <v>0</v>
      </c>
      <c r="G2">
        <v>1</v>
      </c>
      <c r="H2" s="18" t="s">
        <v>255</v>
      </c>
      <c r="I2" s="19">
        <v>282</v>
      </c>
      <c r="J2" s="20" t="s">
        <v>256</v>
      </c>
      <c r="K2" s="20" t="s">
        <v>192</v>
      </c>
      <c r="L2" s="20" t="s">
        <v>193</v>
      </c>
      <c r="M2" s="21">
        <v>41794</v>
      </c>
      <c r="N2" s="22">
        <v>37684</v>
      </c>
      <c r="O2" s="20" t="s">
        <v>189</v>
      </c>
      <c r="P2" s="20" t="s">
        <v>194</v>
      </c>
      <c r="Q2" s="20" t="s">
        <v>3</v>
      </c>
      <c r="R2" s="20" t="s">
        <v>185</v>
      </c>
      <c r="S2" s="21">
        <v>43100</v>
      </c>
      <c r="T2" s="20" t="s">
        <v>257</v>
      </c>
      <c r="U2" s="20" t="s">
        <v>258</v>
      </c>
      <c r="V2" s="20"/>
      <c r="W2" s="20"/>
      <c r="X2" s="20"/>
      <c r="Y2" s="20"/>
      <c r="Z2" s="20"/>
      <c r="AA2" s="18"/>
      <c r="AB2" s="23">
        <v>3391.56</v>
      </c>
      <c r="AC2" s="23">
        <v>12135.28</v>
      </c>
      <c r="AD2" s="23">
        <v>25548.720000000001</v>
      </c>
      <c r="AE2" s="24">
        <v>61105</v>
      </c>
      <c r="AG2">
        <f t="shared" ref="AG2:AG33" si="1">+N2*0.1</f>
        <v>3768.4</v>
      </c>
      <c r="AH2" s="25">
        <f t="shared" ref="AH2:AH33" si="2">+N2-AG2</f>
        <v>33915.599999999999</v>
      </c>
      <c r="AI2">
        <f t="shared" ref="AI2:AI33" si="3">IF(AE2=61105,AH2/10,AH2/5)</f>
        <v>3391.56</v>
      </c>
      <c r="AK2" s="9" t="s">
        <v>191</v>
      </c>
      <c r="AL2" s="10" t="s">
        <v>391</v>
      </c>
    </row>
    <row r="3" spans="1:38" ht="23.25" x14ac:dyDescent="0.25">
      <c r="A3">
        <v>2</v>
      </c>
      <c r="B3" s="8" t="s">
        <v>119</v>
      </c>
      <c r="C3" s="9" t="s">
        <v>120</v>
      </c>
      <c r="E3" t="b">
        <f t="shared" si="0"/>
        <v>1</v>
      </c>
      <c r="G3">
        <v>2</v>
      </c>
      <c r="H3" s="18" t="s">
        <v>259</v>
      </c>
      <c r="I3" s="19">
        <v>105</v>
      </c>
      <c r="J3" s="20" t="s">
        <v>260</v>
      </c>
      <c r="K3" s="20" t="s">
        <v>119</v>
      </c>
      <c r="L3" s="20" t="s">
        <v>120</v>
      </c>
      <c r="M3" s="21">
        <v>36227</v>
      </c>
      <c r="N3" s="22">
        <v>26542.86</v>
      </c>
      <c r="O3" s="20" t="s">
        <v>6</v>
      </c>
      <c r="P3" s="20" t="s">
        <v>7</v>
      </c>
      <c r="Q3" s="20" t="s">
        <v>121</v>
      </c>
      <c r="R3" s="20" t="s">
        <v>225</v>
      </c>
      <c r="S3" s="21">
        <v>43100</v>
      </c>
      <c r="T3" s="20" t="s">
        <v>257</v>
      </c>
      <c r="U3" s="20" t="s">
        <v>261</v>
      </c>
      <c r="V3" s="20" t="s">
        <v>121</v>
      </c>
      <c r="W3" s="20" t="s">
        <v>205</v>
      </c>
      <c r="X3" s="20" t="s">
        <v>262</v>
      </c>
      <c r="Y3" s="20" t="s">
        <v>263</v>
      </c>
      <c r="Z3" s="20" t="s">
        <v>264</v>
      </c>
      <c r="AA3" s="18"/>
      <c r="AB3" s="23">
        <v>0</v>
      </c>
      <c r="AC3" s="23">
        <v>23888.57</v>
      </c>
      <c r="AD3" s="23">
        <v>2654.29</v>
      </c>
      <c r="AE3" s="24">
        <v>61105</v>
      </c>
      <c r="AG3">
        <f t="shared" si="1"/>
        <v>2654.2860000000001</v>
      </c>
      <c r="AH3" s="25">
        <f t="shared" si="2"/>
        <v>23888.574000000001</v>
      </c>
      <c r="AI3">
        <f t="shared" si="3"/>
        <v>2388.8573999999999</v>
      </c>
      <c r="AK3" s="9" t="s">
        <v>153</v>
      </c>
      <c r="AL3" s="10" t="s">
        <v>144</v>
      </c>
    </row>
    <row r="4" spans="1:38" x14ac:dyDescent="0.25">
      <c r="A4">
        <v>3</v>
      </c>
      <c r="B4" s="8" t="s">
        <v>122</v>
      </c>
      <c r="C4" s="9" t="s">
        <v>123</v>
      </c>
      <c r="E4" t="b">
        <f t="shared" si="0"/>
        <v>1</v>
      </c>
      <c r="G4">
        <v>3</v>
      </c>
      <c r="H4" s="18" t="s">
        <v>259</v>
      </c>
      <c r="I4" s="19">
        <v>107</v>
      </c>
      <c r="J4" s="20" t="s">
        <v>260</v>
      </c>
      <c r="K4" s="20" t="s">
        <v>122</v>
      </c>
      <c r="L4" s="20" t="s">
        <v>123</v>
      </c>
      <c r="M4" s="21">
        <v>35869</v>
      </c>
      <c r="N4" s="22">
        <v>25094.95</v>
      </c>
      <c r="O4" s="20" t="s">
        <v>6</v>
      </c>
      <c r="P4" s="20" t="s">
        <v>205</v>
      </c>
      <c r="Q4" s="20" t="s">
        <v>124</v>
      </c>
      <c r="R4" s="20" t="s">
        <v>163</v>
      </c>
      <c r="S4" s="21">
        <v>43100</v>
      </c>
      <c r="T4" s="20" t="s">
        <v>257</v>
      </c>
      <c r="U4" s="20" t="s">
        <v>265</v>
      </c>
      <c r="V4" s="20" t="s">
        <v>266</v>
      </c>
      <c r="W4" s="20" t="s">
        <v>124</v>
      </c>
      <c r="X4" s="20" t="s">
        <v>262</v>
      </c>
      <c r="Y4" s="20" t="s">
        <v>267</v>
      </c>
      <c r="Z4" s="20" t="s">
        <v>268</v>
      </c>
      <c r="AA4" s="18"/>
      <c r="AB4" s="23">
        <v>0</v>
      </c>
      <c r="AC4" s="23">
        <v>22585.45</v>
      </c>
      <c r="AD4" s="23">
        <v>2509.5</v>
      </c>
      <c r="AE4" s="24">
        <v>61105</v>
      </c>
      <c r="AG4">
        <f t="shared" si="1"/>
        <v>2509.4950000000003</v>
      </c>
      <c r="AH4" s="25">
        <f t="shared" si="2"/>
        <v>22585.455000000002</v>
      </c>
      <c r="AI4">
        <f t="shared" si="3"/>
        <v>2258.5455000000002</v>
      </c>
      <c r="AK4" s="9" t="s">
        <v>153</v>
      </c>
      <c r="AL4" s="10" t="s">
        <v>144</v>
      </c>
    </row>
    <row r="5" spans="1:38" ht="34.5" x14ac:dyDescent="0.25">
      <c r="A5">
        <v>29</v>
      </c>
      <c r="B5" s="8" t="s">
        <v>98</v>
      </c>
      <c r="C5" s="9" t="s">
        <v>305</v>
      </c>
      <c r="E5" t="b">
        <f t="shared" si="0"/>
        <v>0</v>
      </c>
      <c r="G5">
        <v>4</v>
      </c>
      <c r="H5" s="18" t="s">
        <v>269</v>
      </c>
      <c r="I5" s="19">
        <v>205</v>
      </c>
      <c r="J5" s="20" t="s">
        <v>270</v>
      </c>
      <c r="K5" s="20" t="s">
        <v>167</v>
      </c>
      <c r="L5" s="20" t="s">
        <v>168</v>
      </c>
      <c r="M5" s="21">
        <v>41120</v>
      </c>
      <c r="N5" s="22">
        <v>25144.080000000002</v>
      </c>
      <c r="O5" s="20" t="s">
        <v>206</v>
      </c>
      <c r="P5" s="20" t="s">
        <v>207</v>
      </c>
      <c r="Q5" s="20" t="s">
        <v>3</v>
      </c>
      <c r="R5" s="20" t="s">
        <v>225</v>
      </c>
      <c r="S5" s="21">
        <v>43100</v>
      </c>
      <c r="T5" s="20" t="s">
        <v>2</v>
      </c>
      <c r="U5" s="20" t="s">
        <v>2</v>
      </c>
      <c r="V5" s="20" t="s">
        <v>2</v>
      </c>
      <c r="W5" s="20" t="s">
        <v>2</v>
      </c>
      <c r="X5" s="20" t="s">
        <v>2</v>
      </c>
      <c r="Y5" s="20" t="s">
        <v>2</v>
      </c>
      <c r="Z5" s="20" t="s">
        <v>2</v>
      </c>
      <c r="AA5" s="18"/>
      <c r="AB5" s="23">
        <v>2603.98</v>
      </c>
      <c r="AC5" s="23">
        <v>22629.67</v>
      </c>
      <c r="AD5" s="23">
        <v>2514.41</v>
      </c>
      <c r="AE5" s="24">
        <v>61103</v>
      </c>
      <c r="AG5">
        <f t="shared" si="1"/>
        <v>2514.4080000000004</v>
      </c>
      <c r="AH5" s="25">
        <f t="shared" si="2"/>
        <v>22629.672000000002</v>
      </c>
      <c r="AI5">
        <f t="shared" si="3"/>
        <v>4525.9344000000001</v>
      </c>
      <c r="AK5" s="9" t="s">
        <v>169</v>
      </c>
      <c r="AL5" s="10" t="s">
        <v>400</v>
      </c>
    </row>
    <row r="6" spans="1:38" ht="34.5" x14ac:dyDescent="0.25">
      <c r="A6">
        <v>30</v>
      </c>
      <c r="B6" s="8" t="s">
        <v>100</v>
      </c>
      <c r="C6" s="9" t="s">
        <v>101</v>
      </c>
      <c r="E6" t="b">
        <f t="shared" si="0"/>
        <v>0</v>
      </c>
      <c r="G6">
        <v>5</v>
      </c>
      <c r="H6" s="18" t="s">
        <v>269</v>
      </c>
      <c r="I6" s="19">
        <v>207</v>
      </c>
      <c r="J6" s="20" t="s">
        <v>270</v>
      </c>
      <c r="K6" s="20" t="s">
        <v>170</v>
      </c>
      <c r="L6" s="20" t="s">
        <v>171</v>
      </c>
      <c r="M6" s="21">
        <v>41120</v>
      </c>
      <c r="N6" s="22">
        <v>21992.49</v>
      </c>
      <c r="O6" s="20" t="s">
        <v>208</v>
      </c>
      <c r="P6" s="20" t="s">
        <v>209</v>
      </c>
      <c r="Q6" s="20" t="s">
        <v>3</v>
      </c>
      <c r="R6" s="20" t="s">
        <v>225</v>
      </c>
      <c r="S6" s="21">
        <v>43100</v>
      </c>
      <c r="T6" s="20" t="s">
        <v>2</v>
      </c>
      <c r="U6" s="20" t="s">
        <v>2</v>
      </c>
      <c r="V6" s="20" t="s">
        <v>2</v>
      </c>
      <c r="W6" s="20" t="s">
        <v>2</v>
      </c>
      <c r="X6" s="20" t="s">
        <v>2</v>
      </c>
      <c r="Y6" s="20" t="s">
        <v>2</v>
      </c>
      <c r="Z6" s="20" t="s">
        <v>2</v>
      </c>
      <c r="AA6" s="18"/>
      <c r="AB6" s="23">
        <v>2277.5700000000002</v>
      </c>
      <c r="AC6" s="23">
        <v>19793.240000000002</v>
      </c>
      <c r="AD6" s="23">
        <v>2199.25</v>
      </c>
      <c r="AE6" s="24">
        <v>61103</v>
      </c>
      <c r="AG6">
        <f t="shared" si="1"/>
        <v>2199.2490000000003</v>
      </c>
      <c r="AH6" s="25">
        <f t="shared" si="2"/>
        <v>19793.241000000002</v>
      </c>
      <c r="AI6">
        <f t="shared" si="3"/>
        <v>3958.6482000000005</v>
      </c>
      <c r="AK6" s="9" t="s">
        <v>169</v>
      </c>
      <c r="AL6" s="10" t="s">
        <v>400</v>
      </c>
    </row>
    <row r="7" spans="1:38" ht="34.5" x14ac:dyDescent="0.25">
      <c r="A7">
        <v>24</v>
      </c>
      <c r="B7" s="8" t="s">
        <v>95</v>
      </c>
      <c r="C7" s="9" t="s">
        <v>301</v>
      </c>
      <c r="E7" t="b">
        <f t="shared" si="0"/>
        <v>0</v>
      </c>
      <c r="G7">
        <v>6</v>
      </c>
      <c r="H7" s="18" t="s">
        <v>269</v>
      </c>
      <c r="I7" s="19">
        <v>208</v>
      </c>
      <c r="J7" s="20" t="s">
        <v>271</v>
      </c>
      <c r="K7" s="20" t="s">
        <v>172</v>
      </c>
      <c r="L7" s="20" t="s">
        <v>173</v>
      </c>
      <c r="M7" s="21">
        <v>41120</v>
      </c>
      <c r="N7" s="22">
        <v>27196.91</v>
      </c>
      <c r="O7" s="20" t="s">
        <v>208</v>
      </c>
      <c r="P7" s="20" t="s">
        <v>209</v>
      </c>
      <c r="Q7" s="20" t="s">
        <v>3</v>
      </c>
      <c r="R7" s="20" t="s">
        <v>225</v>
      </c>
      <c r="S7" s="21">
        <v>43100</v>
      </c>
      <c r="T7" s="20" t="s">
        <v>2</v>
      </c>
      <c r="U7" s="20" t="s">
        <v>2</v>
      </c>
      <c r="V7" s="20" t="s">
        <v>2</v>
      </c>
      <c r="W7" s="20" t="s">
        <v>2</v>
      </c>
      <c r="X7" s="20" t="s">
        <v>2</v>
      </c>
      <c r="Y7" s="20" t="s">
        <v>2</v>
      </c>
      <c r="Z7" s="20" t="s">
        <v>2</v>
      </c>
      <c r="AA7" s="18"/>
      <c r="AB7" s="23">
        <v>2816.57</v>
      </c>
      <c r="AC7" s="23">
        <v>24477.22</v>
      </c>
      <c r="AD7" s="23">
        <v>2719.69</v>
      </c>
      <c r="AE7" s="24">
        <v>61103</v>
      </c>
      <c r="AG7">
        <f t="shared" si="1"/>
        <v>2719.6910000000003</v>
      </c>
      <c r="AH7" s="25">
        <f t="shared" si="2"/>
        <v>24477.219000000001</v>
      </c>
      <c r="AI7">
        <f t="shared" si="3"/>
        <v>4895.4438</v>
      </c>
      <c r="AK7" s="9" t="s">
        <v>399</v>
      </c>
      <c r="AL7" s="10" t="s">
        <v>174</v>
      </c>
    </row>
    <row r="8" spans="1:38" x14ac:dyDescent="0.25">
      <c r="A8">
        <v>18</v>
      </c>
      <c r="B8" s="8" t="s">
        <v>56</v>
      </c>
      <c r="C8" s="9" t="s">
        <v>283</v>
      </c>
      <c r="E8" t="b">
        <f t="shared" si="0"/>
        <v>0</v>
      </c>
      <c r="G8">
        <v>7</v>
      </c>
      <c r="H8" s="18" t="s">
        <v>255</v>
      </c>
      <c r="I8" s="19">
        <v>173</v>
      </c>
      <c r="J8" s="20" t="s">
        <v>272</v>
      </c>
      <c r="K8" s="20" t="s">
        <v>43</v>
      </c>
      <c r="L8" s="20" t="s">
        <v>44</v>
      </c>
      <c r="M8" s="21">
        <v>40391</v>
      </c>
      <c r="N8" s="22">
        <v>49019.69</v>
      </c>
      <c r="O8" s="20" t="s">
        <v>42</v>
      </c>
      <c r="P8" s="20" t="s">
        <v>45</v>
      </c>
      <c r="Q8" s="20" t="s">
        <v>210</v>
      </c>
      <c r="R8" s="20" t="s">
        <v>163</v>
      </c>
      <c r="S8" s="21">
        <v>43100</v>
      </c>
      <c r="T8" s="20" t="s">
        <v>2</v>
      </c>
      <c r="U8" s="20" t="s">
        <v>2</v>
      </c>
      <c r="V8" s="20"/>
      <c r="W8" s="20"/>
      <c r="X8" s="20"/>
      <c r="Y8" s="20"/>
      <c r="Z8" s="20"/>
      <c r="AA8" s="18"/>
      <c r="AB8" s="23">
        <v>0</v>
      </c>
      <c r="AC8" s="23">
        <v>44117.72</v>
      </c>
      <c r="AD8" s="23">
        <v>4901.97</v>
      </c>
      <c r="AE8" s="24">
        <v>61102</v>
      </c>
      <c r="AG8">
        <f t="shared" si="1"/>
        <v>4901.9690000000001</v>
      </c>
      <c r="AH8" s="25">
        <f t="shared" si="2"/>
        <v>44117.721000000005</v>
      </c>
      <c r="AI8">
        <f t="shared" si="3"/>
        <v>8823.5442000000003</v>
      </c>
      <c r="AK8" s="9" t="s">
        <v>146</v>
      </c>
      <c r="AL8" s="10" t="s">
        <v>176</v>
      </c>
    </row>
    <row r="9" spans="1:38" ht="23.25" x14ac:dyDescent="0.25">
      <c r="A9">
        <v>22</v>
      </c>
      <c r="B9" s="8" t="s">
        <v>187</v>
      </c>
      <c r="C9" s="9" t="s">
        <v>188</v>
      </c>
      <c r="E9" t="b">
        <f t="shared" si="0"/>
        <v>0</v>
      </c>
      <c r="G9">
        <v>8</v>
      </c>
      <c r="H9" s="18" t="s">
        <v>255</v>
      </c>
      <c r="I9" s="19">
        <v>139</v>
      </c>
      <c r="J9" s="20" t="s">
        <v>272</v>
      </c>
      <c r="K9" s="20" t="s">
        <v>46</v>
      </c>
      <c r="L9" s="20" t="s">
        <v>44</v>
      </c>
      <c r="M9" s="21">
        <v>36105</v>
      </c>
      <c r="N9" s="22">
        <v>20331.43</v>
      </c>
      <c r="O9" s="20" t="s">
        <v>42</v>
      </c>
      <c r="P9" s="20" t="s">
        <v>47</v>
      </c>
      <c r="Q9" s="20" t="s">
        <v>48</v>
      </c>
      <c r="R9" s="20" t="s">
        <v>225</v>
      </c>
      <c r="S9" s="21">
        <v>43100</v>
      </c>
      <c r="T9" s="20" t="s">
        <v>2</v>
      </c>
      <c r="U9" s="20" t="s">
        <v>2</v>
      </c>
      <c r="V9" s="20"/>
      <c r="W9" s="20"/>
      <c r="X9" s="20"/>
      <c r="Y9" s="20"/>
      <c r="Z9" s="20"/>
      <c r="AA9" s="18"/>
      <c r="AB9" s="23">
        <v>0</v>
      </c>
      <c r="AC9" s="23">
        <v>18298.29</v>
      </c>
      <c r="AD9" s="23">
        <v>2033.14</v>
      </c>
      <c r="AE9" s="24">
        <v>61102</v>
      </c>
      <c r="AG9">
        <f t="shared" si="1"/>
        <v>2033.143</v>
      </c>
      <c r="AH9" s="25">
        <f t="shared" si="2"/>
        <v>18298.287</v>
      </c>
      <c r="AI9">
        <f t="shared" si="3"/>
        <v>3659.6574000000001</v>
      </c>
      <c r="AK9" s="9" t="s">
        <v>146</v>
      </c>
      <c r="AL9" s="10" t="s">
        <v>176</v>
      </c>
    </row>
    <row r="10" spans="1:38" ht="23.25" x14ac:dyDescent="0.25">
      <c r="A10">
        <v>49</v>
      </c>
      <c r="B10" s="30"/>
      <c r="C10" s="30"/>
      <c r="G10">
        <v>9</v>
      </c>
      <c r="H10" s="18" t="s">
        <v>226</v>
      </c>
      <c r="I10" s="19">
        <v>196</v>
      </c>
      <c r="J10" s="20" t="s">
        <v>273</v>
      </c>
      <c r="K10" s="20" t="s">
        <v>115</v>
      </c>
      <c r="L10" s="20" t="s">
        <v>116</v>
      </c>
      <c r="M10" s="21">
        <v>36220</v>
      </c>
      <c r="N10" s="22">
        <v>35498.01</v>
      </c>
      <c r="O10" s="20" t="s">
        <v>211</v>
      </c>
      <c r="P10" s="20" t="s">
        <v>117</v>
      </c>
      <c r="Q10" s="20" t="s">
        <v>118</v>
      </c>
      <c r="R10" s="20" t="s">
        <v>163</v>
      </c>
      <c r="S10" s="21">
        <v>43100</v>
      </c>
      <c r="T10" s="20" t="s">
        <v>2</v>
      </c>
      <c r="U10" s="20" t="s">
        <v>2</v>
      </c>
      <c r="V10" s="20" t="s">
        <v>2</v>
      </c>
      <c r="W10" s="20" t="s">
        <v>2</v>
      </c>
      <c r="X10" s="20" t="s">
        <v>2</v>
      </c>
      <c r="Y10" s="20" t="s">
        <v>2</v>
      </c>
      <c r="Z10" s="20" t="s">
        <v>2</v>
      </c>
      <c r="AA10" s="18"/>
      <c r="AB10" s="23">
        <v>0</v>
      </c>
      <c r="AC10" s="23">
        <v>31948.21</v>
      </c>
      <c r="AD10" s="23">
        <v>3549.8</v>
      </c>
      <c r="AE10" s="24">
        <v>61103</v>
      </c>
      <c r="AG10">
        <f t="shared" si="1"/>
        <v>3549.8010000000004</v>
      </c>
      <c r="AH10" s="25">
        <f t="shared" si="2"/>
        <v>31948.209000000003</v>
      </c>
      <c r="AI10">
        <f t="shared" si="3"/>
        <v>6389.6418000000003</v>
      </c>
      <c r="AK10" s="9" t="s">
        <v>406</v>
      </c>
      <c r="AL10" s="10" t="s">
        <v>141</v>
      </c>
    </row>
    <row r="11" spans="1:38" ht="23.25" x14ac:dyDescent="0.25">
      <c r="A11">
        <v>6</v>
      </c>
      <c r="B11" s="8" t="s">
        <v>172</v>
      </c>
      <c r="C11" s="9" t="s">
        <v>173</v>
      </c>
      <c r="E11" t="b">
        <f>EXACT(B11,K11)</f>
        <v>0</v>
      </c>
      <c r="G11">
        <v>10</v>
      </c>
      <c r="H11" s="18" t="s">
        <v>269</v>
      </c>
      <c r="I11" s="19">
        <v>181</v>
      </c>
      <c r="J11" s="20" t="s">
        <v>274</v>
      </c>
      <c r="K11" s="20" t="s">
        <v>91</v>
      </c>
      <c r="L11" s="20" t="s">
        <v>92</v>
      </c>
      <c r="M11" s="21">
        <v>40297</v>
      </c>
      <c r="N11" s="22">
        <v>27746</v>
      </c>
      <c r="O11" s="20" t="s">
        <v>90</v>
      </c>
      <c r="P11" s="20" t="s">
        <v>212</v>
      </c>
      <c r="Q11" s="20" t="s">
        <v>93</v>
      </c>
      <c r="R11" s="20" t="s">
        <v>225</v>
      </c>
      <c r="S11" s="21">
        <v>43100</v>
      </c>
      <c r="T11" s="20" t="s">
        <v>2</v>
      </c>
      <c r="U11" s="20" t="s">
        <v>2</v>
      </c>
      <c r="V11" s="20" t="s">
        <v>2</v>
      </c>
      <c r="W11" s="20" t="s">
        <v>2</v>
      </c>
      <c r="X11" s="20" t="s">
        <v>2</v>
      </c>
      <c r="Y11" s="20" t="s">
        <v>2</v>
      </c>
      <c r="Z11" s="20" t="s">
        <v>2</v>
      </c>
      <c r="AA11" s="18"/>
      <c r="AB11" s="23">
        <v>0</v>
      </c>
      <c r="AC11" s="23">
        <v>24971.4</v>
      </c>
      <c r="AD11" s="23">
        <v>2774.6</v>
      </c>
      <c r="AE11" s="24">
        <v>61103</v>
      </c>
      <c r="AG11">
        <f t="shared" si="1"/>
        <v>2774.6000000000004</v>
      </c>
      <c r="AH11" s="25">
        <f t="shared" si="2"/>
        <v>24971.4</v>
      </c>
      <c r="AI11">
        <f t="shared" si="3"/>
        <v>4994.2800000000007</v>
      </c>
      <c r="AK11" s="9" t="s">
        <v>397</v>
      </c>
      <c r="AL11" s="10" t="s">
        <v>398</v>
      </c>
    </row>
    <row r="12" spans="1:38" ht="23.25" x14ac:dyDescent="0.25">
      <c r="A12">
        <v>13</v>
      </c>
      <c r="B12" s="8" t="s">
        <v>81</v>
      </c>
      <c r="C12" s="9" t="s">
        <v>82</v>
      </c>
      <c r="E12" t="b">
        <f>EXACT(B12,K12)</f>
        <v>0</v>
      </c>
      <c r="G12">
        <v>11</v>
      </c>
      <c r="H12" s="18" t="s">
        <v>228</v>
      </c>
      <c r="I12" s="19">
        <v>277</v>
      </c>
      <c r="J12" s="20" t="s">
        <v>275</v>
      </c>
      <c r="K12" s="20" t="s">
        <v>164</v>
      </c>
      <c r="L12" s="20" t="s">
        <v>165</v>
      </c>
      <c r="M12" s="21">
        <v>40974</v>
      </c>
      <c r="N12" s="22">
        <v>32000</v>
      </c>
      <c r="O12" s="20" t="s">
        <v>213</v>
      </c>
      <c r="P12" s="20" t="s">
        <v>214</v>
      </c>
      <c r="Q12" s="20" t="s">
        <v>215</v>
      </c>
      <c r="R12" s="20" t="s">
        <v>225</v>
      </c>
      <c r="S12" s="21">
        <v>43100</v>
      </c>
      <c r="T12" s="20" t="s">
        <v>257</v>
      </c>
      <c r="U12" s="20" t="s">
        <v>2</v>
      </c>
      <c r="V12" s="20" t="s">
        <v>2</v>
      </c>
      <c r="W12" s="20" t="s">
        <v>2</v>
      </c>
      <c r="X12" s="20" t="s">
        <v>2</v>
      </c>
      <c r="Y12" s="20" t="s">
        <v>2</v>
      </c>
      <c r="Z12" s="20" t="s">
        <v>2</v>
      </c>
      <c r="AA12" s="18"/>
      <c r="AB12" s="23">
        <v>1009.97</v>
      </c>
      <c r="AC12" s="23">
        <v>28800</v>
      </c>
      <c r="AD12" s="23">
        <v>3200</v>
      </c>
      <c r="AE12" s="24">
        <v>61103</v>
      </c>
      <c r="AG12">
        <f t="shared" si="1"/>
        <v>3200</v>
      </c>
      <c r="AH12" s="25">
        <f t="shared" si="2"/>
        <v>28800</v>
      </c>
      <c r="AI12">
        <f t="shared" si="3"/>
        <v>5760</v>
      </c>
      <c r="AK12" s="9" t="s">
        <v>166</v>
      </c>
      <c r="AL12" s="10" t="s">
        <v>394</v>
      </c>
    </row>
    <row r="13" spans="1:38" ht="23.25" x14ac:dyDescent="0.25">
      <c r="B13" s="31"/>
      <c r="C13" s="31"/>
      <c r="G13">
        <v>12</v>
      </c>
      <c r="H13" s="18" t="s">
        <v>228</v>
      </c>
      <c r="I13" s="19">
        <v>263</v>
      </c>
      <c r="J13" s="20" t="s">
        <v>276</v>
      </c>
      <c r="K13" s="20" t="s">
        <v>76</v>
      </c>
      <c r="L13" s="20" t="s">
        <v>77</v>
      </c>
      <c r="M13" s="21">
        <v>40851</v>
      </c>
      <c r="N13" s="22">
        <v>24250</v>
      </c>
      <c r="O13" s="20" t="s">
        <v>78</v>
      </c>
      <c r="P13" s="20" t="s">
        <v>79</v>
      </c>
      <c r="Q13" s="20" t="s">
        <v>80</v>
      </c>
      <c r="R13" s="20" t="s">
        <v>225</v>
      </c>
      <c r="S13" s="21">
        <v>43100</v>
      </c>
      <c r="T13" s="20" t="s">
        <v>277</v>
      </c>
      <c r="U13" s="20" t="s">
        <v>2</v>
      </c>
      <c r="V13" s="20" t="s">
        <v>2</v>
      </c>
      <c r="W13" s="20" t="s">
        <v>2</v>
      </c>
      <c r="X13" s="20" t="s">
        <v>2</v>
      </c>
      <c r="Y13" s="20" t="s">
        <v>2</v>
      </c>
      <c r="Z13" s="20" t="s">
        <v>2</v>
      </c>
      <c r="AA13" s="18"/>
      <c r="AB13" s="23">
        <v>0</v>
      </c>
      <c r="AC13" s="23">
        <v>21825</v>
      </c>
      <c r="AD13" s="23">
        <v>2425</v>
      </c>
      <c r="AE13" s="24">
        <v>61103</v>
      </c>
      <c r="AG13">
        <f t="shared" si="1"/>
        <v>2425</v>
      </c>
      <c r="AH13" s="25">
        <f t="shared" si="2"/>
        <v>21825</v>
      </c>
      <c r="AI13">
        <f t="shared" si="3"/>
        <v>4365</v>
      </c>
      <c r="AK13" s="9" t="s">
        <v>147</v>
      </c>
      <c r="AL13" s="10" t="s">
        <v>394</v>
      </c>
    </row>
    <row r="14" spans="1:38" ht="23.25" x14ac:dyDescent="0.25">
      <c r="A14">
        <v>11</v>
      </c>
      <c r="B14" s="8" t="s">
        <v>164</v>
      </c>
      <c r="C14" s="9" t="s">
        <v>165</v>
      </c>
      <c r="E14" t="b">
        <f t="shared" ref="E14:E50" si="4">EXACT(B14,K14)</f>
        <v>0</v>
      </c>
      <c r="G14">
        <v>13</v>
      </c>
      <c r="H14" s="18" t="s">
        <v>228</v>
      </c>
      <c r="I14" s="19">
        <v>17</v>
      </c>
      <c r="J14" s="20" t="s">
        <v>278</v>
      </c>
      <c r="K14" s="20" t="s">
        <v>81</v>
      </c>
      <c r="L14" s="20" t="s">
        <v>82</v>
      </c>
      <c r="M14" s="21">
        <v>36223</v>
      </c>
      <c r="N14" s="22">
        <v>49810.52</v>
      </c>
      <c r="O14" s="20" t="s">
        <v>83</v>
      </c>
      <c r="P14" s="20" t="s">
        <v>84</v>
      </c>
      <c r="Q14" s="20" t="s">
        <v>3</v>
      </c>
      <c r="R14" s="20" t="s">
        <v>225</v>
      </c>
      <c r="S14" s="21">
        <v>43100</v>
      </c>
      <c r="T14" s="20" t="s">
        <v>279</v>
      </c>
      <c r="U14" s="20" t="s">
        <v>2</v>
      </c>
      <c r="V14" s="20" t="s">
        <v>2</v>
      </c>
      <c r="W14" s="20" t="s">
        <v>2</v>
      </c>
      <c r="X14" s="20" t="s">
        <v>2</v>
      </c>
      <c r="Y14" s="20" t="s">
        <v>2</v>
      </c>
      <c r="Z14" s="20" t="s">
        <v>2</v>
      </c>
      <c r="AA14" s="18"/>
      <c r="AB14" s="23">
        <v>0</v>
      </c>
      <c r="AC14" s="23">
        <v>44829.47</v>
      </c>
      <c r="AD14" s="23">
        <v>4981.05</v>
      </c>
      <c r="AE14" s="24">
        <v>61103</v>
      </c>
      <c r="AG14">
        <f t="shared" si="1"/>
        <v>4981.0519999999997</v>
      </c>
      <c r="AH14" s="25">
        <f t="shared" si="2"/>
        <v>44829.467999999993</v>
      </c>
      <c r="AI14">
        <f t="shared" si="3"/>
        <v>8965.8935999999994</v>
      </c>
      <c r="AK14" s="9" t="s">
        <v>148</v>
      </c>
      <c r="AL14" s="10" t="s">
        <v>139</v>
      </c>
    </row>
    <row r="15" spans="1:38" ht="23.25" x14ac:dyDescent="0.25">
      <c r="A15">
        <v>14</v>
      </c>
      <c r="B15" s="8" t="s">
        <v>88</v>
      </c>
      <c r="C15" s="9" t="s">
        <v>89</v>
      </c>
      <c r="E15" t="b">
        <f t="shared" si="4"/>
        <v>1</v>
      </c>
      <c r="G15">
        <v>14</v>
      </c>
      <c r="H15" s="18" t="s">
        <v>280</v>
      </c>
      <c r="I15" s="19">
        <v>197</v>
      </c>
      <c r="J15" s="20" t="s">
        <v>281</v>
      </c>
      <c r="K15" s="20" t="s">
        <v>88</v>
      </c>
      <c r="L15" s="20" t="s">
        <v>89</v>
      </c>
      <c r="M15" s="21">
        <v>36349</v>
      </c>
      <c r="N15" s="22">
        <v>27023.54</v>
      </c>
      <c r="O15" s="20" t="s">
        <v>0</v>
      </c>
      <c r="P15" s="20" t="s">
        <v>0</v>
      </c>
      <c r="Q15" s="20" t="s">
        <v>3</v>
      </c>
      <c r="R15" s="20" t="s">
        <v>225</v>
      </c>
      <c r="S15" s="21">
        <v>43100</v>
      </c>
      <c r="T15" s="20" t="s">
        <v>2</v>
      </c>
      <c r="U15" s="20" t="s">
        <v>2</v>
      </c>
      <c r="V15" s="20" t="s">
        <v>2</v>
      </c>
      <c r="W15" s="20" t="s">
        <v>2</v>
      </c>
      <c r="X15" s="20" t="s">
        <v>2</v>
      </c>
      <c r="Y15" s="20" t="s">
        <v>2</v>
      </c>
      <c r="Z15" s="20" t="s">
        <v>2</v>
      </c>
      <c r="AA15" s="18"/>
      <c r="AB15" s="23">
        <v>0</v>
      </c>
      <c r="AC15" s="23">
        <v>24321.19</v>
      </c>
      <c r="AD15" s="23">
        <v>2702.35</v>
      </c>
      <c r="AE15" s="24">
        <v>61103</v>
      </c>
      <c r="AG15">
        <f t="shared" si="1"/>
        <v>2702.3540000000003</v>
      </c>
      <c r="AH15" s="25">
        <f t="shared" si="2"/>
        <v>24321.186000000002</v>
      </c>
      <c r="AI15">
        <f t="shared" si="3"/>
        <v>4864.2372000000005</v>
      </c>
      <c r="AK15" s="9" t="s">
        <v>407</v>
      </c>
      <c r="AL15" s="10" t="s">
        <v>142</v>
      </c>
    </row>
    <row r="16" spans="1:38" ht="23.25" x14ac:dyDescent="0.25">
      <c r="A16">
        <v>15</v>
      </c>
      <c r="B16" s="8" t="s">
        <v>85</v>
      </c>
      <c r="C16" s="9" t="s">
        <v>86</v>
      </c>
      <c r="E16" t="b">
        <f t="shared" si="4"/>
        <v>1</v>
      </c>
      <c r="G16">
        <v>15</v>
      </c>
      <c r="H16" s="18" t="s">
        <v>280</v>
      </c>
      <c r="I16" s="19">
        <v>245</v>
      </c>
      <c r="J16" s="20" t="s">
        <v>282</v>
      </c>
      <c r="K16" s="20" t="s">
        <v>85</v>
      </c>
      <c r="L16" s="20" t="s">
        <v>86</v>
      </c>
      <c r="M16" s="21">
        <v>36287</v>
      </c>
      <c r="N16" s="22">
        <v>32800</v>
      </c>
      <c r="O16" s="20" t="s">
        <v>87</v>
      </c>
      <c r="P16" s="20" t="s">
        <v>0</v>
      </c>
      <c r="Q16" s="20" t="s">
        <v>3</v>
      </c>
      <c r="R16" s="20" t="s">
        <v>225</v>
      </c>
      <c r="S16" s="21">
        <v>43100</v>
      </c>
      <c r="T16" s="20" t="s">
        <v>2</v>
      </c>
      <c r="U16" s="20" t="s">
        <v>2</v>
      </c>
      <c r="V16" s="20" t="s">
        <v>2</v>
      </c>
      <c r="W16" s="20" t="s">
        <v>2</v>
      </c>
      <c r="X16" s="20" t="s">
        <v>2</v>
      </c>
      <c r="Y16" s="20" t="s">
        <v>2</v>
      </c>
      <c r="Z16" s="20" t="s">
        <v>2</v>
      </c>
      <c r="AA16" s="18"/>
      <c r="AB16" s="23">
        <v>0</v>
      </c>
      <c r="AC16" s="23">
        <v>29520</v>
      </c>
      <c r="AD16" s="23">
        <v>3280</v>
      </c>
      <c r="AE16" s="24">
        <v>61101</v>
      </c>
      <c r="AG16">
        <f t="shared" si="1"/>
        <v>3280</v>
      </c>
      <c r="AH16" s="25">
        <f t="shared" si="2"/>
        <v>29520</v>
      </c>
      <c r="AI16">
        <f t="shared" si="3"/>
        <v>5904</v>
      </c>
      <c r="AK16" s="9" t="s">
        <v>152</v>
      </c>
      <c r="AL16" s="10" t="s">
        <v>143</v>
      </c>
    </row>
    <row r="17" spans="1:38" ht="23.25" x14ac:dyDescent="0.25">
      <c r="A17">
        <v>1</v>
      </c>
      <c r="B17" s="8" t="s">
        <v>192</v>
      </c>
      <c r="C17" s="9" t="s">
        <v>193</v>
      </c>
      <c r="E17" t="b">
        <f t="shared" si="4"/>
        <v>0</v>
      </c>
      <c r="G17">
        <v>16</v>
      </c>
      <c r="H17" s="18" t="s">
        <v>255</v>
      </c>
      <c r="I17" s="19">
        <v>123</v>
      </c>
      <c r="J17" s="20" t="s">
        <v>284</v>
      </c>
      <c r="K17" s="20" t="s">
        <v>49</v>
      </c>
      <c r="L17" s="20" t="s">
        <v>283</v>
      </c>
      <c r="M17" s="21">
        <v>36115</v>
      </c>
      <c r="N17" s="22">
        <v>49735.519999999997</v>
      </c>
      <c r="O17" s="20" t="s">
        <v>51</v>
      </c>
      <c r="P17" s="20" t="s">
        <v>52</v>
      </c>
      <c r="Q17" s="20" t="s">
        <v>53</v>
      </c>
      <c r="R17" s="20" t="s">
        <v>225</v>
      </c>
      <c r="S17" s="21">
        <v>43100</v>
      </c>
      <c r="T17" s="20" t="s">
        <v>2</v>
      </c>
      <c r="U17" s="20" t="s">
        <v>2</v>
      </c>
      <c r="V17" s="20"/>
      <c r="W17" s="20"/>
      <c r="X17" s="20"/>
      <c r="Y17" s="20"/>
      <c r="Z17" s="20"/>
      <c r="AA17" s="18"/>
      <c r="AB17" s="23">
        <v>2358.7200000000003</v>
      </c>
      <c r="AC17" s="23">
        <v>39963.93</v>
      </c>
      <c r="AD17" s="23">
        <v>9771.59</v>
      </c>
      <c r="AE17" s="24">
        <v>61102</v>
      </c>
      <c r="AG17">
        <f t="shared" si="1"/>
        <v>4973.5519999999997</v>
      </c>
      <c r="AH17" s="25">
        <f t="shared" si="2"/>
        <v>44761.967999999993</v>
      </c>
      <c r="AI17">
        <f t="shared" si="3"/>
        <v>8952.3935999999994</v>
      </c>
      <c r="AK17" s="9" t="s">
        <v>177</v>
      </c>
      <c r="AL17" s="10" t="s">
        <v>176</v>
      </c>
    </row>
    <row r="18" spans="1:38" ht="23.25" x14ac:dyDescent="0.25">
      <c r="A18">
        <v>7</v>
      </c>
      <c r="B18" s="8" t="s">
        <v>43</v>
      </c>
      <c r="C18" s="9" t="s">
        <v>44</v>
      </c>
      <c r="E18" t="b">
        <f t="shared" si="4"/>
        <v>0</v>
      </c>
      <c r="G18">
        <v>17</v>
      </c>
      <c r="H18" s="18" t="s">
        <v>255</v>
      </c>
      <c r="I18" s="19">
        <v>124</v>
      </c>
      <c r="J18" s="20" t="s">
        <v>284</v>
      </c>
      <c r="K18" s="20" t="s">
        <v>54</v>
      </c>
      <c r="L18" s="20" t="s">
        <v>283</v>
      </c>
      <c r="M18" s="21">
        <v>36115</v>
      </c>
      <c r="N18" s="22">
        <v>45839.86</v>
      </c>
      <c r="O18" s="20" t="s">
        <v>51</v>
      </c>
      <c r="P18" s="20" t="s">
        <v>52</v>
      </c>
      <c r="Q18" s="20" t="s">
        <v>55</v>
      </c>
      <c r="R18" s="20" t="s">
        <v>225</v>
      </c>
      <c r="S18" s="21">
        <v>43100</v>
      </c>
      <c r="T18" s="20" t="s">
        <v>2</v>
      </c>
      <c r="U18" s="20" t="s">
        <v>2</v>
      </c>
      <c r="V18" s="20"/>
      <c r="W18" s="20"/>
      <c r="X18" s="20"/>
      <c r="Y18" s="20"/>
      <c r="Z18" s="20"/>
      <c r="AA18" s="18"/>
      <c r="AB18" s="23">
        <v>1341.54</v>
      </c>
      <c r="AC18" s="23">
        <v>39377.71</v>
      </c>
      <c r="AD18" s="23">
        <v>6462.15</v>
      </c>
      <c r="AE18" s="24">
        <v>61102</v>
      </c>
      <c r="AG18">
        <f t="shared" si="1"/>
        <v>4583.9859999999999</v>
      </c>
      <c r="AH18" s="25">
        <f t="shared" si="2"/>
        <v>41255.874000000003</v>
      </c>
      <c r="AI18">
        <f t="shared" si="3"/>
        <v>8251.1748000000007</v>
      </c>
      <c r="AK18" s="9" t="s">
        <v>177</v>
      </c>
      <c r="AL18" s="10" t="s">
        <v>176</v>
      </c>
    </row>
    <row r="19" spans="1:38" x14ac:dyDescent="0.25">
      <c r="A19">
        <v>8</v>
      </c>
      <c r="B19" s="8" t="s">
        <v>46</v>
      </c>
      <c r="C19" s="9" t="s">
        <v>44</v>
      </c>
      <c r="E19" t="b">
        <f t="shared" si="4"/>
        <v>0</v>
      </c>
      <c r="G19">
        <v>18</v>
      </c>
      <c r="H19" s="18" t="s">
        <v>255</v>
      </c>
      <c r="I19" s="19">
        <v>174</v>
      </c>
      <c r="J19" s="20" t="s">
        <v>284</v>
      </c>
      <c r="K19" s="20" t="s">
        <v>56</v>
      </c>
      <c r="L19" s="20" t="s">
        <v>283</v>
      </c>
      <c r="M19" s="21">
        <v>40391</v>
      </c>
      <c r="N19" s="22">
        <v>62340.62</v>
      </c>
      <c r="O19" s="20" t="s">
        <v>57</v>
      </c>
      <c r="P19" s="20" t="s">
        <v>58</v>
      </c>
      <c r="Q19" s="20" t="s">
        <v>59</v>
      </c>
      <c r="R19" s="20" t="s">
        <v>163</v>
      </c>
      <c r="S19" s="21">
        <v>43100</v>
      </c>
      <c r="T19" s="20" t="s">
        <v>2</v>
      </c>
      <c r="U19" s="20" t="s">
        <v>2</v>
      </c>
      <c r="V19" s="20"/>
      <c r="W19" s="20"/>
      <c r="X19" s="20"/>
      <c r="Y19" s="20"/>
      <c r="Z19" s="20"/>
      <c r="AA19" s="18"/>
      <c r="AB19" s="23">
        <v>0</v>
      </c>
      <c r="AC19" s="23">
        <v>56106.559999999998</v>
      </c>
      <c r="AD19" s="23">
        <v>6234.06</v>
      </c>
      <c r="AE19" s="24">
        <v>61102</v>
      </c>
      <c r="AG19">
        <f t="shared" si="1"/>
        <v>6234.0620000000008</v>
      </c>
      <c r="AH19" s="25">
        <f t="shared" si="2"/>
        <v>56106.558000000005</v>
      </c>
      <c r="AI19">
        <f t="shared" si="3"/>
        <v>11221.311600000001</v>
      </c>
      <c r="AK19" s="9" t="s">
        <v>177</v>
      </c>
      <c r="AL19" s="10" t="s">
        <v>176</v>
      </c>
    </row>
    <row r="20" spans="1:38" ht="23.25" x14ac:dyDescent="0.25">
      <c r="A20">
        <v>19</v>
      </c>
      <c r="B20" s="8" t="s">
        <v>125</v>
      </c>
      <c r="C20" s="9" t="s">
        <v>126</v>
      </c>
      <c r="E20" t="b">
        <f t="shared" si="4"/>
        <v>1</v>
      </c>
      <c r="G20">
        <v>19</v>
      </c>
      <c r="H20" s="18" t="s">
        <v>259</v>
      </c>
      <c r="I20" s="19">
        <v>106</v>
      </c>
      <c r="J20" s="20" t="s">
        <v>260</v>
      </c>
      <c r="K20" s="20" t="s">
        <v>125</v>
      </c>
      <c r="L20" s="20" t="s">
        <v>126</v>
      </c>
      <c r="M20" s="21">
        <v>35979</v>
      </c>
      <c r="N20" s="22">
        <v>54350.14</v>
      </c>
      <c r="O20" s="20" t="s">
        <v>6</v>
      </c>
      <c r="P20" s="20" t="s">
        <v>24</v>
      </c>
      <c r="Q20" s="20" t="s">
        <v>127</v>
      </c>
      <c r="R20" s="20" t="s">
        <v>163</v>
      </c>
      <c r="S20" s="21">
        <v>43100</v>
      </c>
      <c r="T20" s="20" t="s">
        <v>2</v>
      </c>
      <c r="U20" s="20" t="s">
        <v>285</v>
      </c>
      <c r="V20" s="20" t="s">
        <v>286</v>
      </c>
      <c r="W20" s="20" t="s">
        <v>127</v>
      </c>
      <c r="X20" s="20" t="s">
        <v>278</v>
      </c>
      <c r="Y20" s="20" t="s">
        <v>267</v>
      </c>
      <c r="Z20" s="20" t="s">
        <v>287</v>
      </c>
      <c r="AA20" s="18"/>
      <c r="AB20" s="23">
        <v>0</v>
      </c>
      <c r="AC20" s="23">
        <v>48915.13</v>
      </c>
      <c r="AD20" s="23">
        <v>5435.01</v>
      </c>
      <c r="AE20" s="24">
        <v>61105</v>
      </c>
      <c r="AG20">
        <f t="shared" si="1"/>
        <v>5435.0140000000001</v>
      </c>
      <c r="AH20" s="25">
        <f t="shared" si="2"/>
        <v>48915.125999999997</v>
      </c>
      <c r="AI20">
        <f t="shared" si="3"/>
        <v>4891.5126</v>
      </c>
      <c r="AK20" s="9" t="s">
        <v>153</v>
      </c>
      <c r="AL20" s="10" t="s">
        <v>144</v>
      </c>
    </row>
    <row r="21" spans="1:38" ht="23.25" x14ac:dyDescent="0.25">
      <c r="A21">
        <v>20</v>
      </c>
      <c r="B21" s="8" t="s">
        <v>128</v>
      </c>
      <c r="C21" s="9" t="s">
        <v>129</v>
      </c>
      <c r="E21" t="b">
        <f t="shared" si="4"/>
        <v>1</v>
      </c>
      <c r="G21">
        <v>20</v>
      </c>
      <c r="H21" s="18" t="s">
        <v>259</v>
      </c>
      <c r="I21" s="19">
        <v>108</v>
      </c>
      <c r="J21" s="20" t="s">
        <v>260</v>
      </c>
      <c r="K21" s="20" t="s">
        <v>128</v>
      </c>
      <c r="L21" s="20" t="s">
        <v>129</v>
      </c>
      <c r="M21" s="21">
        <v>38334</v>
      </c>
      <c r="N21" s="22">
        <v>37381.58</v>
      </c>
      <c r="O21" s="20" t="s">
        <v>12</v>
      </c>
      <c r="P21" s="20" t="s">
        <v>114</v>
      </c>
      <c r="Q21" s="20" t="s">
        <v>130</v>
      </c>
      <c r="R21" s="20" t="s">
        <v>163</v>
      </c>
      <c r="S21" s="21">
        <v>43100</v>
      </c>
      <c r="T21" s="20" t="s">
        <v>257</v>
      </c>
      <c r="U21" s="20" t="s">
        <v>288</v>
      </c>
      <c r="V21" s="20" t="s">
        <v>130</v>
      </c>
      <c r="W21" s="20" t="s">
        <v>286</v>
      </c>
      <c r="X21" s="20" t="s">
        <v>289</v>
      </c>
      <c r="Y21" s="20" t="s">
        <v>290</v>
      </c>
      <c r="Z21" s="20" t="s">
        <v>291</v>
      </c>
      <c r="AA21" s="18"/>
      <c r="AB21" s="23">
        <v>0</v>
      </c>
      <c r="AC21" s="23">
        <v>33643.42</v>
      </c>
      <c r="AD21" s="23">
        <v>3738.16</v>
      </c>
      <c r="AE21" s="24">
        <v>61105</v>
      </c>
      <c r="AG21">
        <f t="shared" si="1"/>
        <v>3738.1580000000004</v>
      </c>
      <c r="AH21" s="25">
        <f t="shared" si="2"/>
        <v>33643.421999999999</v>
      </c>
      <c r="AI21">
        <f t="shared" si="3"/>
        <v>3364.3422</v>
      </c>
      <c r="AK21" s="9" t="s">
        <v>153</v>
      </c>
      <c r="AL21" s="10" t="s">
        <v>144</v>
      </c>
    </row>
    <row r="22" spans="1:38" ht="23.25" x14ac:dyDescent="0.25">
      <c r="A22">
        <v>21</v>
      </c>
      <c r="B22" s="8" t="s">
        <v>105</v>
      </c>
      <c r="C22" s="9" t="s">
        <v>106</v>
      </c>
      <c r="E22" t="b">
        <f t="shared" si="4"/>
        <v>1</v>
      </c>
      <c r="G22">
        <v>21</v>
      </c>
      <c r="H22" s="18" t="s">
        <v>292</v>
      </c>
      <c r="I22" s="19">
        <v>42</v>
      </c>
      <c r="J22" s="20" t="s">
        <v>293</v>
      </c>
      <c r="K22" s="20" t="s">
        <v>105</v>
      </c>
      <c r="L22" s="20" t="s">
        <v>106</v>
      </c>
      <c r="M22" s="21">
        <v>35979</v>
      </c>
      <c r="N22" s="22">
        <v>54353.43</v>
      </c>
      <c r="O22" s="20" t="s">
        <v>6</v>
      </c>
      <c r="P22" s="20" t="s">
        <v>24</v>
      </c>
      <c r="Q22" s="20" t="s">
        <v>3</v>
      </c>
      <c r="R22" s="20" t="s">
        <v>163</v>
      </c>
      <c r="S22" s="21">
        <v>43100</v>
      </c>
      <c r="T22" s="20" t="s">
        <v>257</v>
      </c>
      <c r="U22" s="20" t="s">
        <v>294</v>
      </c>
      <c r="V22" s="20" t="s">
        <v>286</v>
      </c>
      <c r="W22" s="20" t="s">
        <v>295</v>
      </c>
      <c r="X22" s="20" t="s">
        <v>296</v>
      </c>
      <c r="Y22" s="20" t="s">
        <v>267</v>
      </c>
      <c r="Z22" s="20" t="s">
        <v>297</v>
      </c>
      <c r="AA22" s="18"/>
      <c r="AB22" s="23">
        <v>0</v>
      </c>
      <c r="AC22" s="23">
        <v>48918.09</v>
      </c>
      <c r="AD22" s="23">
        <v>5435.34</v>
      </c>
      <c r="AE22" s="24">
        <v>61105</v>
      </c>
      <c r="AG22">
        <f t="shared" si="1"/>
        <v>5435.3430000000008</v>
      </c>
      <c r="AH22" s="25">
        <f t="shared" si="2"/>
        <v>48918.087</v>
      </c>
      <c r="AI22">
        <f t="shared" si="3"/>
        <v>4891.8086999999996</v>
      </c>
      <c r="AK22" s="9" t="s">
        <v>154</v>
      </c>
      <c r="AL22" s="10" t="s">
        <v>145</v>
      </c>
    </row>
    <row r="23" spans="1:38" ht="23.25" x14ac:dyDescent="0.25">
      <c r="A23">
        <v>25</v>
      </c>
      <c r="B23" s="8" t="s">
        <v>63</v>
      </c>
      <c r="C23" s="9" t="s">
        <v>302</v>
      </c>
      <c r="E23" t="b">
        <f t="shared" si="4"/>
        <v>0</v>
      </c>
      <c r="G23">
        <v>22</v>
      </c>
      <c r="H23" s="18" t="s">
        <v>255</v>
      </c>
      <c r="I23" s="19">
        <v>281</v>
      </c>
      <c r="J23" s="20" t="s">
        <v>256</v>
      </c>
      <c r="K23" s="20" t="s">
        <v>187</v>
      </c>
      <c r="L23" s="20" t="s">
        <v>188</v>
      </c>
      <c r="M23" s="21">
        <v>41780</v>
      </c>
      <c r="N23" s="22">
        <v>27275</v>
      </c>
      <c r="O23" s="20" t="s">
        <v>189</v>
      </c>
      <c r="P23" s="20" t="s">
        <v>190</v>
      </c>
      <c r="Q23" s="20" t="s">
        <v>3</v>
      </c>
      <c r="R23" s="20" t="s">
        <v>185</v>
      </c>
      <c r="S23" s="21">
        <v>43100</v>
      </c>
      <c r="T23" s="20" t="s">
        <v>298</v>
      </c>
      <c r="U23" s="20" t="s">
        <v>299</v>
      </c>
      <c r="V23" s="20"/>
      <c r="W23" s="20"/>
      <c r="X23" s="20"/>
      <c r="Y23" s="20"/>
      <c r="Z23" s="20"/>
      <c r="AA23" s="18"/>
      <c r="AB23" s="23">
        <v>2454.75</v>
      </c>
      <c r="AC23" s="23">
        <v>8877.4500000000007</v>
      </c>
      <c r="AD23" s="23">
        <v>18397.55</v>
      </c>
      <c r="AE23" s="24">
        <v>61105</v>
      </c>
      <c r="AG23">
        <f t="shared" si="1"/>
        <v>2727.5</v>
      </c>
      <c r="AH23" s="25">
        <f t="shared" si="2"/>
        <v>24547.5</v>
      </c>
      <c r="AI23">
        <f t="shared" si="3"/>
        <v>2454.75</v>
      </c>
      <c r="AK23" s="9" t="s">
        <v>191</v>
      </c>
      <c r="AL23" s="10" t="s">
        <v>391</v>
      </c>
    </row>
    <row r="24" spans="1:38" ht="23.25" x14ac:dyDescent="0.25">
      <c r="A24">
        <v>23</v>
      </c>
      <c r="B24" s="8" t="s">
        <v>70</v>
      </c>
      <c r="C24" s="9" t="s">
        <v>71</v>
      </c>
      <c r="E24" t="b">
        <f t="shared" si="4"/>
        <v>1</v>
      </c>
      <c r="G24">
        <v>23</v>
      </c>
      <c r="H24" s="18" t="s">
        <v>226</v>
      </c>
      <c r="I24" s="19">
        <v>152</v>
      </c>
      <c r="J24" s="20" t="s">
        <v>300</v>
      </c>
      <c r="K24" s="20" t="s">
        <v>70</v>
      </c>
      <c r="L24" s="20" t="s">
        <v>71</v>
      </c>
      <c r="M24" s="21">
        <v>37991</v>
      </c>
      <c r="N24" s="22">
        <v>24834.400000000001</v>
      </c>
      <c r="O24" s="20" t="s">
        <v>68</v>
      </c>
      <c r="P24" s="20" t="s">
        <v>69</v>
      </c>
      <c r="Q24" s="20" t="s">
        <v>72</v>
      </c>
      <c r="R24" s="20" t="s">
        <v>225</v>
      </c>
      <c r="S24" s="21">
        <v>43100</v>
      </c>
      <c r="T24" s="20" t="s">
        <v>2</v>
      </c>
      <c r="U24" s="20" t="s">
        <v>2</v>
      </c>
      <c r="V24" s="20" t="s">
        <v>2</v>
      </c>
      <c r="W24" s="20" t="s">
        <v>2</v>
      </c>
      <c r="X24" s="20" t="s">
        <v>2</v>
      </c>
      <c r="Y24" s="20" t="s">
        <v>2</v>
      </c>
      <c r="Z24" s="20" t="s">
        <v>2</v>
      </c>
      <c r="AA24" s="18"/>
      <c r="AB24" s="23">
        <v>0</v>
      </c>
      <c r="AC24" s="23">
        <v>22350.959999999999</v>
      </c>
      <c r="AD24" s="23">
        <v>2483.44</v>
      </c>
      <c r="AE24" s="24">
        <v>61102</v>
      </c>
      <c r="AG24">
        <f t="shared" si="1"/>
        <v>2483.4400000000005</v>
      </c>
      <c r="AH24" s="25">
        <f t="shared" si="2"/>
        <v>22350.959999999999</v>
      </c>
      <c r="AI24">
        <f t="shared" si="3"/>
        <v>4470.192</v>
      </c>
      <c r="AK24" s="9" t="s">
        <v>151</v>
      </c>
      <c r="AL24" s="10" t="s">
        <v>404</v>
      </c>
    </row>
    <row r="25" spans="1:38" ht="23.25" x14ac:dyDescent="0.25">
      <c r="A25">
        <v>10</v>
      </c>
      <c r="B25" s="8" t="s">
        <v>91</v>
      </c>
      <c r="C25" s="9" t="s">
        <v>92</v>
      </c>
      <c r="E25" t="b">
        <f t="shared" si="4"/>
        <v>0</v>
      </c>
      <c r="G25">
        <v>24</v>
      </c>
      <c r="H25" s="18" t="s">
        <v>269</v>
      </c>
      <c r="I25" s="19">
        <v>182</v>
      </c>
      <c r="J25" s="20" t="s">
        <v>271</v>
      </c>
      <c r="K25" s="20" t="s">
        <v>95</v>
      </c>
      <c r="L25" s="20" t="s">
        <v>301</v>
      </c>
      <c r="M25" s="21">
        <v>40297</v>
      </c>
      <c r="N25" s="22">
        <v>35079</v>
      </c>
      <c r="O25" s="20" t="s">
        <v>216</v>
      </c>
      <c r="P25" s="20" t="s">
        <v>217</v>
      </c>
      <c r="Q25" s="20" t="s">
        <v>97</v>
      </c>
      <c r="R25" s="20" t="s">
        <v>225</v>
      </c>
      <c r="S25" s="21">
        <v>43100</v>
      </c>
      <c r="T25" s="20" t="s">
        <v>2</v>
      </c>
      <c r="U25" s="20" t="s">
        <v>2</v>
      </c>
      <c r="V25" s="20" t="s">
        <v>2</v>
      </c>
      <c r="W25" s="20" t="s">
        <v>2</v>
      </c>
      <c r="X25" s="20" t="s">
        <v>2</v>
      </c>
      <c r="Y25" s="20" t="s">
        <v>2</v>
      </c>
      <c r="Z25" s="20" t="s">
        <v>2</v>
      </c>
      <c r="AA25" s="18"/>
      <c r="AB25" s="23">
        <v>0</v>
      </c>
      <c r="AC25" s="23">
        <v>31571.1</v>
      </c>
      <c r="AD25" s="23">
        <v>3507.9</v>
      </c>
      <c r="AE25" s="24">
        <v>61103</v>
      </c>
      <c r="AG25">
        <f t="shared" si="1"/>
        <v>3507.9</v>
      </c>
      <c r="AH25" s="25">
        <f t="shared" si="2"/>
        <v>31571.1</v>
      </c>
      <c r="AI25">
        <f t="shared" si="3"/>
        <v>6314.2199999999993</v>
      </c>
      <c r="AK25" s="9" t="s">
        <v>399</v>
      </c>
      <c r="AL25" s="10" t="s">
        <v>174</v>
      </c>
    </row>
    <row r="26" spans="1:38" ht="23.25" x14ac:dyDescent="0.25">
      <c r="A26">
        <v>16</v>
      </c>
      <c r="B26" s="8" t="s">
        <v>49</v>
      </c>
      <c r="C26" s="9" t="s">
        <v>283</v>
      </c>
      <c r="E26" t="b">
        <f t="shared" si="4"/>
        <v>0</v>
      </c>
      <c r="G26">
        <v>25</v>
      </c>
      <c r="H26" s="18" t="s">
        <v>255</v>
      </c>
      <c r="I26" s="19">
        <v>126</v>
      </c>
      <c r="J26" s="20" t="s">
        <v>284</v>
      </c>
      <c r="K26" s="20" t="s">
        <v>63</v>
      </c>
      <c r="L26" s="20" t="s">
        <v>302</v>
      </c>
      <c r="M26" s="21">
        <v>36105</v>
      </c>
      <c r="N26" s="22">
        <v>23474.400000000001</v>
      </c>
      <c r="O26" s="20" t="s">
        <v>60</v>
      </c>
      <c r="P26" s="20" t="s">
        <v>62</v>
      </c>
      <c r="Q26" s="20" t="s">
        <v>64</v>
      </c>
      <c r="R26" s="20" t="s">
        <v>225</v>
      </c>
      <c r="S26" s="21">
        <v>43100</v>
      </c>
      <c r="T26" s="20" t="s">
        <v>2</v>
      </c>
      <c r="U26" s="20" t="s">
        <v>2</v>
      </c>
      <c r="V26" s="20"/>
      <c r="W26" s="20"/>
      <c r="X26" s="20"/>
      <c r="Y26" s="20"/>
      <c r="Z26" s="20"/>
      <c r="AA26" s="18"/>
      <c r="AB26" s="23">
        <v>0</v>
      </c>
      <c r="AC26" s="23">
        <v>21126.959999999999</v>
      </c>
      <c r="AD26" s="23">
        <v>2347.44</v>
      </c>
      <c r="AE26" s="24">
        <v>61102</v>
      </c>
      <c r="AG26">
        <f t="shared" si="1"/>
        <v>2347.44</v>
      </c>
      <c r="AH26" s="25">
        <f t="shared" si="2"/>
        <v>21126.960000000003</v>
      </c>
      <c r="AI26">
        <f t="shared" si="3"/>
        <v>4225.3920000000007</v>
      </c>
      <c r="AK26" s="9" t="s">
        <v>177</v>
      </c>
      <c r="AL26" s="10" t="s">
        <v>176</v>
      </c>
    </row>
    <row r="27" spans="1:38" x14ac:dyDescent="0.25">
      <c r="A27">
        <v>17</v>
      </c>
      <c r="B27" s="8" t="s">
        <v>54</v>
      </c>
      <c r="C27" s="9" t="s">
        <v>283</v>
      </c>
      <c r="E27" t="b">
        <f t="shared" si="4"/>
        <v>0</v>
      </c>
      <c r="G27">
        <v>26</v>
      </c>
      <c r="H27" s="18" t="s">
        <v>255</v>
      </c>
      <c r="I27" s="19">
        <v>178</v>
      </c>
      <c r="J27" s="20" t="s">
        <v>284</v>
      </c>
      <c r="K27" s="20" t="s">
        <v>65</v>
      </c>
      <c r="L27" s="20" t="s">
        <v>302</v>
      </c>
      <c r="M27" s="21">
        <v>40391</v>
      </c>
      <c r="N27" s="22">
        <v>23678.81</v>
      </c>
      <c r="O27" s="20" t="s">
        <v>66</v>
      </c>
      <c r="P27" s="20" t="s">
        <v>67</v>
      </c>
      <c r="Q27" s="20" t="s">
        <v>3</v>
      </c>
      <c r="R27" s="20" t="s">
        <v>163</v>
      </c>
      <c r="S27" s="21">
        <v>43100</v>
      </c>
      <c r="T27" s="20" t="s">
        <v>2</v>
      </c>
      <c r="U27" s="20" t="s">
        <v>2</v>
      </c>
      <c r="V27" s="20"/>
      <c r="W27" s="20"/>
      <c r="X27" s="20"/>
      <c r="Y27" s="20"/>
      <c r="Z27" s="20"/>
      <c r="AA27" s="18"/>
      <c r="AB27" s="23">
        <v>0</v>
      </c>
      <c r="AC27" s="23">
        <v>21310.93</v>
      </c>
      <c r="AD27" s="23">
        <v>2367.88</v>
      </c>
      <c r="AE27" s="24">
        <v>61102</v>
      </c>
      <c r="AG27">
        <f t="shared" si="1"/>
        <v>2367.8810000000003</v>
      </c>
      <c r="AH27" s="25">
        <f t="shared" si="2"/>
        <v>21310.929</v>
      </c>
      <c r="AI27">
        <f t="shared" si="3"/>
        <v>4262.1858000000002</v>
      </c>
      <c r="AK27" s="9" t="s">
        <v>177</v>
      </c>
      <c r="AL27" s="10" t="s">
        <v>176</v>
      </c>
    </row>
    <row r="28" spans="1:38" x14ac:dyDescent="0.25">
      <c r="A28">
        <v>27</v>
      </c>
      <c r="B28" s="8" t="s">
        <v>73</v>
      </c>
      <c r="C28" s="9" t="s">
        <v>74</v>
      </c>
      <c r="E28" t="b">
        <f t="shared" si="4"/>
        <v>1</v>
      </c>
      <c r="G28">
        <v>27</v>
      </c>
      <c r="H28" s="18" t="s">
        <v>226</v>
      </c>
      <c r="I28" s="19">
        <v>121</v>
      </c>
      <c r="J28" s="20" t="s">
        <v>303</v>
      </c>
      <c r="K28" s="20" t="s">
        <v>73</v>
      </c>
      <c r="L28" s="20" t="s">
        <v>74</v>
      </c>
      <c r="M28" s="21">
        <v>35983</v>
      </c>
      <c r="N28" s="22">
        <v>25852.83</v>
      </c>
      <c r="O28" s="20" t="s">
        <v>75</v>
      </c>
      <c r="P28" s="20" t="s">
        <v>0</v>
      </c>
      <c r="Q28" s="20" t="s">
        <v>3</v>
      </c>
      <c r="R28" s="20" t="s">
        <v>163</v>
      </c>
      <c r="S28" s="21">
        <v>43100</v>
      </c>
      <c r="T28" s="20" t="s">
        <v>2</v>
      </c>
      <c r="U28" s="20" t="s">
        <v>2</v>
      </c>
      <c r="V28" s="20" t="s">
        <v>2</v>
      </c>
      <c r="W28" s="20" t="s">
        <v>2</v>
      </c>
      <c r="X28" s="20" t="s">
        <v>2</v>
      </c>
      <c r="Y28" s="20" t="s">
        <v>2</v>
      </c>
      <c r="Z28" s="20" t="s">
        <v>2</v>
      </c>
      <c r="AA28" s="18"/>
      <c r="AB28" s="23">
        <v>0</v>
      </c>
      <c r="AC28" s="23">
        <v>23267.55</v>
      </c>
      <c r="AD28" s="23">
        <v>2585.2800000000002</v>
      </c>
      <c r="AE28" s="24">
        <v>61102</v>
      </c>
      <c r="AG28">
        <f t="shared" si="1"/>
        <v>2585.2830000000004</v>
      </c>
      <c r="AH28" s="25">
        <f t="shared" si="2"/>
        <v>23267.547000000002</v>
      </c>
      <c r="AI28">
        <f t="shared" si="3"/>
        <v>4653.5094000000008</v>
      </c>
      <c r="AK28" s="9" t="s">
        <v>405</v>
      </c>
      <c r="AL28" s="10" t="s">
        <v>141</v>
      </c>
    </row>
    <row r="29" spans="1:38" ht="23.25" x14ac:dyDescent="0.25">
      <c r="A29">
        <v>28</v>
      </c>
      <c r="B29" s="8" t="s">
        <v>183</v>
      </c>
      <c r="C29" s="9" t="s">
        <v>184</v>
      </c>
      <c r="E29" t="b">
        <f t="shared" si="4"/>
        <v>1</v>
      </c>
      <c r="G29">
        <v>28</v>
      </c>
      <c r="H29" s="18" t="s">
        <v>255</v>
      </c>
      <c r="I29" s="19">
        <v>279</v>
      </c>
      <c r="J29" s="20" t="s">
        <v>304</v>
      </c>
      <c r="K29" s="20" t="s">
        <v>183</v>
      </c>
      <c r="L29" s="20" t="s">
        <v>184</v>
      </c>
      <c r="M29" s="21">
        <v>41723</v>
      </c>
      <c r="N29" s="22">
        <v>28699</v>
      </c>
      <c r="O29" s="20" t="s">
        <v>0</v>
      </c>
      <c r="P29" s="20" t="s">
        <v>0</v>
      </c>
      <c r="Q29" s="20" t="s">
        <v>3</v>
      </c>
      <c r="R29" s="20" t="s">
        <v>185</v>
      </c>
      <c r="S29" s="21">
        <v>43100</v>
      </c>
      <c r="T29" s="20" t="s">
        <v>2</v>
      </c>
      <c r="U29" s="20" t="s">
        <v>2</v>
      </c>
      <c r="V29" s="20"/>
      <c r="W29" s="20"/>
      <c r="X29" s="20"/>
      <c r="Y29" s="20"/>
      <c r="Z29" s="20"/>
      <c r="AA29" s="18"/>
      <c r="AB29" s="23">
        <v>5165.82</v>
      </c>
      <c r="AC29" s="23">
        <v>19488.59</v>
      </c>
      <c r="AD29" s="23">
        <v>9210.41</v>
      </c>
      <c r="AE29" s="24">
        <v>61102</v>
      </c>
      <c r="AG29">
        <f t="shared" si="1"/>
        <v>2869.9</v>
      </c>
      <c r="AH29" s="25">
        <f t="shared" si="2"/>
        <v>25829.1</v>
      </c>
      <c r="AI29">
        <f t="shared" si="3"/>
        <v>5165.82</v>
      </c>
      <c r="AK29" s="9" t="s">
        <v>186</v>
      </c>
      <c r="AL29" s="10" t="s">
        <v>176</v>
      </c>
    </row>
    <row r="30" spans="1:38" ht="23.25" x14ac:dyDescent="0.25">
      <c r="A30">
        <v>5</v>
      </c>
      <c r="B30" s="8" t="s">
        <v>170</v>
      </c>
      <c r="C30" s="9" t="s">
        <v>171</v>
      </c>
      <c r="E30" t="b">
        <f t="shared" si="4"/>
        <v>0</v>
      </c>
      <c r="G30">
        <v>29</v>
      </c>
      <c r="H30" s="18" t="s">
        <v>269</v>
      </c>
      <c r="I30" s="19">
        <v>175</v>
      </c>
      <c r="J30" s="20" t="s">
        <v>306</v>
      </c>
      <c r="K30" s="20" t="s">
        <v>98</v>
      </c>
      <c r="L30" s="20" t="s">
        <v>305</v>
      </c>
      <c r="M30" s="21">
        <v>40225</v>
      </c>
      <c r="N30" s="22">
        <v>36800</v>
      </c>
      <c r="O30" s="20" t="s">
        <v>94</v>
      </c>
      <c r="P30" s="20" t="s">
        <v>218</v>
      </c>
      <c r="Q30" s="20" t="s">
        <v>219</v>
      </c>
      <c r="R30" s="20" t="s">
        <v>225</v>
      </c>
      <c r="S30" s="21">
        <v>43100</v>
      </c>
      <c r="T30" s="20" t="s">
        <v>2</v>
      </c>
      <c r="U30" s="20" t="s">
        <v>2</v>
      </c>
      <c r="V30" s="20" t="s">
        <v>2</v>
      </c>
      <c r="W30" s="20" t="s">
        <v>2</v>
      </c>
      <c r="X30" s="20" t="s">
        <v>2</v>
      </c>
      <c r="Y30" s="20" t="s">
        <v>2</v>
      </c>
      <c r="Z30" s="20" t="s">
        <v>2</v>
      </c>
      <c r="AA30" s="18"/>
      <c r="AB30" s="23">
        <v>0</v>
      </c>
      <c r="AC30" s="23">
        <v>33120</v>
      </c>
      <c r="AD30" s="23">
        <v>3680</v>
      </c>
      <c r="AE30" s="24">
        <v>61103</v>
      </c>
      <c r="AG30">
        <f t="shared" si="1"/>
        <v>3680</v>
      </c>
      <c r="AH30" s="25">
        <f t="shared" si="2"/>
        <v>33120</v>
      </c>
      <c r="AI30">
        <f t="shared" si="3"/>
        <v>6624</v>
      </c>
      <c r="AK30" s="9" t="s">
        <v>395</v>
      </c>
      <c r="AL30" s="10" t="s">
        <v>396</v>
      </c>
    </row>
    <row r="31" spans="1:38" ht="23.25" x14ac:dyDescent="0.25">
      <c r="A31">
        <v>4</v>
      </c>
      <c r="B31" s="8" t="s">
        <v>167</v>
      </c>
      <c r="C31" s="9" t="s">
        <v>168</v>
      </c>
      <c r="E31" t="b">
        <f t="shared" si="4"/>
        <v>0</v>
      </c>
      <c r="G31">
        <v>30</v>
      </c>
      <c r="H31" s="18" t="s">
        <v>269</v>
      </c>
      <c r="I31" s="19">
        <v>174</v>
      </c>
      <c r="J31" s="20" t="s">
        <v>307</v>
      </c>
      <c r="K31" s="20" t="s">
        <v>100</v>
      </c>
      <c r="L31" s="20" t="s">
        <v>101</v>
      </c>
      <c r="M31" s="21">
        <v>40249</v>
      </c>
      <c r="N31" s="22">
        <v>21785</v>
      </c>
      <c r="O31" s="20" t="s">
        <v>102</v>
      </c>
      <c r="P31" s="20" t="s">
        <v>220</v>
      </c>
      <c r="Q31" s="20" t="s">
        <v>3</v>
      </c>
      <c r="R31" s="20" t="s">
        <v>225</v>
      </c>
      <c r="S31" s="21">
        <v>43100</v>
      </c>
      <c r="T31" s="20" t="s">
        <v>2</v>
      </c>
      <c r="U31" s="20" t="s">
        <v>2</v>
      </c>
      <c r="V31" s="20" t="s">
        <v>2</v>
      </c>
      <c r="W31" s="20" t="s">
        <v>2</v>
      </c>
      <c r="X31" s="20" t="s">
        <v>2</v>
      </c>
      <c r="Y31" s="20" t="s">
        <v>2</v>
      </c>
      <c r="Z31" s="20" t="s">
        <v>2</v>
      </c>
      <c r="AA31" s="18"/>
      <c r="AB31" s="23">
        <v>0</v>
      </c>
      <c r="AC31" s="23">
        <v>19606.5</v>
      </c>
      <c r="AD31" s="23">
        <v>2178.5</v>
      </c>
      <c r="AE31" s="24">
        <v>61103</v>
      </c>
      <c r="AG31">
        <f t="shared" si="1"/>
        <v>2178.5</v>
      </c>
      <c r="AH31" s="25">
        <f t="shared" si="2"/>
        <v>19606.5</v>
      </c>
      <c r="AI31">
        <f t="shared" si="3"/>
        <v>3921.3</v>
      </c>
      <c r="AK31" s="9" t="s">
        <v>149</v>
      </c>
      <c r="AL31" s="10" t="s">
        <v>140</v>
      </c>
    </row>
    <row r="32" spans="1:38" ht="23.25" x14ac:dyDescent="0.25">
      <c r="A32">
        <v>31</v>
      </c>
      <c r="B32" s="8" t="s">
        <v>4</v>
      </c>
      <c r="C32" s="9" t="s">
        <v>5</v>
      </c>
      <c r="E32" t="b">
        <f t="shared" si="4"/>
        <v>1</v>
      </c>
      <c r="G32">
        <v>31</v>
      </c>
      <c r="H32" s="18" t="s">
        <v>227</v>
      </c>
      <c r="I32" s="19">
        <v>246</v>
      </c>
      <c r="J32" s="18" t="s">
        <v>308</v>
      </c>
      <c r="K32" s="18" t="s">
        <v>4</v>
      </c>
      <c r="L32" s="18" t="s">
        <v>5</v>
      </c>
      <c r="M32" s="27">
        <v>36161</v>
      </c>
      <c r="N32" s="28">
        <v>26542.86</v>
      </c>
      <c r="O32" s="18" t="s">
        <v>6</v>
      </c>
      <c r="P32" s="18" t="s">
        <v>7</v>
      </c>
      <c r="Q32" s="18" t="s">
        <v>3</v>
      </c>
      <c r="R32" s="18" t="s">
        <v>225</v>
      </c>
      <c r="S32" s="27">
        <v>43100</v>
      </c>
      <c r="T32" s="18" t="s">
        <v>298</v>
      </c>
      <c r="U32" s="18" t="s">
        <v>309</v>
      </c>
      <c r="V32" s="18" t="s">
        <v>310</v>
      </c>
      <c r="W32" s="18" t="s">
        <v>205</v>
      </c>
      <c r="X32" s="18" t="s">
        <v>311</v>
      </c>
      <c r="Y32" s="18" t="s">
        <v>263</v>
      </c>
      <c r="Z32" s="18" t="s">
        <v>312</v>
      </c>
      <c r="AA32" s="18"/>
      <c r="AB32" s="23">
        <v>0</v>
      </c>
      <c r="AC32" s="23">
        <v>23888.57</v>
      </c>
      <c r="AD32" s="23">
        <v>2654.29</v>
      </c>
      <c r="AE32" s="29">
        <v>61105</v>
      </c>
      <c r="AG32">
        <f t="shared" si="1"/>
        <v>2654.2860000000001</v>
      </c>
      <c r="AH32" s="25">
        <f t="shared" si="2"/>
        <v>23888.574000000001</v>
      </c>
      <c r="AI32">
        <f t="shared" si="3"/>
        <v>2388.8573999999999</v>
      </c>
      <c r="AK32" s="9" t="s">
        <v>162</v>
      </c>
      <c r="AL32" s="10" t="s">
        <v>138</v>
      </c>
    </row>
    <row r="33" spans="1:38" ht="23.25" x14ac:dyDescent="0.25">
      <c r="A33">
        <v>32</v>
      </c>
      <c r="B33" s="8" t="s">
        <v>8</v>
      </c>
      <c r="C33" s="9" t="s">
        <v>9</v>
      </c>
      <c r="E33" t="b">
        <f t="shared" si="4"/>
        <v>1</v>
      </c>
      <c r="G33">
        <v>32</v>
      </c>
      <c r="H33" s="18" t="s">
        <v>227</v>
      </c>
      <c r="I33" s="19">
        <v>180</v>
      </c>
      <c r="J33" s="18" t="s">
        <v>308</v>
      </c>
      <c r="K33" s="18" t="s">
        <v>8</v>
      </c>
      <c r="L33" s="18" t="s">
        <v>9</v>
      </c>
      <c r="M33" s="27">
        <v>36139</v>
      </c>
      <c r="N33" s="28">
        <v>24330.400000000001</v>
      </c>
      <c r="O33" s="18" t="s">
        <v>10</v>
      </c>
      <c r="P33" s="18" t="s">
        <v>11</v>
      </c>
      <c r="Q33" s="18" t="s">
        <v>1</v>
      </c>
      <c r="R33" s="18" t="s">
        <v>225</v>
      </c>
      <c r="S33" s="27">
        <v>43100</v>
      </c>
      <c r="T33" s="18" t="s">
        <v>257</v>
      </c>
      <c r="U33" s="18" t="s">
        <v>313</v>
      </c>
      <c r="V33" s="18" t="s">
        <v>314</v>
      </c>
      <c r="W33" s="18" t="s">
        <v>2</v>
      </c>
      <c r="X33" s="18" t="s">
        <v>315</v>
      </c>
      <c r="Y33" s="18" t="s">
        <v>267</v>
      </c>
      <c r="Z33" s="18" t="s">
        <v>316</v>
      </c>
      <c r="AA33" s="18"/>
      <c r="AB33" s="23">
        <v>0</v>
      </c>
      <c r="AC33" s="23">
        <v>21897.360000000001</v>
      </c>
      <c r="AD33" s="23">
        <v>2433.04</v>
      </c>
      <c r="AE33" s="29">
        <v>61105</v>
      </c>
      <c r="AG33">
        <f t="shared" si="1"/>
        <v>2433.0400000000004</v>
      </c>
      <c r="AH33" s="25">
        <f t="shared" si="2"/>
        <v>21897.360000000001</v>
      </c>
      <c r="AI33">
        <f t="shared" si="3"/>
        <v>2189.7359999999999</v>
      </c>
      <c r="AK33" s="9" t="s">
        <v>162</v>
      </c>
      <c r="AL33" s="10" t="s">
        <v>138</v>
      </c>
    </row>
    <row r="34" spans="1:38" ht="34.5" x14ac:dyDescent="0.25">
      <c r="A34">
        <v>33</v>
      </c>
      <c r="B34" s="8" t="s">
        <v>13</v>
      </c>
      <c r="C34" s="9" t="s">
        <v>14</v>
      </c>
      <c r="E34" t="b">
        <f t="shared" si="4"/>
        <v>1</v>
      </c>
      <c r="G34">
        <v>33</v>
      </c>
      <c r="H34" s="18" t="s">
        <v>227</v>
      </c>
      <c r="I34" s="19">
        <v>181</v>
      </c>
      <c r="J34" s="18" t="s">
        <v>308</v>
      </c>
      <c r="K34" s="18" t="s">
        <v>13</v>
      </c>
      <c r="L34" s="18" t="s">
        <v>14</v>
      </c>
      <c r="M34" s="27">
        <v>36175</v>
      </c>
      <c r="N34" s="28">
        <v>26542.86</v>
      </c>
      <c r="O34" s="18" t="s">
        <v>6</v>
      </c>
      <c r="P34" s="18" t="s">
        <v>7</v>
      </c>
      <c r="Q34" s="18" t="s">
        <v>1</v>
      </c>
      <c r="R34" s="18" t="s">
        <v>225</v>
      </c>
      <c r="S34" s="27">
        <v>43100</v>
      </c>
      <c r="T34" s="18" t="s">
        <v>317</v>
      </c>
      <c r="U34" s="18" t="s">
        <v>318</v>
      </c>
      <c r="V34" s="18" t="s">
        <v>319</v>
      </c>
      <c r="W34" s="18" t="s">
        <v>2</v>
      </c>
      <c r="X34" s="18" t="s">
        <v>262</v>
      </c>
      <c r="Y34" s="18" t="s">
        <v>263</v>
      </c>
      <c r="Z34" s="18" t="s">
        <v>320</v>
      </c>
      <c r="AA34" s="18"/>
      <c r="AB34" s="23">
        <v>0</v>
      </c>
      <c r="AC34" s="23">
        <v>23888.57</v>
      </c>
      <c r="AD34" s="23">
        <v>2654.29</v>
      </c>
      <c r="AE34" s="29">
        <v>61105</v>
      </c>
      <c r="AG34">
        <f t="shared" ref="AG34:AG52" si="5">+N34*0.1</f>
        <v>2654.2860000000001</v>
      </c>
      <c r="AH34" s="25">
        <f t="shared" ref="AH34:AH52" si="6">+N34-AG34</f>
        <v>23888.574000000001</v>
      </c>
      <c r="AI34">
        <f t="shared" ref="AI34:AI52" si="7">IF(AE34=61105,AH34/10,AH34/5)</f>
        <v>2388.8573999999999</v>
      </c>
      <c r="AK34" s="9" t="s">
        <v>162</v>
      </c>
      <c r="AL34" s="10" t="s">
        <v>138</v>
      </c>
    </row>
    <row r="35" spans="1:38" ht="23.25" x14ac:dyDescent="0.25">
      <c r="A35">
        <v>34</v>
      </c>
      <c r="B35" s="8" t="s">
        <v>15</v>
      </c>
      <c r="C35" s="9" t="s">
        <v>16</v>
      </c>
      <c r="E35" t="b">
        <f t="shared" si="4"/>
        <v>1</v>
      </c>
      <c r="G35">
        <v>34</v>
      </c>
      <c r="H35" s="18" t="s">
        <v>227</v>
      </c>
      <c r="I35" s="19">
        <v>182</v>
      </c>
      <c r="J35" s="18" t="s">
        <v>308</v>
      </c>
      <c r="K35" s="18" t="s">
        <v>15</v>
      </c>
      <c r="L35" s="18" t="s">
        <v>16</v>
      </c>
      <c r="M35" s="27">
        <v>36175</v>
      </c>
      <c r="N35" s="28">
        <v>26542.86</v>
      </c>
      <c r="O35" s="18" t="s">
        <v>10</v>
      </c>
      <c r="P35" s="18" t="s">
        <v>7</v>
      </c>
      <c r="Q35" s="18" t="s">
        <v>1</v>
      </c>
      <c r="R35" s="18" t="s">
        <v>225</v>
      </c>
      <c r="S35" s="27">
        <v>43100</v>
      </c>
      <c r="T35" s="18" t="s">
        <v>279</v>
      </c>
      <c r="U35" s="18" t="s">
        <v>321</v>
      </c>
      <c r="V35" s="18" t="s">
        <v>322</v>
      </c>
      <c r="W35" s="18" t="s">
        <v>2</v>
      </c>
      <c r="X35" s="18" t="s">
        <v>262</v>
      </c>
      <c r="Y35" s="18" t="s">
        <v>263</v>
      </c>
      <c r="Z35" s="18" t="s">
        <v>323</v>
      </c>
      <c r="AA35" s="18"/>
      <c r="AB35" s="23">
        <v>0</v>
      </c>
      <c r="AC35" s="23">
        <v>23888.57</v>
      </c>
      <c r="AD35" s="23">
        <v>2654.29</v>
      </c>
      <c r="AE35" s="29">
        <v>61105</v>
      </c>
      <c r="AG35">
        <f t="shared" si="5"/>
        <v>2654.2860000000001</v>
      </c>
      <c r="AH35" s="25">
        <f t="shared" si="6"/>
        <v>23888.574000000001</v>
      </c>
      <c r="AI35">
        <f t="shared" si="7"/>
        <v>2388.8573999999999</v>
      </c>
      <c r="AK35" s="9" t="s">
        <v>162</v>
      </c>
      <c r="AL35" s="10" t="s">
        <v>138</v>
      </c>
    </row>
    <row r="36" spans="1:38" ht="23.25" x14ac:dyDescent="0.25">
      <c r="A36">
        <v>35</v>
      </c>
      <c r="B36" s="8" t="s">
        <v>17</v>
      </c>
      <c r="C36" s="9" t="s">
        <v>18</v>
      </c>
      <c r="E36" t="b">
        <f t="shared" si="4"/>
        <v>1</v>
      </c>
      <c r="G36">
        <v>35</v>
      </c>
      <c r="H36" s="18" t="s">
        <v>227</v>
      </c>
      <c r="I36" s="19">
        <v>184</v>
      </c>
      <c r="J36" s="18" t="s">
        <v>308</v>
      </c>
      <c r="K36" s="18" t="s">
        <v>17</v>
      </c>
      <c r="L36" s="18" t="s">
        <v>18</v>
      </c>
      <c r="M36" s="27">
        <v>36175</v>
      </c>
      <c r="N36" s="28">
        <v>26542.86</v>
      </c>
      <c r="O36" s="18" t="s">
        <v>10</v>
      </c>
      <c r="P36" s="18" t="s">
        <v>7</v>
      </c>
      <c r="Q36" s="18" t="s">
        <v>1</v>
      </c>
      <c r="R36" s="18" t="s">
        <v>225</v>
      </c>
      <c r="S36" s="27">
        <v>43100</v>
      </c>
      <c r="T36" s="18" t="s">
        <v>257</v>
      </c>
      <c r="U36" s="18" t="s">
        <v>324</v>
      </c>
      <c r="V36" s="18" t="s">
        <v>325</v>
      </c>
      <c r="W36" s="18" t="s">
        <v>2</v>
      </c>
      <c r="X36" s="18" t="s">
        <v>262</v>
      </c>
      <c r="Y36" s="18" t="s">
        <v>263</v>
      </c>
      <c r="Z36" s="18" t="s">
        <v>326</v>
      </c>
      <c r="AA36" s="18"/>
      <c r="AB36" s="23">
        <v>0</v>
      </c>
      <c r="AC36" s="23">
        <v>23888.57</v>
      </c>
      <c r="AD36" s="23">
        <v>2654.29</v>
      </c>
      <c r="AE36" s="29">
        <v>61105</v>
      </c>
      <c r="AG36">
        <f t="shared" si="5"/>
        <v>2654.2860000000001</v>
      </c>
      <c r="AH36" s="25">
        <f t="shared" si="6"/>
        <v>23888.574000000001</v>
      </c>
      <c r="AI36">
        <f t="shared" si="7"/>
        <v>2388.8573999999999</v>
      </c>
      <c r="AK36" s="9" t="s">
        <v>162</v>
      </c>
      <c r="AL36" s="10" t="s">
        <v>138</v>
      </c>
    </row>
    <row r="37" spans="1:38" ht="23.25" x14ac:dyDescent="0.25">
      <c r="A37">
        <v>36</v>
      </c>
      <c r="B37" s="8" t="s">
        <v>19</v>
      </c>
      <c r="C37" s="9" t="s">
        <v>20</v>
      </c>
      <c r="E37" t="b">
        <f t="shared" si="4"/>
        <v>1</v>
      </c>
      <c r="G37">
        <v>36</v>
      </c>
      <c r="H37" s="18" t="s">
        <v>227</v>
      </c>
      <c r="I37" s="19">
        <v>183</v>
      </c>
      <c r="J37" s="18" t="s">
        <v>308</v>
      </c>
      <c r="K37" s="18" t="s">
        <v>19</v>
      </c>
      <c r="L37" s="18" t="s">
        <v>20</v>
      </c>
      <c r="M37" s="27">
        <v>36175</v>
      </c>
      <c r="N37" s="28">
        <v>26542.86</v>
      </c>
      <c r="O37" s="18" t="s">
        <v>6</v>
      </c>
      <c r="P37" s="18" t="s">
        <v>7</v>
      </c>
      <c r="Q37" s="18" t="s">
        <v>1</v>
      </c>
      <c r="R37" s="18" t="s">
        <v>225</v>
      </c>
      <c r="S37" s="27">
        <v>43100</v>
      </c>
      <c r="T37" s="18" t="s">
        <v>327</v>
      </c>
      <c r="U37" s="18" t="s">
        <v>328</v>
      </c>
      <c r="V37" s="18" t="s">
        <v>329</v>
      </c>
      <c r="W37" s="18" t="s">
        <v>2</v>
      </c>
      <c r="X37" s="18" t="s">
        <v>262</v>
      </c>
      <c r="Y37" s="18" t="s">
        <v>263</v>
      </c>
      <c r="Z37" s="18" t="s">
        <v>330</v>
      </c>
      <c r="AA37" s="18"/>
      <c r="AB37" s="23">
        <v>0</v>
      </c>
      <c r="AC37" s="23">
        <v>23888.57</v>
      </c>
      <c r="AD37" s="23">
        <v>2654.29</v>
      </c>
      <c r="AE37" s="29">
        <v>61105</v>
      </c>
      <c r="AG37">
        <f t="shared" si="5"/>
        <v>2654.2860000000001</v>
      </c>
      <c r="AH37" s="25">
        <f t="shared" si="6"/>
        <v>23888.574000000001</v>
      </c>
      <c r="AI37">
        <f t="shared" si="7"/>
        <v>2388.8573999999999</v>
      </c>
      <c r="AK37" s="9" t="s">
        <v>162</v>
      </c>
      <c r="AL37" s="10" t="s">
        <v>138</v>
      </c>
    </row>
    <row r="38" spans="1:38" ht="23.25" x14ac:dyDescent="0.25">
      <c r="A38">
        <v>37</v>
      </c>
      <c r="B38" s="8" t="s">
        <v>22</v>
      </c>
      <c r="C38" s="9" t="s">
        <v>23</v>
      </c>
      <c r="E38" t="b">
        <f t="shared" si="4"/>
        <v>1</v>
      </c>
      <c r="G38">
        <v>37</v>
      </c>
      <c r="H38" s="18" t="s">
        <v>227</v>
      </c>
      <c r="I38" s="19">
        <v>172</v>
      </c>
      <c r="J38" s="18" t="s">
        <v>308</v>
      </c>
      <c r="K38" s="18" t="s">
        <v>22</v>
      </c>
      <c r="L38" s="18" t="s">
        <v>23</v>
      </c>
      <c r="M38" s="27">
        <v>35971</v>
      </c>
      <c r="N38" s="28">
        <v>54350.14</v>
      </c>
      <c r="O38" s="18" t="s">
        <v>10</v>
      </c>
      <c r="P38" s="18" t="s">
        <v>24</v>
      </c>
      <c r="Q38" s="18" t="s">
        <v>1</v>
      </c>
      <c r="R38" s="18" t="s">
        <v>163</v>
      </c>
      <c r="S38" s="27">
        <v>43100</v>
      </c>
      <c r="T38" s="18" t="s">
        <v>257</v>
      </c>
      <c r="U38" s="18" t="s">
        <v>331</v>
      </c>
      <c r="V38" s="18" t="s">
        <v>332</v>
      </c>
      <c r="W38" s="18" t="s">
        <v>2</v>
      </c>
      <c r="X38" s="18" t="s">
        <v>296</v>
      </c>
      <c r="Y38" s="18" t="s">
        <v>267</v>
      </c>
      <c r="Z38" s="18" t="s">
        <v>333</v>
      </c>
      <c r="AA38" s="18"/>
      <c r="AB38" s="23">
        <v>0</v>
      </c>
      <c r="AC38" s="23">
        <v>48915.13</v>
      </c>
      <c r="AD38" s="23">
        <v>5435.01</v>
      </c>
      <c r="AE38" s="29">
        <v>61105</v>
      </c>
      <c r="AG38">
        <f t="shared" si="5"/>
        <v>5435.0140000000001</v>
      </c>
      <c r="AH38" s="25">
        <f t="shared" si="6"/>
        <v>48915.125999999997</v>
      </c>
      <c r="AI38">
        <f t="shared" si="7"/>
        <v>4891.5126</v>
      </c>
      <c r="AK38" s="9" t="s">
        <v>162</v>
      </c>
      <c r="AL38" s="10" t="s">
        <v>138</v>
      </c>
    </row>
    <row r="39" spans="1:38" ht="23.25" x14ac:dyDescent="0.25">
      <c r="A39">
        <v>38</v>
      </c>
      <c r="B39" s="8" t="s">
        <v>25</v>
      </c>
      <c r="C39" s="9" t="s">
        <v>26</v>
      </c>
      <c r="E39" t="b">
        <f t="shared" si="4"/>
        <v>1</v>
      </c>
      <c r="G39">
        <v>38</v>
      </c>
      <c r="H39" s="18" t="s">
        <v>227</v>
      </c>
      <c r="I39" s="19">
        <v>173</v>
      </c>
      <c r="J39" s="18" t="s">
        <v>308</v>
      </c>
      <c r="K39" s="18" t="s">
        <v>25</v>
      </c>
      <c r="L39" s="18" t="s">
        <v>26</v>
      </c>
      <c r="M39" s="27">
        <v>35971</v>
      </c>
      <c r="N39" s="28">
        <v>54350.14</v>
      </c>
      <c r="O39" s="18" t="s">
        <v>10</v>
      </c>
      <c r="P39" s="18" t="s">
        <v>24</v>
      </c>
      <c r="Q39" s="18" t="s">
        <v>1</v>
      </c>
      <c r="R39" s="18" t="s">
        <v>163</v>
      </c>
      <c r="S39" s="27">
        <v>43100</v>
      </c>
      <c r="T39" s="18" t="s">
        <v>257</v>
      </c>
      <c r="U39" s="18" t="s">
        <v>334</v>
      </c>
      <c r="V39" s="18" t="s">
        <v>335</v>
      </c>
      <c r="W39" s="18" t="s">
        <v>2</v>
      </c>
      <c r="X39" s="18" t="s">
        <v>296</v>
      </c>
      <c r="Y39" s="18" t="s">
        <v>267</v>
      </c>
      <c r="Z39" s="18" t="s">
        <v>336</v>
      </c>
      <c r="AA39" s="18"/>
      <c r="AB39" s="23">
        <v>0</v>
      </c>
      <c r="AC39" s="23">
        <v>48915.13</v>
      </c>
      <c r="AD39" s="23">
        <v>5435.01</v>
      </c>
      <c r="AE39" s="29">
        <v>61105</v>
      </c>
      <c r="AG39">
        <f t="shared" si="5"/>
        <v>5435.0140000000001</v>
      </c>
      <c r="AH39" s="25">
        <f t="shared" si="6"/>
        <v>48915.125999999997</v>
      </c>
      <c r="AI39">
        <f t="shared" si="7"/>
        <v>4891.5126</v>
      </c>
      <c r="AK39" s="9" t="s">
        <v>162</v>
      </c>
      <c r="AL39" s="10" t="s">
        <v>138</v>
      </c>
    </row>
    <row r="40" spans="1:38" ht="23.25" x14ac:dyDescent="0.25">
      <c r="A40">
        <v>39</v>
      </c>
      <c r="B40" s="8" t="s">
        <v>27</v>
      </c>
      <c r="C40" s="9" t="s">
        <v>28</v>
      </c>
      <c r="E40" t="b">
        <f t="shared" si="4"/>
        <v>1</v>
      </c>
      <c r="G40">
        <v>39</v>
      </c>
      <c r="H40" s="18" t="s">
        <v>227</v>
      </c>
      <c r="I40" s="19">
        <v>174</v>
      </c>
      <c r="J40" s="18" t="s">
        <v>308</v>
      </c>
      <c r="K40" s="18" t="s">
        <v>27</v>
      </c>
      <c r="L40" s="18" t="s">
        <v>28</v>
      </c>
      <c r="M40" s="27">
        <v>35971</v>
      </c>
      <c r="N40" s="28">
        <v>54350.14</v>
      </c>
      <c r="O40" s="18" t="s">
        <v>10</v>
      </c>
      <c r="P40" s="18" t="s">
        <v>24</v>
      </c>
      <c r="Q40" s="18" t="s">
        <v>1</v>
      </c>
      <c r="R40" s="18" t="s">
        <v>163</v>
      </c>
      <c r="S40" s="27">
        <v>43100</v>
      </c>
      <c r="T40" s="18" t="s">
        <v>257</v>
      </c>
      <c r="U40" s="18" t="s">
        <v>337</v>
      </c>
      <c r="V40" s="18" t="s">
        <v>338</v>
      </c>
      <c r="W40" s="18" t="s">
        <v>2</v>
      </c>
      <c r="X40" s="18" t="s">
        <v>296</v>
      </c>
      <c r="Y40" s="18" t="s">
        <v>267</v>
      </c>
      <c r="Z40" s="18" t="s">
        <v>339</v>
      </c>
      <c r="AA40" s="18"/>
      <c r="AB40" s="23">
        <v>0</v>
      </c>
      <c r="AC40" s="23">
        <v>48915.13</v>
      </c>
      <c r="AD40" s="23">
        <v>5435.01</v>
      </c>
      <c r="AE40" s="29">
        <v>61105</v>
      </c>
      <c r="AG40">
        <f t="shared" si="5"/>
        <v>5435.0140000000001</v>
      </c>
      <c r="AH40" s="25">
        <f t="shared" si="6"/>
        <v>48915.125999999997</v>
      </c>
      <c r="AI40">
        <f t="shared" si="7"/>
        <v>4891.5126</v>
      </c>
      <c r="AK40" s="9" t="s">
        <v>162</v>
      </c>
      <c r="AL40" s="10" t="s">
        <v>138</v>
      </c>
    </row>
    <row r="41" spans="1:38" x14ac:dyDescent="0.25">
      <c r="A41">
        <v>40</v>
      </c>
      <c r="B41" s="8" t="s">
        <v>29</v>
      </c>
      <c r="C41" s="9" t="s">
        <v>30</v>
      </c>
      <c r="E41" t="b">
        <f t="shared" si="4"/>
        <v>1</v>
      </c>
      <c r="G41">
        <v>40</v>
      </c>
      <c r="H41" s="18" t="s">
        <v>227</v>
      </c>
      <c r="I41" s="19">
        <v>170</v>
      </c>
      <c r="J41" s="18" t="s">
        <v>308</v>
      </c>
      <c r="K41" s="18" t="s">
        <v>29</v>
      </c>
      <c r="L41" s="18" t="s">
        <v>30</v>
      </c>
      <c r="M41" s="27">
        <v>35971</v>
      </c>
      <c r="N41" s="28">
        <v>125281.43</v>
      </c>
      <c r="O41" s="18" t="s">
        <v>21</v>
      </c>
      <c r="P41" s="18" t="s">
        <v>221</v>
      </c>
      <c r="Q41" s="18" t="s">
        <v>1</v>
      </c>
      <c r="R41" s="18" t="s">
        <v>163</v>
      </c>
      <c r="S41" s="27">
        <v>43100</v>
      </c>
      <c r="T41" s="18" t="s">
        <v>257</v>
      </c>
      <c r="U41" s="18" t="s">
        <v>340</v>
      </c>
      <c r="V41" s="18" t="s">
        <v>341</v>
      </c>
      <c r="W41" s="18" t="s">
        <v>2</v>
      </c>
      <c r="X41" s="18" t="s">
        <v>296</v>
      </c>
      <c r="Y41" s="18" t="s">
        <v>267</v>
      </c>
      <c r="Z41" s="18" t="s">
        <v>342</v>
      </c>
      <c r="AA41" s="18"/>
      <c r="AB41" s="23">
        <v>0</v>
      </c>
      <c r="AC41" s="23">
        <v>112753.29</v>
      </c>
      <c r="AD41" s="23">
        <v>12528.14</v>
      </c>
      <c r="AE41" s="29">
        <v>61105</v>
      </c>
      <c r="AG41">
        <f t="shared" si="5"/>
        <v>12528.143</v>
      </c>
      <c r="AH41" s="25">
        <f t="shared" si="6"/>
        <v>112753.287</v>
      </c>
      <c r="AI41">
        <f t="shared" si="7"/>
        <v>11275.3287</v>
      </c>
      <c r="AK41" s="9" t="s">
        <v>162</v>
      </c>
      <c r="AL41" s="10" t="s">
        <v>138</v>
      </c>
    </row>
    <row r="42" spans="1:38" ht="23.25" x14ac:dyDescent="0.25">
      <c r="A42">
        <v>41</v>
      </c>
      <c r="B42" s="8" t="s">
        <v>31</v>
      </c>
      <c r="C42" s="9" t="s">
        <v>32</v>
      </c>
      <c r="E42" t="b">
        <f t="shared" si="4"/>
        <v>1</v>
      </c>
      <c r="G42">
        <v>41</v>
      </c>
      <c r="H42" s="18" t="s">
        <v>227</v>
      </c>
      <c r="I42" s="19">
        <v>175</v>
      </c>
      <c r="J42" s="18" t="s">
        <v>308</v>
      </c>
      <c r="K42" s="18" t="s">
        <v>31</v>
      </c>
      <c r="L42" s="18" t="s">
        <v>32</v>
      </c>
      <c r="M42" s="27">
        <v>35971</v>
      </c>
      <c r="N42" s="28">
        <v>54350.14</v>
      </c>
      <c r="O42" s="18" t="s">
        <v>10</v>
      </c>
      <c r="P42" s="18" t="s">
        <v>24</v>
      </c>
      <c r="Q42" s="18" t="s">
        <v>1</v>
      </c>
      <c r="R42" s="18" t="s">
        <v>163</v>
      </c>
      <c r="S42" s="27">
        <v>43100</v>
      </c>
      <c r="T42" s="18" t="s">
        <v>257</v>
      </c>
      <c r="U42" s="18" t="s">
        <v>343</v>
      </c>
      <c r="V42" s="18" t="s">
        <v>344</v>
      </c>
      <c r="W42" s="18" t="s">
        <v>2</v>
      </c>
      <c r="X42" s="18" t="s">
        <v>296</v>
      </c>
      <c r="Y42" s="18" t="s">
        <v>267</v>
      </c>
      <c r="Z42" s="18" t="s">
        <v>345</v>
      </c>
      <c r="AA42" s="18"/>
      <c r="AB42" s="23">
        <v>0</v>
      </c>
      <c r="AC42" s="23">
        <v>48915.13</v>
      </c>
      <c r="AD42" s="23">
        <v>5435.01</v>
      </c>
      <c r="AE42" s="29">
        <v>61105</v>
      </c>
      <c r="AG42">
        <f t="shared" si="5"/>
        <v>5435.0140000000001</v>
      </c>
      <c r="AH42" s="25">
        <f t="shared" si="6"/>
        <v>48915.125999999997</v>
      </c>
      <c r="AI42">
        <f t="shared" si="7"/>
        <v>4891.5126</v>
      </c>
      <c r="AK42" s="9" t="s">
        <v>162</v>
      </c>
      <c r="AL42" s="10" t="s">
        <v>138</v>
      </c>
    </row>
    <row r="43" spans="1:38" ht="34.5" x14ac:dyDescent="0.25">
      <c r="A43">
        <v>42</v>
      </c>
      <c r="B43" s="8" t="s">
        <v>33</v>
      </c>
      <c r="C43" s="9" t="s">
        <v>34</v>
      </c>
      <c r="E43" t="b">
        <f t="shared" si="4"/>
        <v>1</v>
      </c>
      <c r="G43">
        <v>42</v>
      </c>
      <c r="H43" s="18" t="s">
        <v>227</v>
      </c>
      <c r="I43" s="19">
        <v>230</v>
      </c>
      <c r="J43" s="18" t="s">
        <v>308</v>
      </c>
      <c r="K43" s="18" t="s">
        <v>33</v>
      </c>
      <c r="L43" s="18" t="s">
        <v>34</v>
      </c>
      <c r="M43" s="27">
        <v>38331</v>
      </c>
      <c r="N43" s="28">
        <v>44850</v>
      </c>
      <c r="O43" s="18" t="s">
        <v>12</v>
      </c>
      <c r="P43" s="18" t="s">
        <v>222</v>
      </c>
      <c r="Q43" s="18" t="s">
        <v>3</v>
      </c>
      <c r="R43" s="18" t="s">
        <v>163</v>
      </c>
      <c r="S43" s="27">
        <v>43100</v>
      </c>
      <c r="T43" s="18" t="s">
        <v>346</v>
      </c>
      <c r="U43" s="18" t="s">
        <v>347</v>
      </c>
      <c r="V43" s="18" t="s">
        <v>348</v>
      </c>
      <c r="W43" s="18" t="s">
        <v>2</v>
      </c>
      <c r="X43" s="18" t="s">
        <v>349</v>
      </c>
      <c r="Y43" s="18" t="s">
        <v>350</v>
      </c>
      <c r="Z43" s="18" t="s">
        <v>351</v>
      </c>
      <c r="AA43" s="18"/>
      <c r="AB43" s="23">
        <v>0</v>
      </c>
      <c r="AC43" s="23">
        <v>40365</v>
      </c>
      <c r="AD43" s="23">
        <v>4485</v>
      </c>
      <c r="AE43" s="29">
        <v>61105</v>
      </c>
      <c r="AG43">
        <f t="shared" si="5"/>
        <v>4485</v>
      </c>
      <c r="AH43" s="25">
        <f t="shared" si="6"/>
        <v>40365</v>
      </c>
      <c r="AI43">
        <f t="shared" si="7"/>
        <v>4036.5</v>
      </c>
      <c r="AK43" s="9" t="s">
        <v>162</v>
      </c>
      <c r="AL43" s="10" t="s">
        <v>138</v>
      </c>
    </row>
    <row r="44" spans="1:38" ht="23.25" x14ac:dyDescent="0.25">
      <c r="A44">
        <v>43</v>
      </c>
      <c r="B44" s="8" t="s">
        <v>35</v>
      </c>
      <c r="C44" s="9" t="s">
        <v>36</v>
      </c>
      <c r="E44" t="b">
        <f t="shared" si="4"/>
        <v>1</v>
      </c>
      <c r="G44">
        <v>43</v>
      </c>
      <c r="H44" s="18" t="s">
        <v>227</v>
      </c>
      <c r="I44" s="19">
        <v>171</v>
      </c>
      <c r="J44" s="18" t="s">
        <v>308</v>
      </c>
      <c r="K44" s="18" t="s">
        <v>35</v>
      </c>
      <c r="L44" s="18" t="s">
        <v>36</v>
      </c>
      <c r="M44" s="27">
        <v>34834</v>
      </c>
      <c r="N44" s="28">
        <v>21028.57</v>
      </c>
      <c r="O44" s="18" t="s">
        <v>37</v>
      </c>
      <c r="P44" s="18" t="s">
        <v>38</v>
      </c>
      <c r="Q44" s="18" t="s">
        <v>1</v>
      </c>
      <c r="R44" s="18" t="s">
        <v>163</v>
      </c>
      <c r="S44" s="27">
        <v>43100</v>
      </c>
      <c r="T44" s="18" t="s">
        <v>352</v>
      </c>
      <c r="U44" s="18" t="s">
        <v>353</v>
      </c>
      <c r="V44" s="18" t="s">
        <v>354</v>
      </c>
      <c r="W44" s="18" t="s">
        <v>2</v>
      </c>
      <c r="X44" s="18" t="s">
        <v>355</v>
      </c>
      <c r="Y44" s="18" t="s">
        <v>356</v>
      </c>
      <c r="Z44" s="18" t="s">
        <v>357</v>
      </c>
      <c r="AA44" s="18"/>
      <c r="AB44" s="23">
        <v>0</v>
      </c>
      <c r="AC44" s="23">
        <v>18925.71</v>
      </c>
      <c r="AD44" s="23">
        <v>2102.86</v>
      </c>
      <c r="AE44" s="29">
        <v>61105</v>
      </c>
      <c r="AG44">
        <f t="shared" si="5"/>
        <v>2102.857</v>
      </c>
      <c r="AH44" s="25">
        <f t="shared" si="6"/>
        <v>18925.713</v>
      </c>
      <c r="AI44">
        <f t="shared" si="7"/>
        <v>1892.5713000000001</v>
      </c>
      <c r="AK44" s="9" t="s">
        <v>162</v>
      </c>
      <c r="AL44" s="10" t="s">
        <v>138</v>
      </c>
    </row>
    <row r="45" spans="1:38" ht="23.25" x14ac:dyDescent="0.25">
      <c r="A45">
        <v>44</v>
      </c>
      <c r="B45" s="8" t="s">
        <v>39</v>
      </c>
      <c r="C45" s="9" t="s">
        <v>40</v>
      </c>
      <c r="E45" t="b">
        <f t="shared" si="4"/>
        <v>1</v>
      </c>
      <c r="G45">
        <v>44</v>
      </c>
      <c r="H45" s="18" t="s">
        <v>227</v>
      </c>
      <c r="I45" s="19">
        <v>178</v>
      </c>
      <c r="J45" s="18" t="s">
        <v>308</v>
      </c>
      <c r="K45" s="18" t="s">
        <v>39</v>
      </c>
      <c r="L45" s="18" t="s">
        <v>40</v>
      </c>
      <c r="M45" s="27">
        <v>35827</v>
      </c>
      <c r="N45" s="28">
        <v>33772.800000000003</v>
      </c>
      <c r="O45" s="18" t="s">
        <v>12</v>
      </c>
      <c r="P45" s="18" t="s">
        <v>41</v>
      </c>
      <c r="Q45" s="18" t="s">
        <v>1</v>
      </c>
      <c r="R45" s="18" t="s">
        <v>163</v>
      </c>
      <c r="S45" s="27">
        <v>43100</v>
      </c>
      <c r="T45" s="18" t="s">
        <v>2</v>
      </c>
      <c r="U45" s="18" t="s">
        <v>358</v>
      </c>
      <c r="V45" s="18" t="s">
        <v>359</v>
      </c>
      <c r="W45" s="18" t="s">
        <v>2</v>
      </c>
      <c r="X45" s="18" t="s">
        <v>2</v>
      </c>
      <c r="Y45" s="18" t="s">
        <v>360</v>
      </c>
      <c r="Z45" s="18" t="s">
        <v>361</v>
      </c>
      <c r="AA45" s="18"/>
      <c r="AB45" s="23">
        <v>0</v>
      </c>
      <c r="AC45" s="23">
        <v>30395.52</v>
      </c>
      <c r="AD45" s="23">
        <v>3377.28</v>
      </c>
      <c r="AE45" s="29">
        <v>61105</v>
      </c>
      <c r="AG45">
        <f t="shared" si="5"/>
        <v>3377.2800000000007</v>
      </c>
      <c r="AH45" s="25">
        <f t="shared" si="6"/>
        <v>30395.520000000004</v>
      </c>
      <c r="AI45">
        <f t="shared" si="7"/>
        <v>3039.5520000000006</v>
      </c>
      <c r="AK45" s="9" t="s">
        <v>162</v>
      </c>
      <c r="AL45" s="10" t="s">
        <v>138</v>
      </c>
    </row>
    <row r="46" spans="1:38" ht="23.25" x14ac:dyDescent="0.25">
      <c r="A46">
        <v>45</v>
      </c>
      <c r="B46" s="8" t="s">
        <v>103</v>
      </c>
      <c r="C46" s="9" t="s">
        <v>104</v>
      </c>
      <c r="E46" t="b">
        <f t="shared" si="4"/>
        <v>1</v>
      </c>
      <c r="G46">
        <v>45</v>
      </c>
      <c r="H46" s="18" t="s">
        <v>269</v>
      </c>
      <c r="I46" s="19">
        <v>150</v>
      </c>
      <c r="J46" s="20" t="s">
        <v>362</v>
      </c>
      <c r="K46" s="20" t="s">
        <v>103</v>
      </c>
      <c r="L46" s="20" t="s">
        <v>195</v>
      </c>
      <c r="M46" s="21">
        <v>36231</v>
      </c>
      <c r="N46" s="22">
        <v>26542.86</v>
      </c>
      <c r="O46" s="20" t="s">
        <v>6</v>
      </c>
      <c r="P46" s="20" t="s">
        <v>7</v>
      </c>
      <c r="Q46" s="20" t="s">
        <v>3</v>
      </c>
      <c r="R46" s="20" t="s">
        <v>225</v>
      </c>
      <c r="S46" s="21">
        <v>43100</v>
      </c>
      <c r="T46" s="20" t="s">
        <v>363</v>
      </c>
      <c r="U46" s="20" t="s">
        <v>364</v>
      </c>
      <c r="V46" s="20" t="s">
        <v>365</v>
      </c>
      <c r="W46" s="20" t="s">
        <v>366</v>
      </c>
      <c r="X46" s="20" t="s">
        <v>262</v>
      </c>
      <c r="Y46" s="20" t="s">
        <v>263</v>
      </c>
      <c r="Z46" s="20" t="s">
        <v>367</v>
      </c>
      <c r="AA46" s="18"/>
      <c r="AB46" s="23">
        <v>0</v>
      </c>
      <c r="AC46" s="23">
        <v>23888.57</v>
      </c>
      <c r="AD46" s="23">
        <v>2654.29</v>
      </c>
      <c r="AE46" s="24">
        <v>61105</v>
      </c>
      <c r="AG46">
        <f t="shared" si="5"/>
        <v>2654.2860000000001</v>
      </c>
      <c r="AH46" s="25">
        <f t="shared" si="6"/>
        <v>23888.574000000001</v>
      </c>
      <c r="AI46">
        <f t="shared" si="7"/>
        <v>2388.8573999999999</v>
      </c>
      <c r="AK46" s="9" t="s">
        <v>150</v>
      </c>
      <c r="AL46" s="10" t="s">
        <v>401</v>
      </c>
    </row>
    <row r="47" spans="1:38" ht="23.25" x14ac:dyDescent="0.25">
      <c r="A47">
        <v>46</v>
      </c>
      <c r="B47" s="8" t="s">
        <v>107</v>
      </c>
      <c r="C47" s="9" t="s">
        <v>108</v>
      </c>
      <c r="E47" t="b">
        <f t="shared" si="4"/>
        <v>1</v>
      </c>
      <c r="G47">
        <v>46</v>
      </c>
      <c r="H47" s="18" t="s">
        <v>292</v>
      </c>
      <c r="I47" s="19">
        <v>45</v>
      </c>
      <c r="J47" s="20" t="s">
        <v>293</v>
      </c>
      <c r="K47" s="20" t="s">
        <v>107</v>
      </c>
      <c r="L47" s="20" t="s">
        <v>196</v>
      </c>
      <c r="M47" s="21">
        <v>36229</v>
      </c>
      <c r="N47" s="22">
        <v>26542.86</v>
      </c>
      <c r="O47" s="20" t="s">
        <v>6</v>
      </c>
      <c r="P47" s="20" t="s">
        <v>109</v>
      </c>
      <c r="Q47" s="20" t="s">
        <v>3</v>
      </c>
      <c r="R47" s="20" t="s">
        <v>225</v>
      </c>
      <c r="S47" s="21">
        <v>43100</v>
      </c>
      <c r="T47" s="20" t="s">
        <v>368</v>
      </c>
      <c r="U47" s="20" t="s">
        <v>369</v>
      </c>
      <c r="V47" s="20" t="s">
        <v>370</v>
      </c>
      <c r="W47" s="20" t="s">
        <v>371</v>
      </c>
      <c r="X47" s="20" t="s">
        <v>262</v>
      </c>
      <c r="Y47" s="20" t="s">
        <v>263</v>
      </c>
      <c r="Z47" s="20" t="s">
        <v>372</v>
      </c>
      <c r="AA47" s="18"/>
      <c r="AB47" s="23">
        <v>0</v>
      </c>
      <c r="AC47" s="23">
        <v>23888.57</v>
      </c>
      <c r="AD47" s="23">
        <v>2654.29</v>
      </c>
      <c r="AE47" s="24">
        <v>61105</v>
      </c>
      <c r="AG47">
        <f t="shared" si="5"/>
        <v>2654.2860000000001</v>
      </c>
      <c r="AH47" s="25">
        <f t="shared" si="6"/>
        <v>23888.574000000001</v>
      </c>
      <c r="AI47">
        <f t="shared" si="7"/>
        <v>2388.8573999999999</v>
      </c>
      <c r="AK47" s="9" t="s">
        <v>154</v>
      </c>
      <c r="AL47" s="10" t="s">
        <v>145</v>
      </c>
    </row>
    <row r="48" spans="1:38" ht="23.25" x14ac:dyDescent="0.25">
      <c r="A48">
        <v>47</v>
      </c>
      <c r="B48" s="8" t="s">
        <v>110</v>
      </c>
      <c r="C48" s="9" t="s">
        <v>111</v>
      </c>
      <c r="E48" t="b">
        <f t="shared" si="4"/>
        <v>1</v>
      </c>
      <c r="G48">
        <v>47</v>
      </c>
      <c r="H48" s="18" t="s">
        <v>292</v>
      </c>
      <c r="I48" s="19">
        <v>44</v>
      </c>
      <c r="J48" s="20" t="s">
        <v>293</v>
      </c>
      <c r="K48" s="20" t="s">
        <v>110</v>
      </c>
      <c r="L48" s="20" t="s">
        <v>197</v>
      </c>
      <c r="M48" s="21">
        <v>36315</v>
      </c>
      <c r="N48" s="22">
        <v>26273.26</v>
      </c>
      <c r="O48" s="20" t="s">
        <v>6</v>
      </c>
      <c r="P48" s="20" t="s">
        <v>223</v>
      </c>
      <c r="Q48" s="20" t="s">
        <v>3</v>
      </c>
      <c r="R48" s="20" t="s">
        <v>225</v>
      </c>
      <c r="S48" s="21">
        <v>43100</v>
      </c>
      <c r="T48" s="20" t="s">
        <v>257</v>
      </c>
      <c r="U48" s="20" t="s">
        <v>373</v>
      </c>
      <c r="V48" s="20" t="s">
        <v>374</v>
      </c>
      <c r="W48" s="20" t="s">
        <v>375</v>
      </c>
      <c r="X48" s="20" t="s">
        <v>262</v>
      </c>
      <c r="Y48" s="20" t="s">
        <v>267</v>
      </c>
      <c r="Z48" s="20" t="s">
        <v>376</v>
      </c>
      <c r="AA48" s="18"/>
      <c r="AB48" s="23">
        <v>0</v>
      </c>
      <c r="AC48" s="23">
        <v>23645.93</v>
      </c>
      <c r="AD48" s="23">
        <v>2627.33</v>
      </c>
      <c r="AE48" s="24">
        <v>61105</v>
      </c>
      <c r="AG48">
        <f t="shared" si="5"/>
        <v>2627.326</v>
      </c>
      <c r="AH48" s="25">
        <f t="shared" si="6"/>
        <v>23645.933999999997</v>
      </c>
      <c r="AI48">
        <f t="shared" si="7"/>
        <v>2364.5933999999997</v>
      </c>
      <c r="AK48" s="9" t="s">
        <v>154</v>
      </c>
      <c r="AL48" s="10" t="s">
        <v>145</v>
      </c>
    </row>
    <row r="49" spans="1:38" ht="23.25" x14ac:dyDescent="0.25">
      <c r="A49">
        <v>48</v>
      </c>
      <c r="B49" s="8" t="s">
        <v>112</v>
      </c>
      <c r="C49" s="9" t="s">
        <v>113</v>
      </c>
      <c r="E49" t="b">
        <f t="shared" si="4"/>
        <v>1</v>
      </c>
      <c r="G49">
        <v>48</v>
      </c>
      <c r="H49" s="18" t="s">
        <v>292</v>
      </c>
      <c r="I49" s="19">
        <v>46</v>
      </c>
      <c r="J49" s="20" t="s">
        <v>293</v>
      </c>
      <c r="K49" s="20" t="s">
        <v>112</v>
      </c>
      <c r="L49" s="20" t="s">
        <v>198</v>
      </c>
      <c r="M49" s="21">
        <v>38334</v>
      </c>
      <c r="N49" s="22">
        <v>37381.58</v>
      </c>
      <c r="O49" s="20" t="s">
        <v>12</v>
      </c>
      <c r="P49" s="20" t="s">
        <v>114</v>
      </c>
      <c r="Q49" s="20" t="s">
        <v>3</v>
      </c>
      <c r="R49" s="20" t="s">
        <v>163</v>
      </c>
      <c r="S49" s="21">
        <v>43100</v>
      </c>
      <c r="T49" s="20" t="s">
        <v>257</v>
      </c>
      <c r="U49" s="20" t="s">
        <v>377</v>
      </c>
      <c r="V49" s="20" t="s">
        <v>378</v>
      </c>
      <c r="W49" s="20" t="s">
        <v>371</v>
      </c>
      <c r="X49" s="20" t="s">
        <v>289</v>
      </c>
      <c r="Y49" s="20" t="s">
        <v>290</v>
      </c>
      <c r="Z49" s="20" t="s">
        <v>379</v>
      </c>
      <c r="AA49" s="18"/>
      <c r="AB49" s="23">
        <v>0</v>
      </c>
      <c r="AC49" s="23">
        <v>33643.42</v>
      </c>
      <c r="AD49" s="23">
        <v>3738.16</v>
      </c>
      <c r="AE49" s="24">
        <v>61105</v>
      </c>
      <c r="AG49">
        <f t="shared" si="5"/>
        <v>3738.1580000000004</v>
      </c>
      <c r="AH49" s="25">
        <f t="shared" si="6"/>
        <v>33643.421999999999</v>
      </c>
      <c r="AI49">
        <f t="shared" si="7"/>
        <v>3364.3422</v>
      </c>
      <c r="AK49" s="9" t="s">
        <v>154</v>
      </c>
      <c r="AL49" s="10" t="s">
        <v>145</v>
      </c>
    </row>
    <row r="50" spans="1:38" ht="34.5" x14ac:dyDescent="0.25">
      <c r="A50">
        <v>9</v>
      </c>
      <c r="B50" s="8" t="s">
        <v>115</v>
      </c>
      <c r="C50" s="9" t="s">
        <v>116</v>
      </c>
      <c r="E50" t="b">
        <f t="shared" si="4"/>
        <v>0</v>
      </c>
      <c r="G50">
        <v>49</v>
      </c>
      <c r="H50" s="18" t="s">
        <v>226</v>
      </c>
      <c r="I50" s="19">
        <v>229</v>
      </c>
      <c r="J50" s="20" t="s">
        <v>380</v>
      </c>
      <c r="K50" s="20" t="s">
        <v>199</v>
      </c>
      <c r="L50" s="20" t="s">
        <v>200</v>
      </c>
      <c r="M50" s="21">
        <v>42814</v>
      </c>
      <c r="N50" s="22">
        <v>55347.26</v>
      </c>
      <c r="O50" s="20" t="s">
        <v>189</v>
      </c>
      <c r="P50" s="20" t="s">
        <v>224</v>
      </c>
      <c r="Q50" s="20" t="s">
        <v>3</v>
      </c>
      <c r="R50" s="20" t="s">
        <v>163</v>
      </c>
      <c r="S50" s="21">
        <v>43100</v>
      </c>
      <c r="T50" s="20" t="s">
        <v>257</v>
      </c>
      <c r="U50" s="20" t="s">
        <v>381</v>
      </c>
      <c r="V50" s="20" t="s">
        <v>382</v>
      </c>
      <c r="W50" s="20" t="s">
        <v>383</v>
      </c>
      <c r="X50" s="20" t="s">
        <v>384</v>
      </c>
      <c r="Y50" s="20" t="s">
        <v>385</v>
      </c>
      <c r="Z50" s="20" t="s">
        <v>386</v>
      </c>
      <c r="AA50" s="18"/>
      <c r="AB50" s="23">
        <v>3916.77</v>
      </c>
      <c r="AC50" s="23">
        <v>3916.77</v>
      </c>
      <c r="AD50" s="23">
        <v>51430.49</v>
      </c>
      <c r="AE50" s="24">
        <v>61105</v>
      </c>
      <c r="AG50">
        <f t="shared" si="5"/>
        <v>5534.7260000000006</v>
      </c>
      <c r="AH50" s="25">
        <f t="shared" si="6"/>
        <v>49812.534</v>
      </c>
      <c r="AI50">
        <f t="shared" si="7"/>
        <v>4981.2533999999996</v>
      </c>
      <c r="AK50" s="9" t="s">
        <v>403</v>
      </c>
      <c r="AL50" s="10" t="s">
        <v>402</v>
      </c>
    </row>
    <row r="51" spans="1:38" ht="23.25" x14ac:dyDescent="0.25">
      <c r="B51" s="31"/>
      <c r="C51" s="31"/>
      <c r="G51">
        <v>50</v>
      </c>
      <c r="H51" s="18" t="s">
        <v>227</v>
      </c>
      <c r="I51" s="19">
        <v>427</v>
      </c>
      <c r="J51" s="18" t="s">
        <v>387</v>
      </c>
      <c r="K51" s="18" t="s">
        <v>201</v>
      </c>
      <c r="L51" s="18" t="s">
        <v>202</v>
      </c>
      <c r="M51" s="27">
        <v>43098</v>
      </c>
      <c r="N51" s="28">
        <v>23380</v>
      </c>
      <c r="O51" s="18" t="s">
        <v>2</v>
      </c>
      <c r="P51" s="18" t="s">
        <v>2</v>
      </c>
      <c r="Q51" s="18" t="s">
        <v>2</v>
      </c>
      <c r="R51" s="18" t="s">
        <v>225</v>
      </c>
      <c r="S51" s="27">
        <v>43100</v>
      </c>
      <c r="T51" s="18" t="s">
        <v>2</v>
      </c>
      <c r="U51" s="18" t="s">
        <v>2</v>
      </c>
      <c r="V51" s="18" t="s">
        <v>2</v>
      </c>
      <c r="W51" s="18" t="s">
        <v>2</v>
      </c>
      <c r="X51" s="18" t="s">
        <v>2</v>
      </c>
      <c r="Y51" s="18" t="s">
        <v>2</v>
      </c>
      <c r="Z51" s="18" t="s">
        <v>2</v>
      </c>
      <c r="AA51" s="18"/>
      <c r="AB51" s="23">
        <v>34.590000000000003</v>
      </c>
      <c r="AC51" s="23">
        <v>34.590000000000003</v>
      </c>
      <c r="AD51" s="23">
        <v>23345.41</v>
      </c>
      <c r="AE51" s="29">
        <v>61102</v>
      </c>
      <c r="AG51">
        <f t="shared" si="5"/>
        <v>2338</v>
      </c>
      <c r="AH51" s="25">
        <f t="shared" si="6"/>
        <v>21042</v>
      </c>
      <c r="AI51">
        <f t="shared" si="7"/>
        <v>4208.3999999999996</v>
      </c>
      <c r="AK51" s="9" t="s">
        <v>389</v>
      </c>
      <c r="AL51" s="10" t="s">
        <v>390</v>
      </c>
    </row>
    <row r="52" spans="1:38" ht="23.25" x14ac:dyDescent="0.25">
      <c r="A52">
        <v>12</v>
      </c>
      <c r="B52" s="26" t="s">
        <v>76</v>
      </c>
      <c r="C52" s="14" t="s">
        <v>77</v>
      </c>
      <c r="E52" t="b">
        <f>EXACT(B52,K52)</f>
        <v>0</v>
      </c>
      <c r="G52">
        <v>51</v>
      </c>
      <c r="H52" s="18" t="s">
        <v>228</v>
      </c>
      <c r="I52" s="19">
        <v>339</v>
      </c>
      <c r="J52" s="20" t="s">
        <v>388</v>
      </c>
      <c r="K52" s="20" t="s">
        <v>203</v>
      </c>
      <c r="L52" s="20" t="s">
        <v>204</v>
      </c>
      <c r="M52" s="21">
        <v>43098</v>
      </c>
      <c r="N52" s="22">
        <v>41233.78</v>
      </c>
      <c r="O52" s="20"/>
      <c r="P52" s="20"/>
      <c r="Q52" s="20"/>
      <c r="R52" s="20" t="s">
        <v>185</v>
      </c>
      <c r="S52" s="21"/>
      <c r="T52" s="20"/>
      <c r="U52" s="20"/>
      <c r="V52" s="20"/>
      <c r="W52" s="20"/>
      <c r="X52" s="20"/>
      <c r="Y52" s="20"/>
      <c r="Z52" s="20"/>
      <c r="AA52" s="18"/>
      <c r="AB52" s="23">
        <v>30.5</v>
      </c>
      <c r="AC52" s="23">
        <v>30.5</v>
      </c>
      <c r="AD52" s="23">
        <v>41203.279999999999</v>
      </c>
      <c r="AE52" s="24">
        <v>61105</v>
      </c>
      <c r="AG52">
        <f t="shared" si="5"/>
        <v>4123.3779999999997</v>
      </c>
      <c r="AH52" s="25">
        <f t="shared" si="6"/>
        <v>37110.402000000002</v>
      </c>
      <c r="AI52">
        <f t="shared" si="7"/>
        <v>3711.0402000000004</v>
      </c>
      <c r="AK52" s="9" t="s">
        <v>393</v>
      </c>
      <c r="AL52" s="10" t="s">
        <v>392</v>
      </c>
    </row>
    <row r="54" spans="1:38" ht="23.25" x14ac:dyDescent="0.25">
      <c r="B54" s="8" t="s">
        <v>175</v>
      </c>
      <c r="C54" s="9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Hoja3</vt:lpstr>
      <vt:lpstr>Hoja4</vt:lpstr>
      <vt:lpstr>Hoja3!Área_de_impresión</vt:lpstr>
      <vt:lpstr>Hoja3!Títulos_a_imprimir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cortiz</dc:creator>
  <cp:lastModifiedBy>Eduardo Arturo Martínez</cp:lastModifiedBy>
  <cp:lastPrinted>2020-01-15T16:26:06Z</cp:lastPrinted>
  <dcterms:created xsi:type="dcterms:W3CDTF">2012-03-05T14:07:42Z</dcterms:created>
  <dcterms:modified xsi:type="dcterms:W3CDTF">2020-01-15T16:26:10Z</dcterms:modified>
</cp:coreProperties>
</file>