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1840" windowHeight="13740"/>
  </bookViews>
  <sheets>
    <sheet name="PLANILLA 01" sheetId="1" r:id="rId1"/>
    <sheet name="REC DESECHOS" sheetId="6" r:id="rId2"/>
    <sheet name="EMSAGUAP" sheetId="9" r:id="rId3"/>
    <sheet name="Hoja2" sheetId="17" r:id="rId4"/>
    <sheet name="Hoja5" sheetId="21" r:id="rId5"/>
    <sheet name="Hoja1" sheetId="22" r:id="rId6"/>
  </sheets>
  <calcPr calcId="144525"/>
</workbook>
</file>

<file path=xl/calcChain.xml><?xml version="1.0" encoding="utf-8"?>
<calcChain xmlns="http://schemas.openxmlformats.org/spreadsheetml/2006/main">
  <c r="K8" i="1" l="1"/>
  <c r="K9" i="1"/>
  <c r="K10" i="1"/>
  <c r="K11" i="1"/>
  <c r="I12" i="1"/>
  <c r="I31" i="1" s="1"/>
  <c r="J12" i="1"/>
  <c r="J31" i="1" s="1"/>
  <c r="K12" i="1"/>
  <c r="K13" i="1"/>
  <c r="K14" i="1"/>
  <c r="K15" i="1"/>
  <c r="K16" i="1"/>
  <c r="H17" i="1"/>
  <c r="I17" i="1"/>
  <c r="J17" i="1"/>
  <c r="K17" i="1"/>
  <c r="K18" i="1"/>
  <c r="K19" i="1"/>
  <c r="K20" i="1"/>
  <c r="K21" i="1"/>
  <c r="K22" i="1" s="1"/>
  <c r="I22" i="1"/>
  <c r="J22" i="1"/>
  <c r="K23" i="1"/>
  <c r="K24" i="1"/>
  <c r="K25" i="1"/>
  <c r="K26" i="1"/>
  <c r="K27" i="1"/>
  <c r="K29" i="1"/>
  <c r="I30" i="1"/>
  <c r="J30" i="1"/>
  <c r="K30" i="1"/>
  <c r="I17" i="17" l="1"/>
  <c r="J17" i="17" s="1"/>
  <c r="G17" i="9" l="1"/>
  <c r="I13" i="6" l="1"/>
  <c r="I14" i="6"/>
  <c r="H12" i="6"/>
  <c r="H13" i="6"/>
  <c r="I12" i="6"/>
  <c r="F15" i="6"/>
  <c r="F16" i="6" s="1"/>
  <c r="E17" i="9"/>
  <c r="E18" i="9" s="1"/>
  <c r="G15" i="6" l="1"/>
  <c r="G16" i="6" s="1"/>
  <c r="H11" i="6"/>
  <c r="I11" i="6"/>
  <c r="J17" i="22"/>
  <c r="F16" i="22"/>
  <c r="F17" i="22" s="1"/>
  <c r="I15" i="22"/>
  <c r="I16" i="22" s="1"/>
  <c r="G17" i="22"/>
  <c r="E16" i="22"/>
  <c r="E17" i="22" s="1"/>
  <c r="H16" i="22"/>
  <c r="H17" i="22" s="1"/>
  <c r="F17" i="9"/>
  <c r="F18" i="9" s="1"/>
  <c r="I18" i="17"/>
  <c r="I16" i="17"/>
  <c r="J16" i="17" s="1"/>
  <c r="I13" i="17"/>
  <c r="J13" i="17" s="1"/>
  <c r="I14" i="17"/>
  <c r="J14" i="17" s="1"/>
  <c r="I15" i="17"/>
  <c r="J15" i="17" s="1"/>
  <c r="E19" i="17"/>
  <c r="E30" i="1" l="1"/>
  <c r="I17" i="22" l="1"/>
  <c r="I16" i="21"/>
  <c r="I17" i="21" s="1"/>
  <c r="G19" i="17" l="1"/>
  <c r="F19" i="17"/>
  <c r="G16" i="21" l="1"/>
  <c r="G17" i="21" s="1"/>
  <c r="F16" i="21"/>
  <c r="F17" i="21" s="1"/>
  <c r="E16" i="21"/>
  <c r="E17" i="21" s="1"/>
  <c r="J15" i="21" l="1"/>
  <c r="K15" i="21" s="1"/>
  <c r="H16" i="21"/>
  <c r="H17" i="21" s="1"/>
  <c r="J14" i="21"/>
  <c r="K14" i="21" l="1"/>
  <c r="J16" i="21"/>
  <c r="J17" i="21" l="1"/>
  <c r="K17" i="21" s="1"/>
  <c r="K16" i="21"/>
  <c r="E15" i="6" l="1"/>
  <c r="E16" i="6" s="1"/>
  <c r="G49" i="17" l="1"/>
  <c r="G50" i="17" s="1"/>
  <c r="F49" i="17"/>
  <c r="F50" i="17" s="1"/>
  <c r="E49" i="17"/>
  <c r="E50" i="17" s="1"/>
  <c r="I48" i="17"/>
  <c r="J48" i="17" s="1"/>
  <c r="E20" i="17"/>
  <c r="I12" i="17"/>
  <c r="I10" i="17"/>
  <c r="G20" i="17"/>
  <c r="F20" i="17"/>
  <c r="H49" i="17" l="1"/>
  <c r="H50" i="17" s="1"/>
  <c r="I47" i="17"/>
  <c r="J47" i="17" s="1"/>
  <c r="J49" i="17" s="1"/>
  <c r="J50" i="17" s="1"/>
  <c r="H19" i="17"/>
  <c r="H20" i="17" s="1"/>
  <c r="I11" i="17"/>
  <c r="J11" i="17" s="1"/>
  <c r="J10" i="17"/>
  <c r="J19" i="17" l="1"/>
  <c r="J20" i="17" s="1"/>
  <c r="I49" i="17"/>
  <c r="I50" i="17" s="1"/>
  <c r="I19" i="17"/>
  <c r="I20" i="17" s="1"/>
  <c r="K11" i="6" l="1"/>
  <c r="J15" i="6"/>
  <c r="K13" i="6" l="1"/>
  <c r="K14" i="6" l="1"/>
  <c r="L14" i="6" s="1"/>
  <c r="L15" i="6" s="1"/>
  <c r="L9" i="1"/>
  <c r="L10" i="1"/>
  <c r="E12" i="1" l="1"/>
  <c r="E22" i="1"/>
  <c r="K12" i="6" l="1"/>
  <c r="J16" i="6" l="1"/>
  <c r="L20" i="1" l="1"/>
  <c r="G18" i="9" l="1"/>
  <c r="I15" i="6" l="1"/>
  <c r="I16" i="6" s="1"/>
  <c r="H15" i="6"/>
  <c r="H16" i="6" s="1"/>
  <c r="L16" i="6" l="1"/>
  <c r="K15" i="6"/>
  <c r="K16" i="6" s="1"/>
  <c r="L23" i="1" l="1"/>
  <c r="L30" i="1" s="1"/>
  <c r="L8" i="1" l="1"/>
  <c r="L12" i="1" s="1"/>
  <c r="E17" i="1"/>
  <c r="E31" i="1" s="1"/>
  <c r="L17" i="1" l="1"/>
  <c r="L18" i="1"/>
  <c r="L22" i="1" s="1"/>
  <c r="L31" i="1" l="1"/>
</calcChain>
</file>

<file path=xl/sharedStrings.xml><?xml version="1.0" encoding="utf-8"?>
<sst xmlns="http://schemas.openxmlformats.org/spreadsheetml/2006/main" count="218" uniqueCount="134">
  <si>
    <t>EXPRESADA EN DOLARES DE LOS ESTADOS UNIDOS DE NORTE AMERICA.</t>
  </si>
  <si>
    <t>No.</t>
  </si>
  <si>
    <t>NOMBRE</t>
  </si>
  <si>
    <t>CARGO</t>
  </si>
  <si>
    <t>SUELDO</t>
  </si>
  <si>
    <t>COTIZACIONES  EMPLEADOS</t>
  </si>
  <si>
    <t xml:space="preserve">ISSS </t>
  </si>
  <si>
    <t>TOTAL DESCUENTO</t>
  </si>
  <si>
    <t>ALCALDE MUNICIPAL</t>
  </si>
  <si>
    <t>IMPUESTO S/ RENTA</t>
  </si>
  <si>
    <t>MOTORISTA</t>
  </si>
  <si>
    <t>TOTAL</t>
  </si>
  <si>
    <t>AFP´S</t>
  </si>
  <si>
    <t>JEFE UACI</t>
  </si>
  <si>
    <t>TESORERO MUNICIPAL</t>
  </si>
  <si>
    <t>SUELDOS LIQUIDOS</t>
  </si>
  <si>
    <t>AFP</t>
  </si>
  <si>
    <t>ALCALDIA MUNICIPAL DE GUADALUPE, DEPARTAMENTO DE SAN VICENTE</t>
  </si>
  <si>
    <t>Roberto Carlos Renderos Pineda</t>
  </si>
  <si>
    <t>Pedro César Ramírez Anaya</t>
  </si>
  <si>
    <t>SINDICA MUNICIPAL</t>
  </si>
  <si>
    <t>JEFE DEL R. E. F.</t>
  </si>
  <si>
    <t>FONTANERO</t>
  </si>
  <si>
    <t>BOMBERO</t>
  </si>
  <si>
    <t>F:____________________________</t>
  </si>
  <si>
    <t>Milagro del Carmen Lopez Rodriguez</t>
  </si>
  <si>
    <t xml:space="preserve">Manuel Alcides Torres Cerritos </t>
  </si>
  <si>
    <t>ORDENANZA</t>
  </si>
  <si>
    <t xml:space="preserve">Diego Iraheta Pineda </t>
  </si>
  <si>
    <t>Alfonso Rosales Ramos</t>
  </si>
  <si>
    <t>Rafael Platero</t>
  </si>
  <si>
    <t>Wilson Leodan Mejia Rivas</t>
  </si>
  <si>
    <t>Jose Alfredo  Molina Torres</t>
  </si>
  <si>
    <t>UNIDAD DE LA MUJER</t>
  </si>
  <si>
    <t xml:space="preserve">FACILITADOR </t>
  </si>
  <si>
    <t>CAJERA</t>
  </si>
  <si>
    <t xml:space="preserve">                   CANCELADA:  ________________</t>
  </si>
  <si>
    <t>F:__________________________</t>
  </si>
  <si>
    <t>VIGILANTE  Y MANT</t>
  </si>
  <si>
    <t>Juan Jose Rodriguez</t>
  </si>
  <si>
    <t>AUX. DE SECRETARIA</t>
  </si>
  <si>
    <t xml:space="preserve">PLANILLA DE SUELDOS  DEL PERSONAL "EMSAGUAP" </t>
  </si>
  <si>
    <t>DESCUENTO</t>
  </si>
  <si>
    <t>ORDEN DE</t>
  </si>
  <si>
    <t>SUBTOTAL</t>
  </si>
  <si>
    <t xml:space="preserve">SUBTOTAL </t>
  </si>
  <si>
    <t xml:space="preserve">Sandra Aracely Rivas Portillo </t>
  </si>
  <si>
    <t xml:space="preserve">Jose Heriberto Arteaga   Argueta </t>
  </si>
  <si>
    <t xml:space="preserve">Jose Alexander Villalobos Valdez </t>
  </si>
  <si>
    <t xml:space="preserve">Erika Mabel Dominguez  </t>
  </si>
  <si>
    <t xml:space="preserve">Jose Alberto Dominguez Diaz </t>
  </si>
  <si>
    <t xml:space="preserve">Yoselin Melany Pinzon Rivera  </t>
  </si>
  <si>
    <t>Francisco Jose Gonzalez Henriquez</t>
  </si>
  <si>
    <t xml:space="preserve">COTIZACIONES </t>
  </si>
  <si>
    <t xml:space="preserve">DESCUENTO </t>
  </si>
  <si>
    <t>ORDEN JUDICIAL</t>
  </si>
  <si>
    <t>Emerson Florentino Montoya Pineda</t>
  </si>
  <si>
    <t>Edwin Yovanni Diaz Castro</t>
  </si>
  <si>
    <t xml:space="preserve"> </t>
  </si>
  <si>
    <t>Augusto César Sanchez Hernandez</t>
  </si>
  <si>
    <t>Lucia Guadalupe  Pineda Rivas</t>
  </si>
  <si>
    <t>AUXILIAR UACI</t>
  </si>
  <si>
    <t>Ana Cecilia Melendez Molina</t>
  </si>
  <si>
    <t>ENC. PLANTA ORG</t>
  </si>
  <si>
    <t xml:space="preserve"> SUELDO LIQUIDO</t>
  </si>
  <si>
    <t>ENCARGADO DE M. A.</t>
  </si>
  <si>
    <t xml:space="preserve">Francisco Javier Menjivar M. </t>
  </si>
  <si>
    <t>SUELDO LIQUIDO</t>
  </si>
  <si>
    <t xml:space="preserve">OFICIAL U. A. I. P. </t>
  </si>
  <si>
    <t>F:___________________________</t>
  </si>
  <si>
    <t>SECRETARIA MUNICIPAL</t>
  </si>
  <si>
    <t>Jeny Lisbeth Henriquez Cañas</t>
  </si>
  <si>
    <t xml:space="preserve">SALARIO </t>
  </si>
  <si>
    <t>Nº</t>
  </si>
  <si>
    <t xml:space="preserve">MENSUAL </t>
  </si>
  <si>
    <t>Miguel Angel Bolaños Martinez</t>
  </si>
  <si>
    <t>CONTADOR MUN.</t>
  </si>
  <si>
    <t>SERV. BOM Y VIG.</t>
  </si>
  <si>
    <t>ENCAR. DE   CUENTAS. CORRIENTES</t>
  </si>
  <si>
    <t>EDWIN ADALBERTO PORTILLO</t>
  </si>
  <si>
    <t xml:space="preserve">V. Y  M.  DE CANCHAS </t>
  </si>
  <si>
    <t xml:space="preserve">RENTA </t>
  </si>
  <si>
    <t>F:_________________________</t>
  </si>
  <si>
    <t xml:space="preserve">MIGUEL ARNOLDO RAMOS HERNANDEZ </t>
  </si>
  <si>
    <t>ENC. DE CATASTRO</t>
  </si>
  <si>
    <t xml:space="preserve">TOTAL DESCUENTO </t>
  </si>
  <si>
    <t>PLANILLA DE SUELDOS  DEL PERSONAL CARTA DE ENTENDIMIENTO REG SALUD/MUNICIPALIDAD</t>
  </si>
  <si>
    <t xml:space="preserve">MANUEL EDGARDO MONTOYA RAMOS </t>
  </si>
  <si>
    <t>JOSE GUILLERMO MEJIA BERNABE</t>
  </si>
  <si>
    <t>MOTORISTA I</t>
  </si>
  <si>
    <t>MOTORISTA  II</t>
  </si>
  <si>
    <t xml:space="preserve">JUAN FRANCISCO HERNANDEZ MIRANDA </t>
  </si>
  <si>
    <t>CRISTINA CAROLINA PINEDA TAMAYO</t>
  </si>
  <si>
    <t>E.U. PROYECCION SOCIAL</t>
  </si>
  <si>
    <t>WENDY ELIZABETH PEREZ BERNAL</t>
  </si>
  <si>
    <t>PROMOTORA SOCIAL</t>
  </si>
  <si>
    <t xml:space="preserve">LILI VANESSA ARGUETA ARGUETA </t>
  </si>
  <si>
    <t>MENSAJERIA Y TRAN.</t>
  </si>
  <si>
    <t xml:space="preserve">MIGUEL TOMAS DOMINGUEZ HERNANDEZ </t>
  </si>
  <si>
    <t xml:space="preserve">GUILLERMO ANTONIO ROMERO GARCIA </t>
  </si>
  <si>
    <t>CAM</t>
  </si>
  <si>
    <t xml:space="preserve">PLANILLA DE SUELDOS  DEL PERSONAL CAM  FONDO MUNICIPAL </t>
  </si>
  <si>
    <t>MARCOS ANTONIO HENRIQUEZ RODRIGUEZ</t>
  </si>
  <si>
    <t>ANTICIPO</t>
  </si>
  <si>
    <t>ENC. ARCHIVO</t>
  </si>
  <si>
    <t xml:space="preserve">GUARDA-PARQUE </t>
  </si>
  <si>
    <t>ADMINISTRADOR</t>
  </si>
  <si>
    <t>AUX.  OPERATIVO</t>
  </si>
  <si>
    <t>AUXILIAR DE REC.</t>
  </si>
  <si>
    <t xml:space="preserve">Jose Alberto Rosales </t>
  </si>
  <si>
    <t>CORRESPONDIENTE AL MES DE  ENERO DEL AÑO 2019</t>
  </si>
  <si>
    <t>CORRESPONDIENTE AL MES DE  ENERO DEL AÑO 2018</t>
  </si>
  <si>
    <t>CORRESPONDIENTE AL MES DE ENERO DEL AÑO  2019</t>
  </si>
  <si>
    <t>CORRESPONDIENTE AL MES DE ENERO   DEL AÑO 2019</t>
  </si>
  <si>
    <t xml:space="preserve">ORDEN DE  </t>
  </si>
  <si>
    <t>CORRESPONDIENTE DEL 01 AL 31 DE ENERO  DEL AÑO 2019</t>
  </si>
  <si>
    <t xml:space="preserve">WENDY CORINA GIL DE ANDRES </t>
  </si>
  <si>
    <t>AUDITOR INT.</t>
  </si>
  <si>
    <t xml:space="preserve">SUELDO </t>
  </si>
  <si>
    <t>PAGO</t>
  </si>
  <si>
    <t>ADICIONAL</t>
  </si>
  <si>
    <t>Victor Manuel Gonzalez G.</t>
  </si>
  <si>
    <t>Samuel de Jesus Rivas M.</t>
  </si>
  <si>
    <t xml:space="preserve">ORDEN DE DESCTO. </t>
  </si>
  <si>
    <t>TOTAL DESCTO.</t>
  </si>
  <si>
    <t>M.SISTEMAS ELECTRICO</t>
  </si>
  <si>
    <t xml:space="preserve"> REMUNERACIONES DE PERSONAL ADMINISTRATIVO </t>
  </si>
  <si>
    <t>CORRESPONDIENTE AL  AÑO 2019</t>
  </si>
  <si>
    <t xml:space="preserve">REMUNERACIONES DE PERSONAL  "RECOLECCION  DE DESECHOS SOLIDOS </t>
  </si>
  <si>
    <t xml:space="preserve">REMUNERACIONES  DE PERSONAL </t>
  </si>
  <si>
    <t xml:space="preserve">REMUNERACIONES  DE PERSONAL CAM  </t>
  </si>
  <si>
    <t>CORRESPONDIENTE DEL  AL AÑO 2019</t>
  </si>
  <si>
    <t>GERARDO ALEXANDER DIAZ AGUILAR</t>
  </si>
  <si>
    <t xml:space="preserve">RICARDO ANTONIO VALDEZ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</si>
</sst>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$&quot;* #,##0.00_);_(&quot;$&quot;* \(#,##0.00\);_(&quot;$&quot;* &quot;-&quot;??_);_(@_)"/>
    <numFmt numFmtId="165" formatCode="_-&quot;$&quot;* #,##0.00_-;\-&quot;$&quot;* #,##0.00_-;_-&quot;$&quot;* &quot;-&quot;??_-;_-@_-"/>
    <numFmt numFmtId="166" formatCode="#,##0.00;[Red]#,##0.00"/>
    <numFmt numFmtId="167" formatCode="_-[$$-440A]* #,##0.00_-;\-[$$-440A]* #,##0.00_-;_-[$$-440A]* &quot;-&quot;??_-;_-@_-"/>
    <numFmt numFmtId="168" formatCode="_-[$$-440A]* #,##0.00_ ;_-[$$-440A]* \-#,##0.00\ ;_-[$$-440A]* &quot;-&quot;??_ ;_-@_ 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3"/>
      <color theme="1"/>
      <name val="Cambria"/>
      <family val="1"/>
      <scheme val="major"/>
    </font>
    <font>
      <b/>
      <sz val="13"/>
      <color theme="1"/>
      <name val="Cambria"/>
      <family val="1"/>
      <scheme val="major"/>
    </font>
    <font>
      <sz val="13"/>
      <color rgb="FFFF0000"/>
      <name val="Cambria"/>
      <family val="1"/>
      <scheme val="major"/>
    </font>
    <font>
      <b/>
      <sz val="13"/>
      <color rgb="FFFF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20"/>
      <color theme="1"/>
      <name val="Cambria"/>
      <family val="1"/>
      <scheme val="major"/>
    </font>
    <font>
      <b/>
      <sz val="18"/>
      <color theme="1"/>
      <name val="Cambria"/>
      <family val="1"/>
      <scheme val="major"/>
    </font>
    <font>
      <b/>
      <sz val="13"/>
      <name val="Cambria"/>
      <family val="1"/>
      <scheme val="major"/>
    </font>
    <font>
      <sz val="11"/>
      <color theme="1"/>
      <name val="Cambria"/>
      <family val="1"/>
    </font>
    <font>
      <b/>
      <sz val="12"/>
      <name val="Cambria"/>
      <family val="1"/>
      <scheme val="major"/>
    </font>
    <font>
      <b/>
      <sz val="20"/>
      <color theme="1"/>
      <name val="Cambria"/>
      <family val="1"/>
      <scheme val="major"/>
    </font>
    <font>
      <sz val="11"/>
      <color theme="1"/>
      <name val="Calibri"/>
      <family val="2"/>
      <scheme val="minor"/>
    </font>
    <font>
      <b/>
      <sz val="18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8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3"/>
      <color theme="1"/>
      <name val="Cambria"/>
      <family val="1"/>
      <scheme val="major"/>
    </font>
    <font>
      <sz val="12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3"/>
      <color rgb="FFFF0000"/>
      <name val="Cambria"/>
      <family val="1"/>
      <scheme val="major"/>
    </font>
    <font>
      <b/>
      <sz val="13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28"/>
      <color theme="1"/>
      <name val="Cambria"/>
      <family val="1"/>
      <scheme val="major"/>
    </font>
    <font>
      <sz val="11"/>
      <color theme="1"/>
      <name val="Calibri"/>
      <family val="2"/>
      <scheme val="minor"/>
    </font>
    <font>
      <sz val="18"/>
      <color theme="1"/>
      <name val="Cambria"/>
      <family val="1"/>
      <scheme val="major"/>
    </font>
    <font>
      <b/>
      <sz val="18"/>
      <color theme="1"/>
      <name val="Cambria"/>
      <family val="1"/>
      <scheme val="major"/>
    </font>
    <font>
      <b/>
      <sz val="16"/>
      <color theme="1"/>
      <name val="Cambria"/>
      <family val="1"/>
      <scheme val="major"/>
    </font>
    <font>
      <sz val="18"/>
      <color theme="1"/>
      <name val="Calibri"/>
      <family val="2"/>
      <scheme val="minor"/>
    </font>
    <font>
      <sz val="18"/>
      <color theme="1"/>
      <name val="Cambria"/>
      <family val="1"/>
    </font>
    <font>
      <sz val="18"/>
      <name val="Cambria"/>
      <family val="1"/>
      <scheme val="major"/>
    </font>
    <font>
      <b/>
      <sz val="18"/>
      <name val="Cambria"/>
      <family val="1"/>
      <scheme val="major"/>
    </font>
    <font>
      <sz val="16"/>
      <color theme="1"/>
      <name val="Cambria"/>
      <family val="1"/>
      <scheme val="major"/>
    </font>
    <font>
      <sz val="14"/>
      <name val="Cambria"/>
      <family val="1"/>
      <scheme val="major"/>
    </font>
    <font>
      <sz val="2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22"/>
      <color theme="1"/>
      <name val="Cambria"/>
      <family val="1"/>
      <scheme val="major"/>
    </font>
    <font>
      <b/>
      <sz val="21"/>
      <color theme="1"/>
      <name val="Cambria"/>
      <family val="1"/>
      <scheme val="major"/>
    </font>
    <font>
      <b/>
      <sz val="24"/>
      <color theme="1"/>
      <name val="Cambria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1">
    <xf numFmtId="0" fontId="0" fillId="0" borderId="0" xfId="0"/>
    <xf numFmtId="0" fontId="3" fillId="0" borderId="0" xfId="0" applyFont="1"/>
    <xf numFmtId="0" fontId="7" fillId="0" borderId="0" xfId="0" applyFont="1" applyFill="1" applyBorder="1"/>
    <xf numFmtId="166" fontId="8" fillId="0" borderId="0" xfId="0" applyNumberFormat="1" applyFont="1" applyFill="1" applyBorder="1"/>
    <xf numFmtId="0" fontId="5" fillId="0" borderId="0" xfId="0" applyFont="1"/>
    <xf numFmtId="0" fontId="5" fillId="0" borderId="0" xfId="0" applyFont="1" applyAlignment="1">
      <alignment horizontal="justify"/>
    </xf>
    <xf numFmtId="166" fontId="5" fillId="0" borderId="0" xfId="0" applyNumberFormat="1" applyFont="1"/>
    <xf numFmtId="0" fontId="7" fillId="0" borderId="0" xfId="0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165" fontId="1" fillId="0" borderId="1" xfId="0" applyNumberFormat="1" applyFont="1" applyFill="1" applyBorder="1" applyAlignment="1"/>
    <xf numFmtId="165" fontId="1" fillId="0" borderId="1" xfId="0" applyNumberFormat="1" applyFont="1" applyBorder="1" applyAlignment="1"/>
    <xf numFmtId="0" fontId="9" fillId="3" borderId="3" xfId="0" applyFont="1" applyFill="1" applyBorder="1"/>
    <xf numFmtId="0" fontId="9" fillId="2" borderId="4" xfId="0" applyFont="1" applyFill="1" applyBorder="1"/>
    <xf numFmtId="164" fontId="1" fillId="0" borderId="11" xfId="0" applyNumberFormat="1" applyFont="1" applyFill="1" applyBorder="1" applyAlignment="1"/>
    <xf numFmtId="164" fontId="1" fillId="0" borderId="1" xfId="0" applyNumberFormat="1" applyFont="1" applyFill="1" applyBorder="1" applyAlignment="1"/>
    <xf numFmtId="164" fontId="1" fillId="0" borderId="1" xfId="0" applyNumberFormat="1" applyFont="1" applyBorder="1" applyAlignment="1"/>
    <xf numFmtId="164" fontId="3" fillId="0" borderId="1" xfId="0" applyNumberFormat="1" applyFont="1" applyBorder="1" applyAlignment="1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3" fillId="2" borderId="1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justify"/>
    </xf>
    <xf numFmtId="164" fontId="2" fillId="3" borderId="11" xfId="0" applyNumberFormat="1" applyFont="1" applyFill="1" applyBorder="1" applyAlignment="1"/>
    <xf numFmtId="164" fontId="2" fillId="3" borderId="1" xfId="0" applyNumberFormat="1" applyFont="1" applyFill="1" applyBorder="1" applyAlignment="1"/>
    <xf numFmtId="0" fontId="2" fillId="2" borderId="5" xfId="0" applyFont="1" applyFill="1" applyBorder="1"/>
    <xf numFmtId="0" fontId="9" fillId="2" borderId="5" xfId="0" applyFont="1" applyFill="1" applyBorder="1" applyAlignment="1">
      <alignment horizontal="justify"/>
    </xf>
    <xf numFmtId="164" fontId="2" fillId="2" borderId="4" xfId="0" applyNumberFormat="1" applyFont="1" applyFill="1" applyBorder="1" applyAlignment="1"/>
    <xf numFmtId="168" fontId="2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/>
    <xf numFmtId="0" fontId="16" fillId="0" borderId="0" xfId="0" applyFont="1"/>
    <xf numFmtId="0" fontId="18" fillId="0" borderId="0" xfId="0" applyFont="1"/>
    <xf numFmtId="0" fontId="21" fillId="0" borderId="1" xfId="0" applyFont="1" applyBorder="1"/>
    <xf numFmtId="0" fontId="20" fillId="0" borderId="1" xfId="0" applyFont="1" applyBorder="1" applyAlignment="1">
      <alignment horizontal="center"/>
    </xf>
    <xf numFmtId="167" fontId="20" fillId="0" borderId="1" xfId="0" applyNumberFormat="1" applyFont="1" applyBorder="1" applyAlignment="1">
      <alignment horizontal="center"/>
    </xf>
    <xf numFmtId="167" fontId="23" fillId="0" borderId="1" xfId="0" applyNumberFormat="1" applyFont="1" applyBorder="1" applyAlignment="1">
      <alignment horizontal="center"/>
    </xf>
    <xf numFmtId="0" fontId="23" fillId="3" borderId="3" xfId="0" applyFont="1" applyFill="1" applyBorder="1"/>
    <xf numFmtId="0" fontId="23" fillId="3" borderId="1" xfId="0" applyFont="1" applyFill="1" applyBorder="1"/>
    <xf numFmtId="0" fontId="23" fillId="3" borderId="1" xfId="0" applyFont="1" applyFill="1" applyBorder="1" applyAlignment="1">
      <alignment horizontal="justify"/>
    </xf>
    <xf numFmtId="167" fontId="23" fillId="3" borderId="1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24" fillId="0" borderId="0" xfId="0" applyFont="1" applyFill="1" applyBorder="1" applyAlignment="1">
      <alignment horizontal="right"/>
    </xf>
    <xf numFmtId="0" fontId="21" fillId="0" borderId="0" xfId="0" applyFont="1"/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8" fillId="0" borderId="0" xfId="0" applyFont="1"/>
    <xf numFmtId="0" fontId="29" fillId="0" borderId="1" xfId="0" applyFont="1" applyBorder="1" applyAlignment="1">
      <alignment horizontal="center"/>
    </xf>
    <xf numFmtId="165" fontId="29" fillId="0" borderId="14" xfId="0" applyNumberFormat="1" applyFont="1" applyBorder="1" applyAlignment="1"/>
    <xf numFmtId="165" fontId="29" fillId="0" borderId="11" xfId="0" applyNumberFormat="1" applyFont="1" applyFill="1" applyBorder="1" applyAlignment="1"/>
    <xf numFmtId="165" fontId="29" fillId="0" borderId="1" xfId="0" applyNumberFormat="1" applyFont="1" applyBorder="1" applyAlignment="1"/>
    <xf numFmtId="164" fontId="29" fillId="0" borderId="1" xfId="0" applyNumberFormat="1" applyFont="1" applyBorder="1" applyAlignment="1"/>
    <xf numFmtId="164" fontId="30" fillId="0" borderId="1" xfId="0" applyNumberFormat="1" applyFont="1" applyBorder="1" applyAlignment="1"/>
    <xf numFmtId="165" fontId="29" fillId="0" borderId="3" xfId="0" applyNumberFormat="1" applyFont="1" applyBorder="1" applyAlignment="1"/>
    <xf numFmtId="0" fontId="30" fillId="3" borderId="3" xfId="0" applyFont="1" applyFill="1" applyBorder="1"/>
    <xf numFmtId="0" fontId="30" fillId="3" borderId="1" xfId="0" applyFont="1" applyFill="1" applyBorder="1"/>
    <xf numFmtId="0" fontId="30" fillId="3" borderId="1" xfId="0" applyFont="1" applyFill="1" applyBorder="1" applyAlignment="1">
      <alignment horizontal="justify"/>
    </xf>
    <xf numFmtId="165" fontId="30" fillId="3" borderId="3" xfId="0" applyNumberFormat="1" applyFont="1" applyFill="1" applyBorder="1" applyAlignment="1"/>
    <xf numFmtId="164" fontId="31" fillId="3" borderId="3" xfId="0" applyNumberFormat="1" applyFont="1" applyFill="1" applyBorder="1" applyAlignment="1"/>
    <xf numFmtId="164" fontId="30" fillId="3" borderId="3" xfId="0" applyNumberFormat="1" applyFont="1" applyFill="1" applyBorder="1" applyAlignment="1"/>
    <xf numFmtId="0" fontId="29" fillId="0" borderId="1" xfId="0" applyFont="1" applyFill="1" applyBorder="1" applyAlignment="1">
      <alignment horizontal="center"/>
    </xf>
    <xf numFmtId="165" fontId="29" fillId="0" borderId="3" xfId="0" applyNumberFormat="1" applyFont="1" applyFill="1" applyBorder="1" applyAlignment="1"/>
    <xf numFmtId="165" fontId="29" fillId="0" borderId="1" xfId="0" applyNumberFormat="1" applyFont="1" applyFill="1" applyBorder="1" applyAlignment="1"/>
    <xf numFmtId="164" fontId="29" fillId="0" borderId="1" xfId="0" applyNumberFormat="1" applyFont="1" applyFill="1" applyBorder="1" applyAlignment="1"/>
    <xf numFmtId="0" fontId="29" fillId="3" borderId="1" xfId="0" applyFont="1" applyFill="1" applyBorder="1" applyAlignment="1">
      <alignment horizontal="justify"/>
    </xf>
    <xf numFmtId="164" fontId="30" fillId="3" borderId="1" xfId="0" applyNumberFormat="1" applyFont="1" applyFill="1" applyBorder="1" applyAlignment="1"/>
    <xf numFmtId="165" fontId="32" fillId="0" borderId="1" xfId="0" applyNumberFormat="1" applyFont="1" applyFill="1" applyBorder="1" applyAlignment="1"/>
    <xf numFmtId="165" fontId="33" fillId="0" borderId="1" xfId="0" applyNumberFormat="1" applyFont="1" applyFill="1" applyBorder="1" applyAlignment="1"/>
    <xf numFmtId="165" fontId="30" fillId="3" borderId="11" xfId="0" applyNumberFormat="1" applyFont="1" applyFill="1" applyBorder="1" applyAlignment="1"/>
    <xf numFmtId="165" fontId="30" fillId="3" borderId="1" xfId="0" applyNumberFormat="1" applyFont="1" applyFill="1" applyBorder="1" applyAlignment="1"/>
    <xf numFmtId="164" fontId="30" fillId="0" borderId="1" xfId="0" applyNumberFormat="1" applyFont="1" applyFill="1" applyBorder="1" applyAlignment="1"/>
    <xf numFmtId="165" fontId="29" fillId="0" borderId="11" xfId="0" applyNumberFormat="1" applyFont="1" applyBorder="1" applyAlignment="1"/>
    <xf numFmtId="0" fontId="34" fillId="0" borderId="0" xfId="0" applyFont="1" applyFill="1" applyBorder="1"/>
    <xf numFmtId="0" fontId="29" fillId="0" borderId="0" xfId="0" applyFont="1"/>
    <xf numFmtId="0" fontId="29" fillId="0" borderId="0" xfId="0" applyFont="1" applyAlignment="1">
      <alignment horizontal="justify"/>
    </xf>
    <xf numFmtId="166" fontId="29" fillId="0" borderId="0" xfId="0" applyNumberFormat="1" applyFont="1"/>
    <xf numFmtId="0" fontId="29" fillId="0" borderId="0" xfId="0" applyFont="1" applyAlignment="1">
      <alignment horizontal="center"/>
    </xf>
    <xf numFmtId="0" fontId="28" fillId="0" borderId="0" xfId="0" applyFont="1" applyAlignment="1">
      <alignment horizontal="justify"/>
    </xf>
    <xf numFmtId="2" fontId="28" fillId="0" borderId="0" xfId="0" applyNumberFormat="1" applyFont="1"/>
    <xf numFmtId="166" fontId="28" fillId="0" borderId="0" xfId="0" applyNumberFormat="1" applyFont="1"/>
    <xf numFmtId="0" fontId="11" fillId="0" borderId="0" xfId="0" applyFont="1"/>
    <xf numFmtId="0" fontId="9" fillId="0" borderId="3" xfId="0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64" fontId="11" fillId="0" borderId="1" xfId="0" applyNumberFormat="1" applyFont="1" applyBorder="1" applyAlignment="1"/>
    <xf numFmtId="0" fontId="22" fillId="0" borderId="1" xfId="0" applyFont="1" applyBorder="1" applyAlignment="1">
      <alignment horizontal="center"/>
    </xf>
    <xf numFmtId="167" fontId="22" fillId="0" borderId="20" xfId="0" applyNumberFormat="1" applyFont="1" applyBorder="1" applyAlignment="1">
      <alignment horizontal="center"/>
    </xf>
    <xf numFmtId="166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166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9" fontId="3" fillId="2" borderId="10" xfId="0" applyNumberFormat="1" applyFont="1" applyFill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justify"/>
    </xf>
    <xf numFmtId="164" fontId="3" fillId="3" borderId="11" xfId="0" applyNumberFormat="1" applyFont="1" applyFill="1" applyBorder="1" applyAlignment="1"/>
    <xf numFmtId="164" fontId="3" fillId="3" borderId="1" xfId="0" applyNumberFormat="1" applyFont="1" applyFill="1" applyBorder="1" applyAlignment="1"/>
    <xf numFmtId="0" fontId="1" fillId="2" borderId="5" xfId="0" applyFont="1" applyFill="1" applyBorder="1" applyAlignment="1">
      <alignment horizontal="justify"/>
    </xf>
    <xf numFmtId="164" fontId="3" fillId="2" borderId="4" xfId="0" applyNumberFormat="1" applyFont="1" applyFill="1" applyBorder="1" applyAlignment="1"/>
    <xf numFmtId="0" fontId="1" fillId="0" borderId="1" xfId="0" applyFont="1" applyFill="1" applyBorder="1" applyAlignment="1">
      <alignment horizontal="center" wrapText="1"/>
    </xf>
    <xf numFmtId="166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3" fillId="2" borderId="1" xfId="0" applyNumberFormat="1" applyFont="1" applyFill="1" applyBorder="1" applyAlignment="1"/>
    <xf numFmtId="0" fontId="1" fillId="0" borderId="0" xfId="0" applyFont="1" applyAlignment="1">
      <alignment horizontal="center"/>
    </xf>
    <xf numFmtId="166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8" fillId="0" borderId="1" xfId="0" applyFont="1" applyBorder="1" applyAlignment="1">
      <alignment horizontal="center"/>
    </xf>
    <xf numFmtId="0" fontId="36" fillId="0" borderId="1" xfId="0" applyFont="1" applyFill="1" applyBorder="1"/>
    <xf numFmtId="0" fontId="38" fillId="0" borderId="1" xfId="0" applyFont="1" applyFill="1" applyBorder="1" applyAlignment="1">
      <alignment horizontal="center"/>
    </xf>
    <xf numFmtId="0" fontId="5" fillId="0" borderId="1" xfId="0" applyFont="1" applyBorder="1"/>
    <xf numFmtId="0" fontId="1" fillId="0" borderId="1" xfId="0" applyFont="1" applyBorder="1" applyAlignment="1">
      <alignment horizontal="center"/>
    </xf>
    <xf numFmtId="0" fontId="37" fillId="0" borderId="1" xfId="0" applyFont="1" applyBorder="1"/>
    <xf numFmtId="166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167" fontId="4" fillId="0" borderId="20" xfId="0" applyNumberFormat="1" applyFont="1" applyBorder="1" applyAlignment="1">
      <alignment horizontal="center"/>
    </xf>
    <xf numFmtId="167" fontId="20" fillId="0" borderId="20" xfId="0" applyNumberFormat="1" applyFont="1" applyBorder="1" applyAlignment="1">
      <alignment horizontal="center"/>
    </xf>
    <xf numFmtId="167" fontId="23" fillId="3" borderId="20" xfId="0" applyNumberFormat="1" applyFont="1" applyFill="1" applyBorder="1" applyAlignment="1">
      <alignment horizontal="center"/>
    </xf>
    <xf numFmtId="167" fontId="1" fillId="0" borderId="11" xfId="0" applyNumberFormat="1" applyFont="1" applyFill="1" applyBorder="1" applyAlignment="1"/>
    <xf numFmtId="167" fontId="2" fillId="3" borderId="11" xfId="0" applyNumberFormat="1" applyFont="1" applyFill="1" applyBorder="1" applyAlignment="1"/>
    <xf numFmtId="0" fontId="0" fillId="0" borderId="0" xfId="0" applyAlignment="1">
      <alignment horizontal="center"/>
    </xf>
    <xf numFmtId="166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3" fillId="5" borderId="19" xfId="0" applyFont="1" applyFill="1" applyBorder="1" applyAlignment="1">
      <alignment horizontal="center"/>
    </xf>
    <xf numFmtId="0" fontId="3" fillId="5" borderId="1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9" fontId="2" fillId="5" borderId="10" xfId="0" applyNumberFormat="1" applyFont="1" applyFill="1" applyBorder="1" applyAlignment="1">
      <alignment horizontal="center"/>
    </xf>
    <xf numFmtId="0" fontId="3" fillId="6" borderId="5" xfId="0" applyFont="1" applyFill="1" applyBorder="1"/>
    <xf numFmtId="0" fontId="1" fillId="6" borderId="5" xfId="0" applyFont="1" applyFill="1" applyBorder="1" applyAlignment="1">
      <alignment horizontal="justify"/>
    </xf>
    <xf numFmtId="164" fontId="3" fillId="6" borderId="4" xfId="0" applyNumberFormat="1" applyFont="1" applyFill="1" applyBorder="1" applyAlignment="1"/>
    <xf numFmtId="0" fontId="3" fillId="7" borderId="5" xfId="0" applyFont="1" applyFill="1" applyBorder="1"/>
    <xf numFmtId="0" fontId="1" fillId="7" borderId="5" xfId="0" applyFont="1" applyFill="1" applyBorder="1" applyAlignment="1">
      <alignment horizontal="justify"/>
    </xf>
    <xf numFmtId="164" fontId="3" fillId="7" borderId="4" xfId="0" applyNumberFormat="1" applyFont="1" applyFill="1" applyBorder="1" applyAlignment="1"/>
    <xf numFmtId="0" fontId="39" fillId="7" borderId="18" xfId="0" applyFont="1" applyFill="1" applyBorder="1" applyAlignment="1">
      <alignment horizontal="center" vertical="center"/>
    </xf>
    <xf numFmtId="0" fontId="39" fillId="7" borderId="9" xfId="0" applyFont="1" applyFill="1" applyBorder="1" applyAlignment="1">
      <alignment horizontal="center" vertical="center"/>
    </xf>
    <xf numFmtId="0" fontId="39" fillId="7" borderId="10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/>
    </xf>
    <xf numFmtId="0" fontId="40" fillId="0" borderId="1" xfId="0" applyFont="1" applyBorder="1" applyAlignment="1">
      <alignment horizontal="left"/>
    </xf>
    <xf numFmtId="0" fontId="41" fillId="0" borderId="1" xfId="0" applyFont="1" applyBorder="1" applyAlignment="1">
      <alignment horizontal="left"/>
    </xf>
    <xf numFmtId="0" fontId="40" fillId="4" borderId="1" xfId="0" applyFont="1" applyFill="1" applyBorder="1" applyAlignment="1">
      <alignment horizontal="left"/>
    </xf>
    <xf numFmtId="0" fontId="11" fillId="3" borderId="3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/>
    </xf>
    <xf numFmtId="0" fontId="40" fillId="0" borderId="1" xfId="0" applyFont="1" applyFill="1" applyBorder="1" applyAlignment="1">
      <alignment horizontal="left"/>
    </xf>
    <xf numFmtId="0" fontId="41" fillId="0" borderId="1" xfId="0" applyFont="1" applyFill="1" applyBorder="1" applyAlignment="1">
      <alignment horizontal="left"/>
    </xf>
    <xf numFmtId="0" fontId="42" fillId="0" borderId="1" xfId="0" applyFont="1" applyFill="1" applyBorder="1" applyAlignment="1">
      <alignment horizontal="left"/>
    </xf>
    <xf numFmtId="0" fontId="34" fillId="7" borderId="4" xfId="0" applyFont="1" applyFill="1" applyBorder="1"/>
    <xf numFmtId="0" fontId="34" fillId="7" borderId="5" xfId="0" applyFont="1" applyFill="1" applyBorder="1" applyAlignment="1">
      <alignment horizontal="justify"/>
    </xf>
    <xf numFmtId="165" fontId="35" fillId="7" borderId="4" xfId="0" applyNumberFormat="1" applyFont="1" applyFill="1" applyBorder="1" applyAlignment="1"/>
    <xf numFmtId="165" fontId="35" fillId="7" borderId="13" xfId="0" applyNumberFormat="1" applyFont="1" applyFill="1" applyBorder="1" applyAlignment="1"/>
    <xf numFmtId="165" fontId="35" fillId="7" borderId="5" xfId="0" applyNumberFormat="1" applyFont="1" applyFill="1" applyBorder="1" applyAlignment="1"/>
    <xf numFmtId="165" fontId="30" fillId="7" borderId="1" xfId="0" applyNumberFormat="1" applyFont="1" applyFill="1" applyBorder="1" applyAlignment="1"/>
    <xf numFmtId="164" fontId="35" fillId="7" borderId="5" xfId="0" applyNumberFormat="1" applyFont="1" applyFill="1" applyBorder="1" applyAlignment="1"/>
    <xf numFmtId="164" fontId="30" fillId="7" borderId="1" xfId="0" applyNumberFormat="1" applyFont="1" applyFill="1" applyBorder="1" applyAlignment="1"/>
    <xf numFmtId="0" fontId="35" fillId="7" borderId="5" xfId="0" applyFont="1" applyFill="1" applyBorder="1" applyAlignment="1">
      <alignment horizontal="center"/>
    </xf>
    <xf numFmtId="164" fontId="11" fillId="3" borderId="3" xfId="0" applyNumberFormat="1" applyFont="1" applyFill="1" applyBorder="1" applyAlignment="1"/>
    <xf numFmtId="164" fontId="11" fillId="3" borderId="1" xfId="0" applyNumberFormat="1" applyFont="1" applyFill="1" applyBorder="1" applyAlignment="1"/>
    <xf numFmtId="0" fontId="3" fillId="7" borderId="19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9" fillId="7" borderId="4" xfId="0" applyFont="1" applyFill="1" applyBorder="1"/>
    <xf numFmtId="0" fontId="2" fillId="7" borderId="5" xfId="0" applyFont="1" applyFill="1" applyBorder="1"/>
    <xf numFmtId="0" fontId="9" fillId="7" borderId="5" xfId="0" applyFont="1" applyFill="1" applyBorder="1" applyAlignment="1">
      <alignment horizontal="justify"/>
    </xf>
    <xf numFmtId="164" fontId="2" fillId="7" borderId="4" xfId="0" applyNumberFormat="1" applyFont="1" applyFill="1" applyBorder="1" applyAlignment="1"/>
    <xf numFmtId="167" fontId="2" fillId="7" borderId="4" xfId="0" applyNumberFormat="1" applyFont="1" applyFill="1" applyBorder="1" applyAlignment="1"/>
    <xf numFmtId="168" fontId="2" fillId="7" borderId="4" xfId="0" applyNumberFormat="1" applyFont="1" applyFill="1" applyBorder="1" applyAlignment="1">
      <alignment horizontal="center"/>
    </xf>
    <xf numFmtId="0" fontId="23" fillId="0" borderId="1" xfId="0" applyFont="1" applyFill="1" applyBorder="1"/>
    <xf numFmtId="0" fontId="23" fillId="0" borderId="1" xfId="0" applyFont="1" applyBorder="1" applyAlignment="1">
      <alignment horizontal="justify"/>
    </xf>
    <xf numFmtId="0" fontId="2" fillId="0" borderId="1" xfId="0" applyFont="1" applyBorder="1"/>
    <xf numFmtId="0" fontId="19" fillId="7" borderId="6" xfId="0" applyFont="1" applyFill="1" applyBorder="1" applyAlignment="1">
      <alignment horizontal="center"/>
    </xf>
    <xf numFmtId="0" fontId="19" fillId="7" borderId="18" xfId="0" applyFont="1" applyFill="1" applyBorder="1" applyAlignment="1">
      <alignment horizontal="center" wrapText="1"/>
    </xf>
    <xf numFmtId="0" fontId="19" fillId="7" borderId="9" xfId="0" applyFont="1" applyFill="1" applyBorder="1" applyAlignment="1">
      <alignment horizontal="center"/>
    </xf>
    <xf numFmtId="0" fontId="19" fillId="7" borderId="9" xfId="0" applyFont="1" applyFill="1" applyBorder="1" applyAlignment="1">
      <alignment horizontal="center" wrapText="1"/>
    </xf>
    <xf numFmtId="0" fontId="19" fillId="7" borderId="10" xfId="0" applyFont="1" applyFill="1" applyBorder="1" applyAlignment="1">
      <alignment horizontal="center"/>
    </xf>
    <xf numFmtId="0" fontId="19" fillId="7" borderId="10" xfId="0" applyFont="1" applyFill="1" applyBorder="1" applyAlignment="1">
      <alignment horizontal="center" wrapText="1"/>
    </xf>
    <xf numFmtId="0" fontId="20" fillId="7" borderId="4" xfId="0" applyFont="1" applyFill="1" applyBorder="1"/>
    <xf numFmtId="0" fontId="23" fillId="7" borderId="5" xfId="0" applyFont="1" applyFill="1" applyBorder="1"/>
    <xf numFmtId="0" fontId="20" fillId="7" borderId="5" xfId="0" applyFont="1" applyFill="1" applyBorder="1" applyAlignment="1">
      <alignment horizontal="justify"/>
    </xf>
    <xf numFmtId="167" fontId="20" fillId="7" borderId="1" xfId="0" applyNumberFormat="1" applyFont="1" applyFill="1" applyBorder="1" applyAlignment="1">
      <alignment horizontal="center"/>
    </xf>
    <xf numFmtId="167" fontId="23" fillId="7" borderId="4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3" fillId="2" borderId="5" xfId="0" applyFont="1" applyFill="1" applyBorder="1" applyAlignment="1">
      <alignment horizontal="center"/>
    </xf>
    <xf numFmtId="0" fontId="3" fillId="7" borderId="18" xfId="0" applyFont="1" applyFill="1" applyBorder="1" applyAlignment="1">
      <alignment horizontal="center"/>
    </xf>
    <xf numFmtId="9" fontId="3" fillId="7" borderId="10" xfId="0" applyNumberFormat="1" applyFont="1" applyFill="1" applyBorder="1" applyAlignment="1">
      <alignment horizontal="center"/>
    </xf>
    <xf numFmtId="164" fontId="3" fillId="7" borderId="1" xfId="0" applyNumberFormat="1" applyFont="1" applyFill="1" applyBorder="1" applyAlignment="1"/>
    <xf numFmtId="166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3" fillId="8" borderId="19" xfId="0" applyFont="1" applyFill="1" applyBorder="1" applyAlignment="1">
      <alignment horizontal="center"/>
    </xf>
    <xf numFmtId="0" fontId="3" fillId="8" borderId="18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9" fontId="3" fillId="8" borderId="10" xfId="0" applyNumberFormat="1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39" fillId="7" borderId="15" xfId="0" applyFont="1" applyFill="1" applyBorder="1" applyAlignment="1">
      <alignment horizontal="center" vertical="center"/>
    </xf>
    <xf numFmtId="0" fontId="39" fillId="7" borderId="16" xfId="0" applyFont="1" applyFill="1" applyBorder="1" applyAlignment="1">
      <alignment horizontal="center" vertical="center"/>
    </xf>
    <xf numFmtId="0" fontId="39" fillId="7" borderId="14" xfId="0" applyFont="1" applyFill="1" applyBorder="1" applyAlignment="1">
      <alignment horizontal="center" vertical="center"/>
    </xf>
    <xf numFmtId="0" fontId="39" fillId="7" borderId="8" xfId="0" applyFont="1" applyFill="1" applyBorder="1" applyAlignment="1">
      <alignment horizontal="center" vertical="center"/>
    </xf>
    <xf numFmtId="0" fontId="39" fillId="7" borderId="9" xfId="0" applyFont="1" applyFill="1" applyBorder="1" applyAlignment="1">
      <alignment horizontal="center" vertical="center"/>
    </xf>
    <xf numFmtId="0" fontId="39" fillId="7" borderId="10" xfId="0" applyFont="1" applyFill="1" applyBorder="1" applyAlignment="1">
      <alignment horizontal="center" vertical="center"/>
    </xf>
    <xf numFmtId="0" fontId="39" fillId="7" borderId="2" xfId="0" applyFont="1" applyFill="1" applyBorder="1" applyAlignment="1">
      <alignment horizontal="center" vertical="center"/>
    </xf>
    <xf numFmtId="0" fontId="39" fillId="7" borderId="3" xfId="0" applyFont="1" applyFill="1" applyBorder="1" applyAlignment="1">
      <alignment horizontal="center" vertical="center"/>
    </xf>
    <xf numFmtId="0" fontId="39" fillId="7" borderId="6" xfId="0" applyFont="1" applyFill="1" applyBorder="1" applyAlignment="1">
      <alignment horizontal="center" vertical="center"/>
    </xf>
    <xf numFmtId="0" fontId="39" fillId="7" borderId="8" xfId="0" applyFont="1" applyFill="1" applyBorder="1" applyAlignment="1">
      <alignment horizontal="justify" vertical="center"/>
    </xf>
    <xf numFmtId="0" fontId="39" fillId="7" borderId="9" xfId="0" applyFont="1" applyFill="1" applyBorder="1" applyAlignment="1">
      <alignment horizontal="justify" vertical="center"/>
    </xf>
    <xf numFmtId="0" fontId="39" fillId="7" borderId="10" xfId="0" applyFont="1" applyFill="1" applyBorder="1" applyAlignment="1">
      <alignment horizontal="justify" vertical="center"/>
    </xf>
    <xf numFmtId="0" fontId="39" fillId="7" borderId="8" xfId="0" applyFont="1" applyFill="1" applyBorder="1" applyAlignment="1">
      <alignment vertical="center" wrapText="1"/>
    </xf>
    <xf numFmtId="0" fontId="39" fillId="7" borderId="9" xfId="0" applyFont="1" applyFill="1" applyBorder="1" applyAlignment="1">
      <alignment vertical="center" wrapText="1"/>
    </xf>
    <xf numFmtId="0" fontId="39" fillId="7" borderId="10" xfId="0" applyFont="1" applyFill="1" applyBorder="1" applyAlignment="1">
      <alignment vertical="center" wrapText="1"/>
    </xf>
    <xf numFmtId="0" fontId="29" fillId="0" borderId="0" xfId="0" applyFont="1" applyAlignment="1">
      <alignment horizontal="center"/>
    </xf>
    <xf numFmtId="0" fontId="39" fillId="7" borderId="7" xfId="0" applyFont="1" applyFill="1" applyBorder="1" applyAlignment="1">
      <alignment horizontal="center" vertical="center"/>
    </xf>
    <xf numFmtId="0" fontId="39" fillId="7" borderId="12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 wrapText="1"/>
    </xf>
    <xf numFmtId="0" fontId="0" fillId="7" borderId="9" xfId="0" applyFill="1" applyBorder="1" applyAlignment="1">
      <alignment horizontal="center" wrapText="1"/>
    </xf>
    <xf numFmtId="0" fontId="0" fillId="7" borderId="10" xfId="0" applyFill="1" applyBorder="1" applyAlignment="1">
      <alignment horizontal="center" wrapText="1"/>
    </xf>
    <xf numFmtId="0" fontId="3" fillId="7" borderId="8" xfId="0" applyFont="1" applyFill="1" applyBorder="1" applyAlignment="1">
      <alignment horizontal="justify"/>
    </xf>
    <xf numFmtId="0" fontId="3" fillId="7" borderId="9" xfId="0" applyFont="1" applyFill="1" applyBorder="1" applyAlignment="1">
      <alignment horizontal="justify"/>
    </xf>
    <xf numFmtId="0" fontId="3" fillId="7" borderId="10" xfId="0" applyFont="1" applyFill="1" applyBorder="1" applyAlignment="1">
      <alignment horizontal="justify"/>
    </xf>
    <xf numFmtId="0" fontId="3" fillId="7" borderId="6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17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12" fillId="0" borderId="0" xfId="0" applyFont="1" applyFill="1" applyBorder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9" fillId="7" borderId="15" xfId="0" applyFont="1" applyFill="1" applyBorder="1" applyAlignment="1">
      <alignment horizontal="center"/>
    </xf>
    <xf numFmtId="0" fontId="19" fillId="7" borderId="16" xfId="0" applyFont="1" applyFill="1" applyBorder="1" applyAlignment="1">
      <alignment horizontal="center"/>
    </xf>
    <xf numFmtId="0" fontId="19" fillId="7" borderId="14" xfId="0" applyFont="1" applyFill="1" applyBorder="1" applyAlignment="1">
      <alignment horizontal="center"/>
    </xf>
    <xf numFmtId="0" fontId="19" fillId="7" borderId="8" xfId="0" applyFont="1" applyFill="1" applyBorder="1" applyAlignment="1">
      <alignment horizontal="center"/>
    </xf>
    <xf numFmtId="0" fontId="19" fillId="7" borderId="9" xfId="0" applyFont="1" applyFill="1" applyBorder="1" applyAlignment="1">
      <alignment horizontal="center"/>
    </xf>
    <xf numFmtId="0" fontId="19" fillId="7" borderId="10" xfId="0" applyFont="1" applyFill="1" applyBorder="1" applyAlignment="1">
      <alignment horizontal="center"/>
    </xf>
    <xf numFmtId="0" fontId="19" fillId="7" borderId="8" xfId="0" applyFont="1" applyFill="1" applyBorder="1" applyAlignment="1">
      <alignment horizontal="justify" vertical="center"/>
    </xf>
    <xf numFmtId="0" fontId="19" fillId="7" borderId="9" xfId="0" applyFont="1" applyFill="1" applyBorder="1" applyAlignment="1">
      <alignment horizontal="justify" vertical="center"/>
    </xf>
    <xf numFmtId="0" fontId="19" fillId="7" borderId="10" xfId="0" applyFont="1" applyFill="1" applyBorder="1" applyAlignment="1">
      <alignment horizontal="justify" vertical="center"/>
    </xf>
    <xf numFmtId="0" fontId="6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justify"/>
    </xf>
    <xf numFmtId="0" fontId="3" fillId="5" borderId="9" xfId="0" applyFont="1" applyFill="1" applyBorder="1" applyAlignment="1">
      <alignment horizontal="justify"/>
    </xf>
    <xf numFmtId="0" fontId="3" fillId="5" borderId="10" xfId="0" applyFont="1" applyFill="1" applyBorder="1" applyAlignment="1">
      <alignment horizontal="justify"/>
    </xf>
    <xf numFmtId="0" fontId="3" fillId="5" borderId="6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2" borderId="8" xfId="0" applyFont="1" applyFill="1" applyBorder="1" applyAlignment="1">
      <alignment horizontal="justify"/>
    </xf>
    <xf numFmtId="0" fontId="3" fillId="2" borderId="9" xfId="0" applyFont="1" applyFill="1" applyBorder="1" applyAlignment="1">
      <alignment horizontal="justify"/>
    </xf>
    <xf numFmtId="0" fontId="3" fillId="2" borderId="10" xfId="0" applyFont="1" applyFill="1" applyBorder="1" applyAlignment="1">
      <alignment horizontal="justify"/>
    </xf>
    <xf numFmtId="0" fontId="3" fillId="2" borderId="6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2" fillId="8" borderId="16" xfId="0" applyFont="1" applyFill="1" applyBorder="1" applyAlignment="1">
      <alignment horizontal="center"/>
    </xf>
    <xf numFmtId="0" fontId="2" fillId="8" borderId="14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justify"/>
    </xf>
    <xf numFmtId="0" fontId="3" fillId="8" borderId="9" xfId="0" applyFont="1" applyFill="1" applyBorder="1" applyAlignment="1">
      <alignment horizontal="justify"/>
    </xf>
    <xf numFmtId="0" fontId="3" fillId="8" borderId="10" xfId="0" applyFont="1" applyFill="1" applyBorder="1" applyAlignment="1">
      <alignment horizontal="justify"/>
    </xf>
    <xf numFmtId="0" fontId="0" fillId="7" borderId="9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9"/>
  <sheetViews>
    <sheetView tabSelected="1" view="pageBreakPreview" topLeftCell="A16" zoomScale="50" zoomScaleSheetLayoutView="50" workbookViewId="0">
      <selection activeCell="G46" sqref="G46"/>
    </sheetView>
  </sheetViews>
  <sheetFormatPr baseColWidth="10" defaultColWidth="11.42578125" defaultRowHeight="15" x14ac:dyDescent="0.25"/>
  <cols>
    <col min="1" max="1" width="4.7109375" style="47" customWidth="1"/>
    <col min="2" max="2" width="5.28515625" style="47" customWidth="1"/>
    <col min="3" max="3" width="65.85546875" style="47" customWidth="1"/>
    <col min="4" max="4" width="38" style="47" customWidth="1"/>
    <col min="5" max="5" width="22.42578125" style="47" customWidth="1"/>
    <col min="6" max="6" width="20.28515625" style="47" customWidth="1"/>
    <col min="7" max="7" width="22.85546875" style="47" customWidth="1"/>
    <col min="8" max="8" width="30" style="47" customWidth="1"/>
    <col min="9" max="9" width="21.28515625" style="47" customWidth="1"/>
    <col min="10" max="10" width="17.7109375" style="47" customWidth="1"/>
    <col min="11" max="11" width="20" style="47" customWidth="1"/>
    <col min="12" max="12" width="21.7109375" style="47" customWidth="1"/>
    <col min="13" max="16384" width="11.42578125" style="47"/>
  </cols>
  <sheetData>
    <row r="1" spans="2:12" ht="37.5" customHeight="1" x14ac:dyDescent="0.45">
      <c r="B1" s="205" t="s">
        <v>17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</row>
    <row r="2" spans="2:12" ht="33" customHeight="1" x14ac:dyDescent="0.45">
      <c r="B2" s="205" t="s">
        <v>126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2:12" ht="34.5" customHeight="1" x14ac:dyDescent="0.45">
      <c r="B3" s="205" t="s">
        <v>127</v>
      </c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2:12" ht="33.75" customHeight="1" thickBot="1" x14ac:dyDescent="0.5"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</row>
    <row r="5" spans="2:12" ht="22.5" customHeight="1" x14ac:dyDescent="0.25">
      <c r="B5" s="206" t="s">
        <v>1</v>
      </c>
      <c r="C5" s="209" t="s">
        <v>2</v>
      </c>
      <c r="D5" s="209" t="s">
        <v>3</v>
      </c>
      <c r="E5" s="212" t="s">
        <v>4</v>
      </c>
      <c r="F5" s="222" t="s">
        <v>5</v>
      </c>
      <c r="G5" s="223"/>
      <c r="H5" s="147"/>
      <c r="I5" s="209" t="s">
        <v>43</v>
      </c>
      <c r="J5" s="215" t="s">
        <v>9</v>
      </c>
      <c r="K5" s="218" t="s">
        <v>7</v>
      </c>
      <c r="L5" s="215" t="s">
        <v>15</v>
      </c>
    </row>
    <row r="6" spans="2:12" ht="15.75" customHeight="1" x14ac:dyDescent="0.25">
      <c r="B6" s="207"/>
      <c r="C6" s="210"/>
      <c r="D6" s="210"/>
      <c r="E6" s="213"/>
      <c r="F6" s="214" t="s">
        <v>6</v>
      </c>
      <c r="G6" s="214" t="s">
        <v>12</v>
      </c>
      <c r="H6" s="148" t="s">
        <v>54</v>
      </c>
      <c r="I6" s="210"/>
      <c r="J6" s="216"/>
      <c r="K6" s="219"/>
      <c r="L6" s="216"/>
    </row>
    <row r="7" spans="2:12" ht="31.5" customHeight="1" x14ac:dyDescent="0.25">
      <c r="B7" s="208"/>
      <c r="C7" s="211"/>
      <c r="D7" s="211"/>
      <c r="E7" s="213"/>
      <c r="F7" s="211"/>
      <c r="G7" s="211"/>
      <c r="H7" s="149" t="s">
        <v>55</v>
      </c>
      <c r="I7" s="149" t="s">
        <v>42</v>
      </c>
      <c r="J7" s="217"/>
      <c r="K7" s="220"/>
      <c r="L7" s="217"/>
    </row>
    <row r="8" spans="2:12" ht="45" customHeight="1" x14ac:dyDescent="0.35">
      <c r="B8" s="150">
        <v>1</v>
      </c>
      <c r="C8" s="151" t="s">
        <v>18</v>
      </c>
      <c r="D8" s="48" t="s">
        <v>8</v>
      </c>
      <c r="E8" s="49">
        <v>1000</v>
      </c>
      <c r="F8" s="50">
        <v>0</v>
      </c>
      <c r="G8" s="51">
        <v>0</v>
      </c>
      <c r="H8" s="51">
        <v>0</v>
      </c>
      <c r="I8" s="51">
        <v>0</v>
      </c>
      <c r="J8" s="52">
        <v>0</v>
      </c>
      <c r="K8" s="53">
        <f>SUM(F8:J8)</f>
        <v>0</v>
      </c>
      <c r="L8" s="85">
        <f>E8-K8</f>
        <v>1000</v>
      </c>
    </row>
    <row r="9" spans="2:12" ht="42" customHeight="1" x14ac:dyDescent="0.35">
      <c r="B9" s="150">
        <v>2</v>
      </c>
      <c r="C9" s="152" t="s">
        <v>71</v>
      </c>
      <c r="D9" s="48" t="s">
        <v>20</v>
      </c>
      <c r="E9" s="54">
        <v>720</v>
      </c>
      <c r="F9" s="50">
        <v>0</v>
      </c>
      <c r="G9" s="51">
        <v>0</v>
      </c>
      <c r="H9" s="51">
        <v>0</v>
      </c>
      <c r="I9" s="51">
        <v>0</v>
      </c>
      <c r="J9" s="52">
        <v>0</v>
      </c>
      <c r="K9" s="53">
        <f>SUM(F9:J9)</f>
        <v>0</v>
      </c>
      <c r="L9" s="85">
        <f>E9-K9</f>
        <v>720</v>
      </c>
    </row>
    <row r="10" spans="2:12" ht="42" customHeight="1" x14ac:dyDescent="0.35">
      <c r="B10" s="150">
        <v>3</v>
      </c>
      <c r="C10" s="153" t="s">
        <v>62</v>
      </c>
      <c r="D10" s="48" t="s">
        <v>70</v>
      </c>
      <c r="E10" s="54">
        <v>700</v>
      </c>
      <c r="F10" s="50">
        <v>0</v>
      </c>
      <c r="G10" s="51">
        <v>0</v>
      </c>
      <c r="H10" s="51">
        <v>0</v>
      </c>
      <c r="I10" s="51">
        <v>0</v>
      </c>
      <c r="J10" s="52">
        <v>0</v>
      </c>
      <c r="K10" s="53">
        <f t="shared" ref="K10:K11" si="0">SUM(F10:J10)</f>
        <v>0</v>
      </c>
      <c r="L10" s="85">
        <f>E10-K10</f>
        <v>700</v>
      </c>
    </row>
    <row r="11" spans="2:12" ht="42" customHeight="1" x14ac:dyDescent="0.35">
      <c r="B11" s="150">
        <v>4</v>
      </c>
      <c r="C11" s="151" t="s">
        <v>39</v>
      </c>
      <c r="D11" s="48" t="s">
        <v>40</v>
      </c>
      <c r="E11" s="54">
        <v>470</v>
      </c>
      <c r="F11" s="50">
        <v>0</v>
      </c>
      <c r="G11" s="51">
        <v>0</v>
      </c>
      <c r="H11" s="51">
        <v>0</v>
      </c>
      <c r="I11" s="51">
        <v>0</v>
      </c>
      <c r="J11" s="52">
        <v>0</v>
      </c>
      <c r="K11" s="53">
        <f t="shared" si="0"/>
        <v>0</v>
      </c>
      <c r="L11" s="85">
        <v>470</v>
      </c>
    </row>
    <row r="12" spans="2:12" ht="43.5" customHeight="1" x14ac:dyDescent="0.3">
      <c r="B12" s="154"/>
      <c r="C12" s="155" t="s">
        <v>45</v>
      </c>
      <c r="D12" s="57"/>
      <c r="E12" s="58">
        <f>SUM(E8:E11)</f>
        <v>2890</v>
      </c>
      <c r="F12" s="58">
        <v>0</v>
      </c>
      <c r="G12" s="58">
        <v>0</v>
      </c>
      <c r="H12" s="58">
        <v>0</v>
      </c>
      <c r="I12" s="58">
        <f>SUM(I8:I11)</f>
        <v>0</v>
      </c>
      <c r="J12" s="59">
        <f>SUM(J8:J11)</f>
        <v>0</v>
      </c>
      <c r="K12" s="60">
        <f>SUM(K8:K11)</f>
        <v>0</v>
      </c>
      <c r="L12" s="169">
        <f>SUM(L8:L11)</f>
        <v>2890</v>
      </c>
    </row>
    <row r="13" spans="2:12" ht="42" customHeight="1" x14ac:dyDescent="0.35">
      <c r="B13" s="156">
        <v>5</v>
      </c>
      <c r="C13" s="157" t="s">
        <v>19</v>
      </c>
      <c r="D13" s="61" t="s">
        <v>14</v>
      </c>
      <c r="E13" s="62">
        <v>650</v>
      </c>
      <c r="F13" s="50">
        <v>0</v>
      </c>
      <c r="G13" s="63">
        <v>0</v>
      </c>
      <c r="H13" s="63">
        <v>0</v>
      </c>
      <c r="I13" s="63">
        <v>0</v>
      </c>
      <c r="J13" s="64">
        <v>0</v>
      </c>
      <c r="K13" s="53">
        <f>SUM(F13:J13)</f>
        <v>0</v>
      </c>
      <c r="L13" s="85">
        <v>650</v>
      </c>
    </row>
    <row r="14" spans="2:12" ht="42" customHeight="1" x14ac:dyDescent="0.35">
      <c r="B14" s="156">
        <v>6</v>
      </c>
      <c r="C14" s="158" t="s">
        <v>25</v>
      </c>
      <c r="D14" s="61" t="s">
        <v>35</v>
      </c>
      <c r="E14" s="62">
        <v>350</v>
      </c>
      <c r="F14" s="50">
        <v>0</v>
      </c>
      <c r="G14" s="63">
        <v>0</v>
      </c>
      <c r="H14" s="63">
        <v>0</v>
      </c>
      <c r="I14" s="63">
        <v>0</v>
      </c>
      <c r="J14" s="64">
        <v>0</v>
      </c>
      <c r="K14" s="53">
        <f>SUM(F14:J14)</f>
        <v>0</v>
      </c>
      <c r="L14" s="85">
        <v>350</v>
      </c>
    </row>
    <row r="15" spans="2:12" ht="42" customHeight="1" x14ac:dyDescent="0.35">
      <c r="B15" s="156">
        <v>7</v>
      </c>
      <c r="C15" s="151" t="s">
        <v>75</v>
      </c>
      <c r="D15" s="48" t="s">
        <v>76</v>
      </c>
      <c r="E15" s="54">
        <v>730</v>
      </c>
      <c r="F15" s="50">
        <v>0</v>
      </c>
      <c r="G15" s="63">
        <v>0</v>
      </c>
      <c r="H15" s="63">
        <v>0</v>
      </c>
      <c r="I15" s="63">
        <v>0</v>
      </c>
      <c r="J15" s="64">
        <v>0</v>
      </c>
      <c r="K15" s="85">
        <f>SUM(F15:J15)</f>
        <v>0</v>
      </c>
      <c r="L15" s="85">
        <v>730</v>
      </c>
    </row>
    <row r="16" spans="2:12" ht="48" customHeight="1" x14ac:dyDescent="0.35">
      <c r="B16" s="150">
        <v>8</v>
      </c>
      <c r="C16" s="151" t="s">
        <v>26</v>
      </c>
      <c r="D16" s="90" t="s">
        <v>78</v>
      </c>
      <c r="E16" s="54">
        <v>390</v>
      </c>
      <c r="F16" s="50">
        <v>0</v>
      </c>
      <c r="G16" s="63">
        <v>0</v>
      </c>
      <c r="H16" s="63">
        <v>0</v>
      </c>
      <c r="I16" s="63">
        <v>0</v>
      </c>
      <c r="J16" s="64">
        <v>0</v>
      </c>
      <c r="K16" s="53">
        <f>SUM(F16:J16)</f>
        <v>0</v>
      </c>
      <c r="L16" s="85">
        <v>390</v>
      </c>
    </row>
    <row r="17" spans="2:12" ht="40.5" customHeight="1" x14ac:dyDescent="0.3">
      <c r="B17" s="154"/>
      <c r="C17" s="155" t="s">
        <v>45</v>
      </c>
      <c r="D17" s="65"/>
      <c r="E17" s="58">
        <f t="shared" ref="E17:J17" si="1">SUM(E13:E16)</f>
        <v>2120</v>
      </c>
      <c r="F17" s="58">
        <v>0</v>
      </c>
      <c r="G17" s="58">
        <v>0</v>
      </c>
      <c r="H17" s="58">
        <f t="shared" si="1"/>
        <v>0</v>
      </c>
      <c r="I17" s="58">
        <f>SUM(I13:I16)</f>
        <v>0</v>
      </c>
      <c r="J17" s="60">
        <f t="shared" si="1"/>
        <v>0</v>
      </c>
      <c r="K17" s="60">
        <f>SUM(K13:K16)</f>
        <v>0</v>
      </c>
      <c r="L17" s="170">
        <f>SUM(L13:L16)</f>
        <v>2120</v>
      </c>
    </row>
    <row r="18" spans="2:12" ht="42" customHeight="1" x14ac:dyDescent="0.35">
      <c r="B18" s="150">
        <v>9</v>
      </c>
      <c r="C18" s="151" t="s">
        <v>51</v>
      </c>
      <c r="D18" s="48" t="s">
        <v>21</v>
      </c>
      <c r="E18" s="54">
        <v>560</v>
      </c>
      <c r="F18" s="50">
        <v>0</v>
      </c>
      <c r="G18" s="63">
        <v>0</v>
      </c>
      <c r="H18" s="63">
        <v>0</v>
      </c>
      <c r="I18" s="63">
        <v>0</v>
      </c>
      <c r="J18" s="52">
        <v>0</v>
      </c>
      <c r="K18" s="53">
        <f>SUM(F18:J18)</f>
        <v>0</v>
      </c>
      <c r="L18" s="85">
        <f>E18-K18</f>
        <v>560</v>
      </c>
    </row>
    <row r="19" spans="2:12" ht="42" customHeight="1" x14ac:dyDescent="0.35">
      <c r="B19" s="150">
        <v>10</v>
      </c>
      <c r="C19" s="158" t="s">
        <v>56</v>
      </c>
      <c r="D19" s="48" t="s">
        <v>68</v>
      </c>
      <c r="E19" s="62">
        <v>450</v>
      </c>
      <c r="F19" s="50">
        <v>0</v>
      </c>
      <c r="G19" s="63">
        <v>0</v>
      </c>
      <c r="H19" s="63">
        <v>0</v>
      </c>
      <c r="I19" s="67">
        <v>0</v>
      </c>
      <c r="J19" s="52">
        <v>0</v>
      </c>
      <c r="K19" s="53">
        <f>SUM(F19:J19)</f>
        <v>0</v>
      </c>
      <c r="L19" s="85">
        <v>450</v>
      </c>
    </row>
    <row r="20" spans="2:12" ht="42" customHeight="1" x14ac:dyDescent="0.35">
      <c r="B20" s="150">
        <v>11</v>
      </c>
      <c r="C20" s="158" t="s">
        <v>59</v>
      </c>
      <c r="D20" s="48" t="s">
        <v>13</v>
      </c>
      <c r="E20" s="62">
        <v>500</v>
      </c>
      <c r="F20" s="50">
        <v>0</v>
      </c>
      <c r="G20" s="63">
        <v>0</v>
      </c>
      <c r="H20" s="63">
        <v>0</v>
      </c>
      <c r="I20" s="68">
        <v>0</v>
      </c>
      <c r="J20" s="52">
        <v>0</v>
      </c>
      <c r="K20" s="53">
        <f>SUM(F20:J20)</f>
        <v>0</v>
      </c>
      <c r="L20" s="85">
        <f>(E20-K20)</f>
        <v>500</v>
      </c>
    </row>
    <row r="21" spans="2:12" ht="42" customHeight="1" x14ac:dyDescent="0.35">
      <c r="B21" s="150">
        <v>12</v>
      </c>
      <c r="C21" s="158" t="s">
        <v>60</v>
      </c>
      <c r="D21" s="48" t="s">
        <v>61</v>
      </c>
      <c r="E21" s="62">
        <v>350</v>
      </c>
      <c r="F21" s="50">
        <v>0</v>
      </c>
      <c r="G21" s="63">
        <v>0</v>
      </c>
      <c r="H21" s="63">
        <v>0</v>
      </c>
      <c r="I21" s="67">
        <v>0</v>
      </c>
      <c r="J21" s="52">
        <v>0</v>
      </c>
      <c r="K21" s="53">
        <f>SUM(F21:J21)</f>
        <v>0</v>
      </c>
      <c r="L21" s="85">
        <v>350</v>
      </c>
    </row>
    <row r="22" spans="2:12" ht="39" customHeight="1" x14ac:dyDescent="0.3">
      <c r="B22" s="154"/>
      <c r="C22" s="155" t="s">
        <v>45</v>
      </c>
      <c r="D22" s="65"/>
      <c r="E22" s="58">
        <f>SUM(E18:E21)</f>
        <v>1860</v>
      </c>
      <c r="F22" s="69">
        <v>0</v>
      </c>
      <c r="G22" s="70">
        <v>0</v>
      </c>
      <c r="H22" s="70">
        <v>0</v>
      </c>
      <c r="I22" s="70">
        <f>SUM(I18:I21)</f>
        <v>0</v>
      </c>
      <c r="J22" s="66">
        <f>SUM(J18:J21)</f>
        <v>0</v>
      </c>
      <c r="K22" s="66">
        <f>SUM(K18:K21)</f>
        <v>0</v>
      </c>
      <c r="L22" s="170">
        <f>SUM(L18:L21)</f>
        <v>1860</v>
      </c>
    </row>
    <row r="23" spans="2:12" ht="42" customHeight="1" x14ac:dyDescent="0.35">
      <c r="B23" s="156">
        <v>13</v>
      </c>
      <c r="C23" s="157" t="s">
        <v>46</v>
      </c>
      <c r="D23" s="61" t="s">
        <v>33</v>
      </c>
      <c r="E23" s="62">
        <v>500</v>
      </c>
      <c r="F23" s="50">
        <v>0</v>
      </c>
      <c r="G23" s="63">
        <v>0</v>
      </c>
      <c r="H23" s="63">
        <v>0</v>
      </c>
      <c r="I23" s="63">
        <v>0</v>
      </c>
      <c r="J23" s="71">
        <v>0</v>
      </c>
      <c r="K23" s="53">
        <f t="shared" ref="K23:K29" si="2">SUM(F23:J23)</f>
        <v>0</v>
      </c>
      <c r="L23" s="85">
        <f>E23-K23</f>
        <v>500</v>
      </c>
    </row>
    <row r="24" spans="2:12" ht="42" customHeight="1" x14ac:dyDescent="0.35">
      <c r="B24" s="150">
        <v>14</v>
      </c>
      <c r="C24" s="151" t="s">
        <v>47</v>
      </c>
      <c r="D24" s="48" t="s">
        <v>65</v>
      </c>
      <c r="E24" s="54">
        <v>350</v>
      </c>
      <c r="F24" s="50">
        <v>0</v>
      </c>
      <c r="G24" s="63">
        <v>0</v>
      </c>
      <c r="H24" s="63">
        <v>0</v>
      </c>
      <c r="I24" s="63">
        <v>0</v>
      </c>
      <c r="J24" s="52">
        <v>0</v>
      </c>
      <c r="K24" s="53">
        <f t="shared" si="2"/>
        <v>0</v>
      </c>
      <c r="L24" s="85">
        <v>350</v>
      </c>
    </row>
    <row r="25" spans="2:12" ht="42" customHeight="1" x14ac:dyDescent="0.35">
      <c r="B25" s="150">
        <v>15</v>
      </c>
      <c r="C25" s="151" t="s">
        <v>48</v>
      </c>
      <c r="D25" s="48" t="s">
        <v>34</v>
      </c>
      <c r="E25" s="54">
        <v>350</v>
      </c>
      <c r="F25" s="50">
        <v>0</v>
      </c>
      <c r="G25" s="63">
        <v>0</v>
      </c>
      <c r="H25" s="63">
        <v>0</v>
      </c>
      <c r="I25" s="63">
        <v>0</v>
      </c>
      <c r="J25" s="52">
        <v>0</v>
      </c>
      <c r="K25" s="53">
        <f t="shared" si="2"/>
        <v>0</v>
      </c>
      <c r="L25" s="85">
        <v>350</v>
      </c>
    </row>
    <row r="26" spans="2:12" ht="42" customHeight="1" x14ac:dyDescent="0.35">
      <c r="B26" s="150">
        <v>16</v>
      </c>
      <c r="C26" s="151" t="s">
        <v>49</v>
      </c>
      <c r="D26" s="48" t="s">
        <v>27</v>
      </c>
      <c r="E26" s="54">
        <v>350</v>
      </c>
      <c r="F26" s="50">
        <v>0</v>
      </c>
      <c r="G26" s="63">
        <v>0</v>
      </c>
      <c r="H26" s="63">
        <v>0</v>
      </c>
      <c r="I26" s="63">
        <v>0</v>
      </c>
      <c r="J26" s="52">
        <v>0</v>
      </c>
      <c r="K26" s="53">
        <f t="shared" si="2"/>
        <v>0</v>
      </c>
      <c r="L26" s="85">
        <v>350</v>
      </c>
    </row>
    <row r="27" spans="2:12" ht="42" customHeight="1" x14ac:dyDescent="0.35">
      <c r="B27" s="150">
        <v>17</v>
      </c>
      <c r="C27" s="151" t="s">
        <v>57</v>
      </c>
      <c r="D27" s="117" t="s">
        <v>104</v>
      </c>
      <c r="E27" s="62">
        <v>350</v>
      </c>
      <c r="F27" s="72">
        <v>0</v>
      </c>
      <c r="G27" s="51">
        <v>0</v>
      </c>
      <c r="H27" s="51">
        <v>0</v>
      </c>
      <c r="I27" s="51">
        <v>0</v>
      </c>
      <c r="J27" s="52">
        <v>0</v>
      </c>
      <c r="K27" s="53">
        <f t="shared" si="2"/>
        <v>0</v>
      </c>
      <c r="L27" s="85">
        <v>350</v>
      </c>
    </row>
    <row r="28" spans="2:12" ht="42" customHeight="1" x14ac:dyDescent="0.35">
      <c r="B28" s="150">
        <v>18</v>
      </c>
      <c r="C28" s="151" t="s">
        <v>50</v>
      </c>
      <c r="D28" s="48" t="s">
        <v>38</v>
      </c>
      <c r="E28" s="62">
        <v>350</v>
      </c>
      <c r="F28" s="72">
        <v>0</v>
      </c>
      <c r="G28" s="51">
        <v>0</v>
      </c>
      <c r="H28" s="51">
        <v>0</v>
      </c>
      <c r="I28" s="51">
        <v>0</v>
      </c>
      <c r="J28" s="52">
        <v>0</v>
      </c>
      <c r="K28" s="53">
        <v>0</v>
      </c>
      <c r="L28" s="85">
        <v>350</v>
      </c>
    </row>
    <row r="29" spans="2:12" ht="42" customHeight="1" x14ac:dyDescent="0.4">
      <c r="B29" s="150">
        <v>19</v>
      </c>
      <c r="C29" s="159" t="s">
        <v>29</v>
      </c>
      <c r="D29" s="119" t="s">
        <v>105</v>
      </c>
      <c r="E29" s="62">
        <v>350</v>
      </c>
      <c r="F29" s="72">
        <v>0</v>
      </c>
      <c r="G29" s="51">
        <v>0</v>
      </c>
      <c r="H29" s="51">
        <v>0</v>
      </c>
      <c r="I29" s="51">
        <v>0</v>
      </c>
      <c r="J29" s="52">
        <v>0</v>
      </c>
      <c r="K29" s="53">
        <f t="shared" si="2"/>
        <v>0</v>
      </c>
      <c r="L29" s="85">
        <v>350</v>
      </c>
    </row>
    <row r="30" spans="2:12" ht="39" customHeight="1" x14ac:dyDescent="0.3">
      <c r="B30" s="55"/>
      <c r="C30" s="56" t="s">
        <v>45</v>
      </c>
      <c r="D30" s="65"/>
      <c r="E30" s="58">
        <f>SUM(E23:E29)</f>
        <v>2600</v>
      </c>
      <c r="F30" s="69">
        <v>0</v>
      </c>
      <c r="G30" s="70">
        <v>0</v>
      </c>
      <c r="H30" s="70">
        <v>0</v>
      </c>
      <c r="I30" s="70">
        <f>SUM(I23:I28)</f>
        <v>0</v>
      </c>
      <c r="J30" s="66">
        <f>SUM(J23:J28)</f>
        <v>0</v>
      </c>
      <c r="K30" s="66">
        <f>SUM(K23:K29)</f>
        <v>0</v>
      </c>
      <c r="L30" s="170">
        <f>SUM(L23:L29)</f>
        <v>2600</v>
      </c>
    </row>
    <row r="31" spans="2:12" ht="37.5" customHeight="1" thickBot="1" x14ac:dyDescent="0.35">
      <c r="B31" s="160"/>
      <c r="C31" s="168" t="s">
        <v>11</v>
      </c>
      <c r="D31" s="161"/>
      <c r="E31" s="162">
        <f>E12+E17+E22+E30</f>
        <v>9470</v>
      </c>
      <c r="F31" s="163">
        <v>0</v>
      </c>
      <c r="G31" s="164">
        <v>0</v>
      </c>
      <c r="H31" s="165">
        <v>0</v>
      </c>
      <c r="I31" s="164">
        <f>(I12+I17+I22+I30)</f>
        <v>0</v>
      </c>
      <c r="J31" s="166">
        <f>J12+J17+J22+J30</f>
        <v>0</v>
      </c>
      <c r="K31" s="166">
        <v>0</v>
      </c>
      <c r="L31" s="167">
        <f>(L12+L17+L22+L30)</f>
        <v>9470</v>
      </c>
    </row>
    <row r="32" spans="2:12" ht="22.5" customHeight="1" x14ac:dyDescent="0.3">
      <c r="B32" s="73"/>
      <c r="C32" s="224"/>
      <c r="D32" s="224"/>
      <c r="E32" s="224"/>
      <c r="F32" s="224"/>
      <c r="G32" s="224"/>
      <c r="H32" s="224"/>
      <c r="I32" s="224"/>
      <c r="J32" s="224"/>
      <c r="K32" s="224"/>
      <c r="L32" s="224"/>
    </row>
    <row r="33" spans="2:12" ht="26.25" customHeight="1" x14ac:dyDescent="0.3">
      <c r="B33" s="74"/>
      <c r="C33" s="74"/>
      <c r="D33" s="75"/>
      <c r="E33" s="76"/>
      <c r="F33" s="221"/>
      <c r="G33" s="221"/>
      <c r="H33" s="221"/>
      <c r="I33" s="221"/>
      <c r="J33" s="221"/>
      <c r="K33" s="81"/>
      <c r="L33" s="74"/>
    </row>
    <row r="34" spans="2:12" ht="22.5" x14ac:dyDescent="0.3">
      <c r="B34" s="74"/>
      <c r="C34" s="77"/>
      <c r="D34" s="221"/>
      <c r="E34" s="221"/>
      <c r="F34" s="221"/>
      <c r="G34" s="221"/>
      <c r="H34" s="221"/>
      <c r="I34" s="221"/>
      <c r="J34" s="221"/>
      <c r="K34" s="74"/>
      <c r="L34" s="74"/>
    </row>
    <row r="35" spans="2:12" x14ac:dyDescent="0.25">
      <c r="D35" s="78"/>
    </row>
    <row r="36" spans="2:12" x14ac:dyDescent="0.25">
      <c r="D36" s="78"/>
      <c r="G36" s="79"/>
      <c r="H36" s="79"/>
      <c r="I36" s="79"/>
    </row>
    <row r="37" spans="2:12" x14ac:dyDescent="0.25">
      <c r="D37" s="78"/>
    </row>
    <row r="39" spans="2:12" x14ac:dyDescent="0.25">
      <c r="L39" s="80"/>
    </row>
  </sheetData>
  <mergeCells count="19">
    <mergeCell ref="D34:E34"/>
    <mergeCell ref="L5:L7"/>
    <mergeCell ref="F5:G5"/>
    <mergeCell ref="F33:J33"/>
    <mergeCell ref="F34:J34"/>
    <mergeCell ref="I5:I6"/>
    <mergeCell ref="C32:L32"/>
    <mergeCell ref="B1:L1"/>
    <mergeCell ref="B2:L2"/>
    <mergeCell ref="B3:L3"/>
    <mergeCell ref="B4:L4"/>
    <mergeCell ref="B5:B7"/>
    <mergeCell ref="C5:C7"/>
    <mergeCell ref="D5:D7"/>
    <mergeCell ref="E5:E7"/>
    <mergeCell ref="F6:F7"/>
    <mergeCell ref="G6:G7"/>
    <mergeCell ref="J5:J7"/>
    <mergeCell ref="K5:K7"/>
  </mergeCells>
  <pageMargins left="0.25" right="0.25" top="0.75" bottom="0.75" header="0.3" footer="0.3"/>
  <pageSetup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21"/>
  <sheetViews>
    <sheetView topLeftCell="A4" workbookViewId="0">
      <selection activeCell="N11" sqref="N11"/>
    </sheetView>
  </sheetViews>
  <sheetFormatPr baseColWidth="10" defaultRowHeight="15" x14ac:dyDescent="0.25"/>
  <cols>
    <col min="1" max="1" width="1.85546875" customWidth="1"/>
    <col min="2" max="2" width="2.85546875" customWidth="1"/>
    <col min="3" max="3" width="31.42578125" customWidth="1"/>
    <col min="4" max="4" width="16.5703125" customWidth="1"/>
    <col min="5" max="7" width="11.42578125" customWidth="1"/>
    <col min="8" max="8" width="9.7109375" customWidth="1"/>
    <col min="9" max="9" width="9.5703125" customWidth="1"/>
    <col min="10" max="10" width="11.5703125" customWidth="1"/>
    <col min="11" max="11" width="9.7109375" customWidth="1"/>
    <col min="12" max="12" width="11.42578125" customWidth="1"/>
  </cols>
  <sheetData>
    <row r="3" spans="2:17" ht="29.25" customHeight="1" x14ac:dyDescent="0.35">
      <c r="B3" s="225" t="s">
        <v>17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</row>
    <row r="4" spans="2:17" ht="29.25" customHeight="1" x14ac:dyDescent="0.3">
      <c r="B4" s="226" t="s">
        <v>128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</row>
    <row r="5" spans="2:17" ht="29.25" customHeight="1" x14ac:dyDescent="0.3">
      <c r="B5" s="226" t="s">
        <v>110</v>
      </c>
      <c r="C5" s="226"/>
      <c r="D5" s="226"/>
      <c r="E5" s="226"/>
      <c r="F5" s="226"/>
      <c r="G5" s="226"/>
      <c r="H5" s="226"/>
      <c r="I5" s="226"/>
      <c r="J5" s="226"/>
      <c r="K5" s="226"/>
      <c r="L5" s="226"/>
    </row>
    <row r="6" spans="2:17" ht="27.75" customHeight="1" x14ac:dyDescent="0.3">
      <c r="B6" s="226"/>
      <c r="C6" s="226"/>
      <c r="D6" s="226"/>
      <c r="E6" s="226"/>
      <c r="F6" s="226"/>
      <c r="G6" s="226"/>
      <c r="H6" s="226"/>
      <c r="I6" s="226"/>
      <c r="J6" s="226"/>
      <c r="K6" s="226"/>
      <c r="L6" s="226"/>
    </row>
    <row r="7" spans="2:17" ht="15.75" thickBot="1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N7" s="132"/>
    </row>
    <row r="8" spans="2:17" ht="18" customHeight="1" x14ac:dyDescent="0.25">
      <c r="B8" s="227" t="s">
        <v>73</v>
      </c>
      <c r="C8" s="230" t="s">
        <v>2</v>
      </c>
      <c r="D8" s="230" t="s">
        <v>3</v>
      </c>
      <c r="E8" s="171"/>
      <c r="F8" s="171"/>
      <c r="G8" s="171"/>
      <c r="H8" s="233" t="s">
        <v>53</v>
      </c>
      <c r="I8" s="234"/>
      <c r="J8" s="242" t="s">
        <v>123</v>
      </c>
      <c r="K8" s="235" t="s">
        <v>124</v>
      </c>
      <c r="L8" s="238" t="s">
        <v>67</v>
      </c>
    </row>
    <row r="9" spans="2:17" ht="18.75" customHeight="1" x14ac:dyDescent="0.25">
      <c r="B9" s="228"/>
      <c r="C9" s="231"/>
      <c r="D9" s="231"/>
      <c r="E9" s="172" t="s">
        <v>72</v>
      </c>
      <c r="F9" s="172" t="s">
        <v>119</v>
      </c>
      <c r="G9" s="172" t="s">
        <v>11</v>
      </c>
      <c r="H9" s="241" t="s">
        <v>6</v>
      </c>
      <c r="I9" s="241" t="s">
        <v>16</v>
      </c>
      <c r="J9" s="243"/>
      <c r="K9" s="236"/>
      <c r="L9" s="239"/>
    </row>
    <row r="10" spans="2:17" ht="18" customHeight="1" x14ac:dyDescent="0.25">
      <c r="B10" s="229"/>
      <c r="C10" s="232"/>
      <c r="D10" s="232"/>
      <c r="E10" s="172" t="s">
        <v>74</v>
      </c>
      <c r="F10" s="172" t="s">
        <v>120</v>
      </c>
      <c r="G10" s="172"/>
      <c r="H10" s="232"/>
      <c r="I10" s="232"/>
      <c r="J10" s="244"/>
      <c r="K10" s="237"/>
      <c r="L10" s="240"/>
      <c r="Q10" t="s">
        <v>58</v>
      </c>
    </row>
    <row r="11" spans="2:17" ht="46.5" customHeight="1" x14ac:dyDescent="0.25">
      <c r="B11" s="82">
        <v>1</v>
      </c>
      <c r="C11" s="179" t="s">
        <v>28</v>
      </c>
      <c r="D11" s="10" t="s">
        <v>10</v>
      </c>
      <c r="E11" s="15">
        <v>350</v>
      </c>
      <c r="F11" s="130">
        <v>0</v>
      </c>
      <c r="G11" s="130">
        <v>0</v>
      </c>
      <c r="H11" s="15">
        <f>(G11*0.03)</f>
        <v>0</v>
      </c>
      <c r="I11" s="16">
        <f>(G11*0.0725)</f>
        <v>0</v>
      </c>
      <c r="J11" s="11">
        <v>0</v>
      </c>
      <c r="K11" s="17">
        <f>(H11+I11)</f>
        <v>0</v>
      </c>
      <c r="L11" s="18">
        <v>350</v>
      </c>
    </row>
    <row r="12" spans="2:17" ht="45" customHeight="1" x14ac:dyDescent="0.25">
      <c r="B12" s="82">
        <v>2</v>
      </c>
      <c r="C12" s="180" t="s">
        <v>66</v>
      </c>
      <c r="D12" s="9" t="s">
        <v>108</v>
      </c>
      <c r="E12" s="15">
        <v>350</v>
      </c>
      <c r="F12" s="130">
        <v>0</v>
      </c>
      <c r="G12" s="130">
        <v>0</v>
      </c>
      <c r="H12" s="15">
        <f t="shared" ref="H12:H13" si="0">(G12*0.03)</f>
        <v>0</v>
      </c>
      <c r="I12" s="16">
        <f t="shared" ref="I12:I14" si="1">(G12*0.0725)</f>
        <v>0</v>
      </c>
      <c r="J12" s="11">
        <v>0</v>
      </c>
      <c r="K12" s="17">
        <f t="shared" ref="K12" si="2">SUM(H12:I12)</f>
        <v>0</v>
      </c>
      <c r="L12" s="18">
        <v>350</v>
      </c>
    </row>
    <row r="13" spans="2:17" ht="46.5" customHeight="1" x14ac:dyDescent="0.25">
      <c r="B13" s="83">
        <v>4</v>
      </c>
      <c r="C13" s="180" t="s">
        <v>109</v>
      </c>
      <c r="D13" s="9" t="s">
        <v>108</v>
      </c>
      <c r="E13" s="15">
        <v>350</v>
      </c>
      <c r="F13" s="130">
        <v>0</v>
      </c>
      <c r="G13" s="130">
        <v>0</v>
      </c>
      <c r="H13" s="15">
        <f t="shared" si="0"/>
        <v>0</v>
      </c>
      <c r="I13" s="16">
        <f t="shared" si="1"/>
        <v>0</v>
      </c>
      <c r="J13" s="11">
        <v>0</v>
      </c>
      <c r="K13" s="12">
        <f>(H13+I13+J13)</f>
        <v>0</v>
      </c>
      <c r="L13" s="18">
        <v>350</v>
      </c>
    </row>
    <row r="14" spans="2:17" ht="51.75" customHeight="1" x14ac:dyDescent="0.25">
      <c r="B14" s="83">
        <v>5</v>
      </c>
      <c r="C14" s="181" t="s">
        <v>52</v>
      </c>
      <c r="D14" s="9" t="s">
        <v>63</v>
      </c>
      <c r="E14" s="15">
        <v>400</v>
      </c>
      <c r="F14" s="130">
        <v>0</v>
      </c>
      <c r="G14" s="130">
        <v>0</v>
      </c>
      <c r="H14" s="15">
        <v>0</v>
      </c>
      <c r="I14" s="16">
        <f t="shared" si="1"/>
        <v>0</v>
      </c>
      <c r="J14" s="11">
        <v>0</v>
      </c>
      <c r="K14" s="17">
        <f>(H14+I14+J14)</f>
        <v>0</v>
      </c>
      <c r="L14" s="18">
        <f t="shared" ref="L14" si="3">(E14-K14)</f>
        <v>400</v>
      </c>
    </row>
    <row r="15" spans="2:17" ht="39.950000000000003" customHeight="1" x14ac:dyDescent="0.25">
      <c r="B15" s="13"/>
      <c r="C15" s="23" t="s">
        <v>45</v>
      </c>
      <c r="D15" s="24"/>
      <c r="E15" s="25">
        <f t="shared" ref="E15:K15" si="4">SUM(E11:E14)</f>
        <v>1450</v>
      </c>
      <c r="F15" s="131">
        <f>SUM(F11:F14)</f>
        <v>0</v>
      </c>
      <c r="G15" s="131">
        <f>SUM(G11:G14)</f>
        <v>0</v>
      </c>
      <c r="H15" s="25">
        <f t="shared" si="4"/>
        <v>0</v>
      </c>
      <c r="I15" s="26">
        <f t="shared" si="4"/>
        <v>0</v>
      </c>
      <c r="J15" s="30">
        <f t="shared" si="4"/>
        <v>0</v>
      </c>
      <c r="K15" s="26">
        <f t="shared" si="4"/>
        <v>0</v>
      </c>
      <c r="L15" s="26">
        <f>SUM(L11:L14)</f>
        <v>1450</v>
      </c>
    </row>
    <row r="16" spans="2:17" ht="39.950000000000003" customHeight="1" thickBot="1" x14ac:dyDescent="0.3">
      <c r="B16" s="173"/>
      <c r="C16" s="174" t="s">
        <v>11</v>
      </c>
      <c r="D16" s="175"/>
      <c r="E16" s="176">
        <f>(E15)</f>
        <v>1450</v>
      </c>
      <c r="F16" s="177">
        <f>(F15)</f>
        <v>0</v>
      </c>
      <c r="G16" s="177">
        <f>(G15)</f>
        <v>0</v>
      </c>
      <c r="H16" s="176">
        <f t="shared" ref="H16:I16" si="5">(H15)</f>
        <v>0</v>
      </c>
      <c r="I16" s="176">
        <f t="shared" si="5"/>
        <v>0</v>
      </c>
      <c r="J16" s="178">
        <f>(J15)</f>
        <v>0</v>
      </c>
      <c r="K16" s="176">
        <f>(K15)</f>
        <v>0</v>
      </c>
      <c r="L16" s="176">
        <f>(L15)</f>
        <v>1450</v>
      </c>
    </row>
    <row r="17" spans="2:13" ht="16.5" x14ac:dyDescent="0.25">
      <c r="B17" s="2"/>
      <c r="C17" s="247"/>
      <c r="D17" s="247"/>
      <c r="E17" s="247"/>
      <c r="F17" s="247"/>
      <c r="G17" s="247"/>
      <c r="H17" s="247"/>
      <c r="I17" s="247"/>
      <c r="J17" s="3"/>
      <c r="K17" s="3"/>
      <c r="L17" s="3"/>
    </row>
    <row r="18" spans="2:13" ht="16.5" x14ac:dyDescent="0.25">
      <c r="B18" s="7"/>
      <c r="C18" s="4"/>
      <c r="D18" s="5"/>
      <c r="E18" s="6"/>
      <c r="F18" s="6"/>
      <c r="G18" s="6"/>
      <c r="H18" s="4"/>
      <c r="I18" s="4"/>
      <c r="J18" s="4"/>
      <c r="K18" s="4"/>
      <c r="L18" s="4"/>
    </row>
    <row r="19" spans="2:13" ht="16.5" x14ac:dyDescent="0.25">
      <c r="B19" s="4"/>
      <c r="C19" s="8"/>
      <c r="D19" s="134"/>
      <c r="E19" s="89"/>
      <c r="F19" s="124"/>
      <c r="G19" s="124"/>
      <c r="H19" s="21"/>
      <c r="I19" s="248"/>
      <c r="J19" s="248"/>
      <c r="K19" s="246"/>
      <c r="L19" s="246"/>
    </row>
    <row r="20" spans="2:13" ht="16.5" x14ac:dyDescent="0.25">
      <c r="B20" s="4"/>
      <c r="C20" s="20"/>
      <c r="D20" s="133"/>
      <c r="E20" s="88"/>
      <c r="F20" s="123"/>
      <c r="G20" s="123"/>
      <c r="H20" s="249"/>
      <c r="I20" s="249"/>
      <c r="J20" s="249"/>
      <c r="K20" s="4"/>
      <c r="L20" s="4"/>
    </row>
    <row r="21" spans="2:13" x14ac:dyDescent="0.25">
      <c r="H21" s="245"/>
      <c r="I21" s="245"/>
      <c r="M21" s="19"/>
    </row>
  </sheetData>
  <mergeCells count="18">
    <mergeCell ref="H21:I21"/>
    <mergeCell ref="K19:L19"/>
    <mergeCell ref="H9:H10"/>
    <mergeCell ref="C17:I17"/>
    <mergeCell ref="I19:J19"/>
    <mergeCell ref="H20:J20"/>
    <mergeCell ref="B3:L3"/>
    <mergeCell ref="B4:L4"/>
    <mergeCell ref="B5:L5"/>
    <mergeCell ref="B6:L6"/>
    <mergeCell ref="B8:B10"/>
    <mergeCell ref="C8:C10"/>
    <mergeCell ref="D8:D10"/>
    <mergeCell ref="H8:I8"/>
    <mergeCell ref="K8:K10"/>
    <mergeCell ref="L8:L10"/>
    <mergeCell ref="I9:I10"/>
    <mergeCell ref="J8:J10"/>
  </mergeCells>
  <pageMargins left="0.25" right="0.25" top="0.75" bottom="0.75" header="0.3" footer="0.3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23"/>
  <sheetViews>
    <sheetView topLeftCell="A4" zoomScale="90" zoomScaleNormal="90" workbookViewId="0">
      <selection activeCell="I12" sqref="I12"/>
    </sheetView>
  </sheetViews>
  <sheetFormatPr baseColWidth="10" defaultColWidth="11.42578125" defaultRowHeight="15" x14ac:dyDescent="0.25"/>
  <cols>
    <col min="1" max="1" width="1.7109375" style="32" customWidth="1"/>
    <col min="2" max="2" width="3" style="32" customWidth="1"/>
    <col min="3" max="3" width="35.7109375" style="32" customWidth="1"/>
    <col min="4" max="4" width="17.85546875" style="32" customWidth="1"/>
    <col min="5" max="5" width="13.42578125" style="32" customWidth="1"/>
    <col min="6" max="6" width="17.140625" style="32" customWidth="1"/>
    <col min="7" max="7" width="40.42578125" style="32" customWidth="1"/>
    <col min="8" max="16384" width="11.42578125" style="32"/>
  </cols>
  <sheetData>
    <row r="4" spans="2:7" ht="30.75" customHeight="1" x14ac:dyDescent="0.35">
      <c r="B4" s="252" t="s">
        <v>17</v>
      </c>
      <c r="C4" s="252"/>
      <c r="D4" s="252"/>
      <c r="E4" s="252"/>
      <c r="F4" s="252"/>
      <c r="G4" s="252"/>
    </row>
    <row r="5" spans="2:7" ht="25.5" customHeight="1" x14ac:dyDescent="0.3">
      <c r="B5" s="253" t="s">
        <v>41</v>
      </c>
      <c r="C5" s="253"/>
      <c r="D5" s="253"/>
      <c r="E5" s="253"/>
      <c r="F5" s="253"/>
      <c r="G5" s="253"/>
    </row>
    <row r="6" spans="2:7" ht="25.5" customHeight="1" x14ac:dyDescent="0.3">
      <c r="B6" s="226" t="s">
        <v>112</v>
      </c>
      <c r="C6" s="253"/>
      <c r="D6" s="253"/>
      <c r="E6" s="253"/>
      <c r="F6" s="253"/>
      <c r="G6" s="253"/>
    </row>
    <row r="7" spans="2:7" ht="27" customHeight="1" x14ac:dyDescent="0.3">
      <c r="B7" s="253" t="s">
        <v>0</v>
      </c>
      <c r="C7" s="253"/>
      <c r="D7" s="253"/>
      <c r="E7" s="253"/>
      <c r="F7" s="253"/>
      <c r="G7" s="253"/>
    </row>
    <row r="8" spans="2:7" ht="15.75" thickBot="1" x14ac:dyDescent="0.3">
      <c r="B8" s="33"/>
      <c r="C8" s="33"/>
      <c r="D8" s="33"/>
      <c r="E8" s="33"/>
      <c r="F8" s="33"/>
      <c r="G8" s="33"/>
    </row>
    <row r="9" spans="2:7" ht="15" customHeight="1" x14ac:dyDescent="0.25">
      <c r="B9" s="254" t="s">
        <v>1</v>
      </c>
      <c r="C9" s="257" t="s">
        <v>2</v>
      </c>
      <c r="D9" s="257" t="s">
        <v>3</v>
      </c>
      <c r="E9" s="182"/>
      <c r="F9" s="183" t="s">
        <v>43</v>
      </c>
      <c r="G9" s="260" t="s">
        <v>64</v>
      </c>
    </row>
    <row r="10" spans="2:7" x14ac:dyDescent="0.25">
      <c r="B10" s="255"/>
      <c r="C10" s="258"/>
      <c r="D10" s="258"/>
      <c r="E10" s="184" t="s">
        <v>118</v>
      </c>
      <c r="F10" s="185" t="s">
        <v>42</v>
      </c>
      <c r="G10" s="261"/>
    </row>
    <row r="11" spans="2:7" x14ac:dyDescent="0.25">
      <c r="B11" s="256"/>
      <c r="C11" s="259"/>
      <c r="D11" s="259"/>
      <c r="E11" s="186"/>
      <c r="F11" s="187"/>
      <c r="G11" s="262"/>
    </row>
    <row r="12" spans="2:7" ht="54" customHeight="1" x14ac:dyDescent="0.25">
      <c r="B12" s="84">
        <v>1</v>
      </c>
      <c r="C12" s="34" t="s">
        <v>32</v>
      </c>
      <c r="D12" s="121" t="s">
        <v>106</v>
      </c>
      <c r="E12" s="127">
        <v>350</v>
      </c>
      <c r="F12" s="36">
        <v>0</v>
      </c>
      <c r="G12" s="37">
        <v>350</v>
      </c>
    </row>
    <row r="13" spans="2:7" ht="46.5" customHeight="1" x14ac:dyDescent="0.25">
      <c r="B13" s="84">
        <v>2</v>
      </c>
      <c r="C13" s="34" t="s">
        <v>31</v>
      </c>
      <c r="D13" s="35" t="s">
        <v>22</v>
      </c>
      <c r="E13" s="128">
        <v>350</v>
      </c>
      <c r="F13" s="36">
        <v>0</v>
      </c>
      <c r="G13" s="37">
        <v>350</v>
      </c>
    </row>
    <row r="14" spans="2:7" ht="48" customHeight="1" x14ac:dyDescent="0.25">
      <c r="B14" s="84">
        <v>3</v>
      </c>
      <c r="C14" s="120" t="s">
        <v>122</v>
      </c>
      <c r="D14" s="9" t="s">
        <v>107</v>
      </c>
      <c r="E14" s="128">
        <v>350</v>
      </c>
      <c r="F14" s="36">
        <v>0</v>
      </c>
      <c r="G14" s="37">
        <v>350</v>
      </c>
    </row>
    <row r="15" spans="2:7" ht="45.75" customHeight="1" x14ac:dyDescent="0.3">
      <c r="B15" s="84">
        <v>4</v>
      </c>
      <c r="C15" s="118" t="s">
        <v>30</v>
      </c>
      <c r="D15" s="116" t="s">
        <v>23</v>
      </c>
      <c r="E15" s="127">
        <v>350</v>
      </c>
      <c r="F15" s="36">
        <v>0</v>
      </c>
      <c r="G15" s="37">
        <v>350</v>
      </c>
    </row>
    <row r="16" spans="2:7" ht="45" customHeight="1" x14ac:dyDescent="0.25">
      <c r="B16" s="84">
        <v>5</v>
      </c>
      <c r="C16" s="122" t="s">
        <v>121</v>
      </c>
      <c r="D16" s="86" t="s">
        <v>77</v>
      </c>
      <c r="E16" s="87">
        <v>500</v>
      </c>
      <c r="F16" s="36">
        <v>0</v>
      </c>
      <c r="G16" s="37">
        <v>500</v>
      </c>
    </row>
    <row r="17" spans="2:7" ht="51" customHeight="1" x14ac:dyDescent="0.25">
      <c r="B17" s="38"/>
      <c r="C17" s="39" t="s">
        <v>44</v>
      </c>
      <c r="D17" s="40"/>
      <c r="E17" s="129">
        <f>SUM(E12:E16)</f>
        <v>1900</v>
      </c>
      <c r="F17" s="41">
        <f>SUM(F12:F16)</f>
        <v>0</v>
      </c>
      <c r="G17" s="41">
        <f>SUM(G12:G16)</f>
        <v>1900</v>
      </c>
    </row>
    <row r="18" spans="2:7" ht="41.25" customHeight="1" thickBot="1" x14ac:dyDescent="0.3">
      <c r="B18" s="188"/>
      <c r="C18" s="189" t="s">
        <v>11</v>
      </c>
      <c r="D18" s="190"/>
      <c r="E18" s="191">
        <f>(E17)</f>
        <v>1900</v>
      </c>
      <c r="F18" s="192">
        <f>(F17)</f>
        <v>0</v>
      </c>
      <c r="G18" s="192">
        <f t="shared" ref="G18" si="0">(G17)</f>
        <v>1900</v>
      </c>
    </row>
    <row r="19" spans="2:7" ht="16.5" x14ac:dyDescent="0.25">
      <c r="B19" s="42"/>
      <c r="C19" s="251"/>
      <c r="D19" s="251"/>
      <c r="E19" s="251"/>
      <c r="F19" s="251"/>
      <c r="G19" s="251"/>
    </row>
    <row r="20" spans="2:7" ht="16.5" x14ac:dyDescent="0.25">
      <c r="B20" s="43"/>
      <c r="C20" s="250"/>
      <c r="D20" s="250"/>
      <c r="E20" s="250"/>
      <c r="F20" s="250"/>
      <c r="G20" s="250"/>
    </row>
    <row r="21" spans="2:7" ht="16.5" x14ac:dyDescent="0.25">
      <c r="B21" s="43"/>
      <c r="C21" s="45"/>
      <c r="D21" s="45"/>
      <c r="E21" s="125"/>
      <c r="F21" s="44"/>
      <c r="G21" s="44"/>
    </row>
    <row r="22" spans="2:7" ht="16.5" x14ac:dyDescent="0.25">
      <c r="B22" s="44"/>
      <c r="C22" s="46" t="s">
        <v>37</v>
      </c>
      <c r="D22" s="136" t="s">
        <v>24</v>
      </c>
      <c r="E22" s="126"/>
      <c r="F22" s="115"/>
      <c r="G22" s="135"/>
    </row>
    <row r="23" spans="2:7" ht="16.5" x14ac:dyDescent="0.25">
      <c r="B23" s="44"/>
      <c r="C23" s="46" t="s">
        <v>8</v>
      </c>
      <c r="D23" s="136" t="s">
        <v>20</v>
      </c>
      <c r="E23" s="126"/>
      <c r="F23" s="115"/>
      <c r="G23" s="44"/>
    </row>
  </sheetData>
  <mergeCells count="10">
    <mergeCell ref="C20:G20"/>
    <mergeCell ref="C19:G19"/>
    <mergeCell ref="B4:G4"/>
    <mergeCell ref="B5:G5"/>
    <mergeCell ref="B6:G6"/>
    <mergeCell ref="B7:G7"/>
    <mergeCell ref="B9:B11"/>
    <mergeCell ref="C9:C11"/>
    <mergeCell ref="D9:D11"/>
    <mergeCell ref="G9:G11"/>
  </mergeCells>
  <pageMargins left="0.25" right="0.25" top="0.75" bottom="0.75" header="0.3" footer="0.3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4"/>
  <sheetViews>
    <sheetView topLeftCell="A10" workbookViewId="0">
      <selection activeCell="C15" sqref="C15"/>
    </sheetView>
  </sheetViews>
  <sheetFormatPr baseColWidth="10" defaultRowHeight="15" x14ac:dyDescent="0.25"/>
  <cols>
    <col min="1" max="1" width="2.5703125" customWidth="1"/>
    <col min="2" max="2" width="2.7109375" customWidth="1"/>
    <col min="3" max="3" width="45.7109375" customWidth="1"/>
    <col min="4" max="4" width="20.28515625" customWidth="1"/>
    <col min="5" max="5" width="12.42578125" customWidth="1"/>
    <col min="6" max="7" width="9.5703125" customWidth="1"/>
    <col min="8" max="8" width="11.42578125" customWidth="1"/>
    <col min="9" max="9" width="13.5703125" customWidth="1"/>
    <col min="10" max="10" width="13.42578125" customWidth="1"/>
  </cols>
  <sheetData>
    <row r="2" spans="2:10" ht="25.5" x14ac:dyDescent="0.35">
      <c r="B2" s="225" t="s">
        <v>17</v>
      </c>
      <c r="C2" s="225"/>
      <c r="D2" s="225"/>
      <c r="E2" s="225"/>
      <c r="F2" s="225"/>
      <c r="G2" s="225"/>
      <c r="H2" s="225"/>
      <c r="I2" s="225"/>
      <c r="J2" s="225"/>
    </row>
    <row r="3" spans="2:10" ht="30" customHeight="1" x14ac:dyDescent="0.3">
      <c r="B3" s="226" t="s">
        <v>129</v>
      </c>
      <c r="C3" s="226"/>
      <c r="D3" s="226"/>
      <c r="E3" s="226"/>
      <c r="F3" s="226"/>
      <c r="G3" s="226"/>
      <c r="H3" s="226"/>
      <c r="I3" s="226"/>
      <c r="J3" s="226"/>
    </row>
    <row r="4" spans="2:10" ht="30" customHeight="1" x14ac:dyDescent="0.3">
      <c r="B4" s="226" t="s">
        <v>113</v>
      </c>
      <c r="C4" s="226"/>
      <c r="D4" s="226"/>
      <c r="E4" s="226"/>
      <c r="F4" s="226"/>
      <c r="G4" s="226"/>
      <c r="H4" s="226"/>
      <c r="I4" s="226"/>
      <c r="J4" s="226"/>
    </row>
    <row r="5" spans="2:10" ht="30" customHeight="1" x14ac:dyDescent="0.3">
      <c r="B5" s="226"/>
      <c r="C5" s="226"/>
      <c r="D5" s="226"/>
      <c r="E5" s="226"/>
      <c r="F5" s="226"/>
      <c r="G5" s="226"/>
      <c r="H5" s="226"/>
      <c r="I5" s="226"/>
      <c r="J5" s="226"/>
    </row>
    <row r="6" spans="2:10" ht="15.75" thickBot="1" x14ac:dyDescent="0.3">
      <c r="B6" s="1"/>
      <c r="C6" s="1"/>
      <c r="D6" s="1"/>
      <c r="E6" s="1"/>
      <c r="F6" s="1"/>
      <c r="G6" s="1"/>
      <c r="H6" s="1"/>
      <c r="I6" s="1"/>
      <c r="J6" s="1"/>
    </row>
    <row r="7" spans="2:10" ht="25.5" customHeight="1" x14ac:dyDescent="0.25">
      <c r="B7" s="264" t="s">
        <v>73</v>
      </c>
      <c r="C7" s="267" t="s">
        <v>2</v>
      </c>
      <c r="D7" s="267" t="s">
        <v>3</v>
      </c>
      <c r="E7" s="137"/>
      <c r="F7" s="270" t="s">
        <v>53</v>
      </c>
      <c r="G7" s="271"/>
      <c r="H7" s="138"/>
      <c r="I7" s="272" t="s">
        <v>85</v>
      </c>
      <c r="J7" s="275" t="s">
        <v>67</v>
      </c>
    </row>
    <row r="8" spans="2:10" ht="18" customHeight="1" x14ac:dyDescent="0.25">
      <c r="B8" s="265"/>
      <c r="C8" s="268"/>
      <c r="D8" s="268"/>
      <c r="E8" s="139" t="s">
        <v>72</v>
      </c>
      <c r="F8" s="278" t="s">
        <v>6</v>
      </c>
      <c r="G8" s="278" t="s">
        <v>16</v>
      </c>
      <c r="H8" s="139" t="s">
        <v>114</v>
      </c>
      <c r="I8" s="273"/>
      <c r="J8" s="276"/>
    </row>
    <row r="9" spans="2:10" ht="22.5" customHeight="1" x14ac:dyDescent="0.25">
      <c r="B9" s="266"/>
      <c r="C9" s="269"/>
      <c r="D9" s="269"/>
      <c r="E9" s="139" t="s">
        <v>74</v>
      </c>
      <c r="F9" s="269"/>
      <c r="G9" s="269"/>
      <c r="H9" s="140" t="s">
        <v>54</v>
      </c>
      <c r="I9" s="274"/>
      <c r="J9" s="277"/>
    </row>
    <row r="10" spans="2:10" ht="41.1" customHeight="1" x14ac:dyDescent="0.25">
      <c r="B10" s="82">
        <v>1</v>
      </c>
      <c r="C10" s="193" t="s">
        <v>91</v>
      </c>
      <c r="D10" s="99" t="s">
        <v>80</v>
      </c>
      <c r="E10" s="15">
        <v>300</v>
      </c>
      <c r="F10" s="15">
        <v>0</v>
      </c>
      <c r="G10" s="16">
        <v>0</v>
      </c>
      <c r="H10" s="16">
        <v>0</v>
      </c>
      <c r="I10" s="17">
        <f>(F10+G10+H10)</f>
        <v>0</v>
      </c>
      <c r="J10" s="18">
        <f>(E10-I10)</f>
        <v>300</v>
      </c>
    </row>
    <row r="11" spans="2:10" ht="41.1" customHeight="1" x14ac:dyDescent="0.25">
      <c r="B11" s="82">
        <v>2</v>
      </c>
      <c r="C11" s="193" t="s">
        <v>79</v>
      </c>
      <c r="D11" s="99" t="s">
        <v>80</v>
      </c>
      <c r="E11" s="15">
        <v>300</v>
      </c>
      <c r="F11" s="15">
        <v>0</v>
      </c>
      <c r="G11" s="16">
        <v>0</v>
      </c>
      <c r="H11" s="16">
        <v>0</v>
      </c>
      <c r="I11" s="17">
        <f>(F11+G11+H11)</f>
        <v>0</v>
      </c>
      <c r="J11" s="18">
        <f>(E11-I11)</f>
        <v>300</v>
      </c>
    </row>
    <row r="12" spans="2:10" ht="41.1" customHeight="1" x14ac:dyDescent="0.25">
      <c r="B12" s="82">
        <v>3</v>
      </c>
      <c r="C12" s="193" t="s">
        <v>83</v>
      </c>
      <c r="D12" s="99" t="s">
        <v>84</v>
      </c>
      <c r="E12" s="15">
        <v>300</v>
      </c>
      <c r="F12" s="15">
        <v>0</v>
      </c>
      <c r="G12" s="16">
        <v>0</v>
      </c>
      <c r="H12" s="16">
        <v>0</v>
      </c>
      <c r="I12" s="17">
        <f>(F12+G12+H12)</f>
        <v>0</v>
      </c>
      <c r="J12" s="18">
        <v>300</v>
      </c>
    </row>
    <row r="13" spans="2:10" ht="41.1" customHeight="1" x14ac:dyDescent="0.25">
      <c r="B13" s="82">
        <v>4</v>
      </c>
      <c r="C13" s="179" t="s">
        <v>92</v>
      </c>
      <c r="D13" s="106" t="s">
        <v>93</v>
      </c>
      <c r="E13" s="15">
        <v>300</v>
      </c>
      <c r="F13" s="15">
        <v>0</v>
      </c>
      <c r="G13" s="16">
        <v>0</v>
      </c>
      <c r="H13" s="16">
        <v>0</v>
      </c>
      <c r="I13" s="17">
        <f t="shared" ref="I13:I18" si="0">(F13+G13+H13)</f>
        <v>0</v>
      </c>
      <c r="J13" s="18">
        <f t="shared" ref="J13:J16" si="1">(E13-I13)</f>
        <v>300</v>
      </c>
    </row>
    <row r="14" spans="2:10" ht="41.1" customHeight="1" x14ac:dyDescent="0.25">
      <c r="B14" s="82">
        <v>5</v>
      </c>
      <c r="C14" s="193" t="s">
        <v>94</v>
      </c>
      <c r="D14" s="10" t="s">
        <v>95</v>
      </c>
      <c r="E14" s="15">
        <v>300</v>
      </c>
      <c r="F14" s="15">
        <v>0</v>
      </c>
      <c r="G14" s="16">
        <v>0</v>
      </c>
      <c r="H14" s="16">
        <v>0</v>
      </c>
      <c r="I14" s="17">
        <f t="shared" si="0"/>
        <v>0</v>
      </c>
      <c r="J14" s="18">
        <f t="shared" si="1"/>
        <v>300</v>
      </c>
    </row>
    <row r="15" spans="2:10" ht="41.1" customHeight="1" x14ac:dyDescent="0.25">
      <c r="B15" s="82">
        <v>6</v>
      </c>
      <c r="C15" s="179" t="s">
        <v>96</v>
      </c>
      <c r="D15" s="10" t="s">
        <v>95</v>
      </c>
      <c r="E15" s="15">
        <v>300</v>
      </c>
      <c r="F15" s="15">
        <v>0</v>
      </c>
      <c r="G15" s="16">
        <v>0</v>
      </c>
      <c r="H15" s="16">
        <v>0</v>
      </c>
      <c r="I15" s="17">
        <f t="shared" si="0"/>
        <v>0</v>
      </c>
      <c r="J15" s="18">
        <f t="shared" si="1"/>
        <v>300</v>
      </c>
    </row>
    <row r="16" spans="2:10" ht="41.1" customHeight="1" x14ac:dyDescent="0.25">
      <c r="B16" s="82">
        <v>7</v>
      </c>
      <c r="C16" s="179" t="s">
        <v>132</v>
      </c>
      <c r="D16" s="10" t="s">
        <v>97</v>
      </c>
      <c r="E16" s="15">
        <v>300</v>
      </c>
      <c r="F16" s="15">
        <v>0</v>
      </c>
      <c r="G16" s="16">
        <v>0</v>
      </c>
      <c r="H16" s="16">
        <v>0</v>
      </c>
      <c r="I16" s="17">
        <f t="shared" si="0"/>
        <v>0</v>
      </c>
      <c r="J16" s="18">
        <f t="shared" si="1"/>
        <v>300</v>
      </c>
    </row>
    <row r="17" spans="2:10" ht="41.1" customHeight="1" x14ac:dyDescent="0.25">
      <c r="B17" s="82">
        <v>8</v>
      </c>
      <c r="C17" s="179" t="s">
        <v>98</v>
      </c>
      <c r="D17" s="10" t="s">
        <v>80</v>
      </c>
      <c r="E17" s="15">
        <v>300</v>
      </c>
      <c r="F17" s="15">
        <v>0</v>
      </c>
      <c r="G17" s="16">
        <v>0</v>
      </c>
      <c r="H17" s="16">
        <v>0</v>
      </c>
      <c r="I17" s="17">
        <f t="shared" ref="I17" si="2">(F17+G17+H17)</f>
        <v>0</v>
      </c>
      <c r="J17" s="18">
        <f t="shared" ref="J17" si="3">(E17-I17)</f>
        <v>300</v>
      </c>
    </row>
    <row r="18" spans="2:10" ht="41.1" customHeight="1" x14ac:dyDescent="0.25">
      <c r="B18" s="82">
        <v>9</v>
      </c>
      <c r="C18" s="193" t="s">
        <v>133</v>
      </c>
      <c r="D18" s="10" t="s">
        <v>125</v>
      </c>
      <c r="E18" s="15">
        <v>300</v>
      </c>
      <c r="F18" s="15">
        <v>0</v>
      </c>
      <c r="G18" s="16">
        <v>0</v>
      </c>
      <c r="H18" s="16">
        <v>0</v>
      </c>
      <c r="I18" s="17">
        <f t="shared" si="0"/>
        <v>0</v>
      </c>
      <c r="J18" s="18">
        <v>300</v>
      </c>
    </row>
    <row r="19" spans="2:10" ht="41.1" customHeight="1" x14ac:dyDescent="0.25">
      <c r="B19" s="13"/>
      <c r="C19" s="100" t="s">
        <v>45</v>
      </c>
      <c r="D19" s="101"/>
      <c r="E19" s="102">
        <f>SUM(E10:E15)</f>
        <v>1800</v>
      </c>
      <c r="F19" s="102">
        <f>SUM(F10:F12)</f>
        <v>0</v>
      </c>
      <c r="G19" s="103">
        <f>SUM(G10:G12)</f>
        <v>0</v>
      </c>
      <c r="H19" s="103">
        <f>SUM(H10:H12)</f>
        <v>0</v>
      </c>
      <c r="I19" s="103">
        <f>SUM(I10:I12)</f>
        <v>0</v>
      </c>
      <c r="J19" s="103">
        <f>SUM(J10:J18)</f>
        <v>2700</v>
      </c>
    </row>
    <row r="20" spans="2:10" ht="15.75" thickBot="1" x14ac:dyDescent="0.3">
      <c r="B20" s="14"/>
      <c r="C20" s="141" t="s">
        <v>11</v>
      </c>
      <c r="D20" s="142"/>
      <c r="E20" s="143">
        <f>(E19)</f>
        <v>1800</v>
      </c>
      <c r="F20" s="143">
        <f t="shared" ref="F20:G20" si="4">(F19)</f>
        <v>0</v>
      </c>
      <c r="G20" s="143">
        <f t="shared" si="4"/>
        <v>0</v>
      </c>
      <c r="H20" s="143">
        <f>(H19)</f>
        <v>0</v>
      </c>
      <c r="I20" s="143">
        <f>(I19)</f>
        <v>0</v>
      </c>
      <c r="J20" s="143">
        <f>(J19)</f>
        <v>2700</v>
      </c>
    </row>
    <row r="21" spans="2:10" ht="16.5" x14ac:dyDescent="0.25">
      <c r="B21" s="2"/>
      <c r="C21" s="247"/>
      <c r="D21" s="247"/>
      <c r="E21" s="247"/>
      <c r="F21" s="247"/>
      <c r="G21" s="247"/>
      <c r="H21" s="96"/>
      <c r="I21" s="3"/>
      <c r="J21" s="3"/>
    </row>
    <row r="22" spans="2:10" ht="16.5" x14ac:dyDescent="0.25">
      <c r="B22" s="7"/>
      <c r="C22" s="4"/>
      <c r="D22" s="5"/>
      <c r="E22" s="6"/>
      <c r="F22" s="4"/>
      <c r="G22" s="4"/>
      <c r="H22" s="4"/>
      <c r="I22" s="4"/>
      <c r="J22" s="4"/>
    </row>
    <row r="23" spans="2:10" ht="16.5" x14ac:dyDescent="0.25">
      <c r="B23" s="4"/>
      <c r="C23" s="93"/>
      <c r="D23" s="134"/>
      <c r="E23" s="93"/>
      <c r="F23" s="248"/>
      <c r="G23" s="248"/>
      <c r="H23" s="248"/>
      <c r="I23" s="263"/>
      <c r="J23" s="263"/>
    </row>
    <row r="24" spans="2:10" ht="16.5" x14ac:dyDescent="0.25">
      <c r="B24" s="4"/>
      <c r="C24" s="92"/>
      <c r="D24" s="133"/>
      <c r="E24" s="91"/>
      <c r="F24" s="248"/>
      <c r="G24" s="248"/>
      <c r="H24" s="248"/>
      <c r="I24" s="21"/>
      <c r="J24" s="4"/>
    </row>
    <row r="38" spans="2:10" ht="28.5" customHeight="1" x14ac:dyDescent="0.25"/>
    <row r="39" spans="2:10" ht="29.25" customHeight="1" x14ac:dyDescent="0.35">
      <c r="B39" s="225" t="s">
        <v>17</v>
      </c>
      <c r="C39" s="225"/>
      <c r="D39" s="225"/>
      <c r="E39" s="225"/>
      <c r="F39" s="225"/>
      <c r="G39" s="225"/>
      <c r="H39" s="225"/>
      <c r="I39" s="225"/>
      <c r="J39" s="225"/>
    </row>
    <row r="40" spans="2:10" ht="28.5" customHeight="1" x14ac:dyDescent="0.3">
      <c r="B40" s="226" t="s">
        <v>86</v>
      </c>
      <c r="C40" s="226"/>
      <c r="D40" s="226"/>
      <c r="E40" s="226"/>
      <c r="F40" s="226"/>
      <c r="G40" s="226"/>
      <c r="H40" s="226"/>
      <c r="I40" s="226"/>
      <c r="J40" s="226"/>
    </row>
    <row r="41" spans="2:10" ht="33.75" customHeight="1" x14ac:dyDescent="0.3">
      <c r="B41" s="226" t="s">
        <v>111</v>
      </c>
      <c r="C41" s="226"/>
      <c r="D41" s="226"/>
      <c r="E41" s="226"/>
      <c r="F41" s="226"/>
      <c r="G41" s="226"/>
      <c r="H41" s="226"/>
      <c r="I41" s="226"/>
      <c r="J41" s="226"/>
    </row>
    <row r="42" spans="2:10" ht="22.5" x14ac:dyDescent="0.3">
      <c r="B42" s="226" t="s">
        <v>0</v>
      </c>
      <c r="C42" s="226"/>
      <c r="D42" s="226"/>
      <c r="E42" s="226"/>
      <c r="F42" s="226"/>
      <c r="G42" s="226"/>
      <c r="H42" s="226"/>
      <c r="I42" s="226"/>
      <c r="J42" s="226"/>
    </row>
    <row r="43" spans="2:10" ht="15.75" thickBot="1" x14ac:dyDescent="0.3">
      <c r="B43" s="1"/>
      <c r="C43" s="1"/>
      <c r="D43" s="1"/>
      <c r="E43" s="1"/>
      <c r="F43" s="1"/>
      <c r="G43" s="1"/>
      <c r="H43" s="1"/>
      <c r="I43" s="1"/>
      <c r="J43" s="1"/>
    </row>
    <row r="44" spans="2:10" x14ac:dyDescent="0.25">
      <c r="B44" s="279" t="s">
        <v>73</v>
      </c>
      <c r="C44" s="282" t="s">
        <v>2</v>
      </c>
      <c r="D44" s="282" t="s">
        <v>3</v>
      </c>
      <c r="E44" s="22"/>
      <c r="F44" s="285" t="s">
        <v>53</v>
      </c>
      <c r="G44" s="286"/>
      <c r="H44" s="95"/>
      <c r="I44" s="287" t="s">
        <v>85</v>
      </c>
      <c r="J44" s="290" t="s">
        <v>67</v>
      </c>
    </row>
    <row r="45" spans="2:10" x14ac:dyDescent="0.25">
      <c r="B45" s="280"/>
      <c r="C45" s="283"/>
      <c r="D45" s="283"/>
      <c r="E45" s="94" t="s">
        <v>72</v>
      </c>
      <c r="F45" s="293" t="s">
        <v>6</v>
      </c>
      <c r="G45" s="293" t="s">
        <v>16</v>
      </c>
      <c r="H45" s="94" t="s">
        <v>81</v>
      </c>
      <c r="I45" s="288"/>
      <c r="J45" s="291"/>
    </row>
    <row r="46" spans="2:10" ht="57" customHeight="1" x14ac:dyDescent="0.25">
      <c r="B46" s="281"/>
      <c r="C46" s="284"/>
      <c r="D46" s="284"/>
      <c r="E46" s="94" t="s">
        <v>74</v>
      </c>
      <c r="F46" s="284"/>
      <c r="G46" s="284"/>
      <c r="H46" s="97">
        <v>0.1</v>
      </c>
      <c r="I46" s="289"/>
      <c r="J46" s="292"/>
    </row>
    <row r="47" spans="2:10" ht="56.25" customHeight="1" x14ac:dyDescent="0.25">
      <c r="B47" s="82">
        <v>1</v>
      </c>
      <c r="C47" s="98" t="s">
        <v>87</v>
      </c>
      <c r="D47" s="10" t="s">
        <v>89</v>
      </c>
      <c r="E47" s="15">
        <v>220</v>
      </c>
      <c r="F47" s="15">
        <v>0</v>
      </c>
      <c r="G47" s="16">
        <v>0</v>
      </c>
      <c r="H47" s="16">
        <v>0</v>
      </c>
      <c r="I47" s="17">
        <f>(F47+G47+H47)</f>
        <v>0</v>
      </c>
      <c r="J47" s="18">
        <f>(E47-I47)</f>
        <v>220</v>
      </c>
    </row>
    <row r="48" spans="2:10" ht="45.75" customHeight="1" x14ac:dyDescent="0.25">
      <c r="B48" s="82">
        <v>2</v>
      </c>
      <c r="C48" s="31" t="s">
        <v>88</v>
      </c>
      <c r="D48" s="10" t="s">
        <v>90</v>
      </c>
      <c r="E48" s="15">
        <v>220</v>
      </c>
      <c r="F48" s="15">
        <v>0</v>
      </c>
      <c r="G48" s="16">
        <v>0</v>
      </c>
      <c r="H48" s="16">
        <v>0</v>
      </c>
      <c r="I48" s="17">
        <f>(F48+G48+H48)</f>
        <v>0</v>
      </c>
      <c r="J48" s="18">
        <f>(E48-I48)</f>
        <v>220</v>
      </c>
    </row>
    <row r="49" spans="2:10" ht="43.5" customHeight="1" x14ac:dyDescent="0.25">
      <c r="B49" s="13"/>
      <c r="C49" s="23" t="s">
        <v>45</v>
      </c>
      <c r="D49" s="24"/>
      <c r="E49" s="25">
        <f>SUM(E47:E48)</f>
        <v>440</v>
      </c>
      <c r="F49" s="25">
        <f>SUM(F47:F47)</f>
        <v>0</v>
      </c>
      <c r="G49" s="26">
        <f>SUM(G47:G47)</f>
        <v>0</v>
      </c>
      <c r="H49" s="26">
        <f>SUM(H47:H48)</f>
        <v>0</v>
      </c>
      <c r="I49" s="26">
        <f>SUM(I47:I48)</f>
        <v>0</v>
      </c>
      <c r="J49" s="26">
        <f>SUM(J47:J48)</f>
        <v>440</v>
      </c>
    </row>
    <row r="50" spans="2:10" ht="15.75" thickBot="1" x14ac:dyDescent="0.3">
      <c r="B50" s="14"/>
      <c r="C50" s="27" t="s">
        <v>11</v>
      </c>
      <c r="D50" s="28"/>
      <c r="E50" s="29">
        <f>(E49)</f>
        <v>440</v>
      </c>
      <c r="F50" s="29">
        <f t="shared" ref="F50:G50" si="5">(F49)</f>
        <v>0</v>
      </c>
      <c r="G50" s="29">
        <f t="shared" si="5"/>
        <v>0</v>
      </c>
      <c r="H50" s="29">
        <f>(H49)</f>
        <v>0</v>
      </c>
      <c r="I50" s="29">
        <f>(I49)</f>
        <v>0</v>
      </c>
      <c r="J50" s="29">
        <f>(J49)</f>
        <v>440</v>
      </c>
    </row>
    <row r="51" spans="2:10" ht="24.75" customHeight="1" x14ac:dyDescent="0.25">
      <c r="B51" s="2"/>
      <c r="C51" s="247"/>
      <c r="D51" s="247"/>
      <c r="E51" s="247"/>
      <c r="F51" s="247"/>
      <c r="G51" s="247"/>
      <c r="H51" s="96"/>
      <c r="I51" s="3"/>
      <c r="J51" s="3"/>
    </row>
    <row r="52" spans="2:10" ht="16.5" x14ac:dyDescent="0.25">
      <c r="B52" s="7"/>
      <c r="C52" s="4"/>
      <c r="D52" s="5"/>
      <c r="E52" s="6"/>
      <c r="F52" s="4"/>
      <c r="G52" s="4"/>
      <c r="H52" s="4"/>
      <c r="I52" s="4"/>
      <c r="J52" s="4"/>
    </row>
    <row r="53" spans="2:10" ht="16.5" x14ac:dyDescent="0.25">
      <c r="B53" s="4"/>
      <c r="C53" s="93" t="s">
        <v>37</v>
      </c>
      <c r="D53" s="134" t="s">
        <v>69</v>
      </c>
      <c r="E53" s="93"/>
      <c r="F53" s="248" t="s">
        <v>82</v>
      </c>
      <c r="G53" s="248"/>
      <c r="H53" s="248"/>
      <c r="I53" s="246" t="s">
        <v>36</v>
      </c>
      <c r="J53" s="246"/>
    </row>
    <row r="54" spans="2:10" ht="16.5" x14ac:dyDescent="0.25">
      <c r="B54" s="4"/>
      <c r="C54" s="92" t="s">
        <v>8</v>
      </c>
      <c r="D54" s="133" t="s">
        <v>20</v>
      </c>
      <c r="E54" s="91"/>
      <c r="F54" s="248" t="s">
        <v>14</v>
      </c>
      <c r="G54" s="248"/>
      <c r="H54" s="248"/>
      <c r="I54" s="21"/>
      <c r="J54" s="4"/>
    </row>
  </sheetData>
  <mergeCells count="32">
    <mergeCell ref="C51:G51"/>
    <mergeCell ref="F53:H53"/>
    <mergeCell ref="I53:J53"/>
    <mergeCell ref="F54:H54"/>
    <mergeCell ref="B39:J39"/>
    <mergeCell ref="B40:J40"/>
    <mergeCell ref="B41:J41"/>
    <mergeCell ref="B42:J42"/>
    <mergeCell ref="B44:B46"/>
    <mergeCell ref="C44:C46"/>
    <mergeCell ref="D44:D46"/>
    <mergeCell ref="F44:G44"/>
    <mergeCell ref="I44:I46"/>
    <mergeCell ref="J44:J46"/>
    <mergeCell ref="F45:F46"/>
    <mergeCell ref="G45:G46"/>
    <mergeCell ref="C21:G21"/>
    <mergeCell ref="I23:J23"/>
    <mergeCell ref="F23:H23"/>
    <mergeCell ref="F24:H24"/>
    <mergeCell ref="B2:J2"/>
    <mergeCell ref="B3:J3"/>
    <mergeCell ref="B4:J4"/>
    <mergeCell ref="B5:J5"/>
    <mergeCell ref="B7:B9"/>
    <mergeCell ref="C7:C9"/>
    <mergeCell ref="D7:D9"/>
    <mergeCell ref="F7:G7"/>
    <mergeCell ref="I7:I9"/>
    <mergeCell ref="J7:J9"/>
    <mergeCell ref="F8:F9"/>
    <mergeCell ref="G8:G9"/>
  </mergeCells>
  <pageMargins left="0.25" right="0.25" top="0.75" bottom="0.7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K21"/>
  <sheetViews>
    <sheetView topLeftCell="A7" workbookViewId="0">
      <selection activeCell="O14" sqref="O14"/>
    </sheetView>
  </sheetViews>
  <sheetFormatPr baseColWidth="10" defaultRowHeight="15" x14ac:dyDescent="0.25"/>
  <cols>
    <col min="1" max="1" width="1.5703125" customWidth="1"/>
    <col min="2" max="2" width="2.85546875" customWidth="1"/>
    <col min="3" max="3" width="41.7109375" customWidth="1"/>
    <col min="4" max="4" width="7.85546875" customWidth="1"/>
    <col min="6" max="6" width="8" customWidth="1"/>
    <col min="7" max="7" width="8.7109375" customWidth="1"/>
    <col min="8" max="8" width="10" customWidth="1"/>
    <col min="9" max="9" width="9.7109375" customWidth="1"/>
    <col min="10" max="10" width="13.28515625" customWidth="1"/>
  </cols>
  <sheetData>
    <row r="6" spans="2:11" ht="33.75" customHeight="1" x14ac:dyDescent="0.35">
      <c r="B6" s="225" t="s">
        <v>17</v>
      </c>
      <c r="C6" s="225"/>
      <c r="D6" s="225"/>
      <c r="E6" s="225"/>
      <c r="F6" s="225"/>
      <c r="G6" s="225"/>
      <c r="H6" s="225"/>
      <c r="I6" s="225"/>
      <c r="J6" s="225"/>
      <c r="K6" s="225"/>
    </row>
    <row r="7" spans="2:11" ht="28.5" customHeight="1" x14ac:dyDescent="0.3">
      <c r="B7" s="226" t="s">
        <v>101</v>
      </c>
      <c r="C7" s="226"/>
      <c r="D7" s="226"/>
      <c r="E7" s="226"/>
      <c r="F7" s="226"/>
      <c r="G7" s="226"/>
      <c r="H7" s="226"/>
      <c r="I7" s="226"/>
      <c r="J7" s="226"/>
      <c r="K7" s="226"/>
    </row>
    <row r="8" spans="2:11" ht="30" customHeight="1" x14ac:dyDescent="0.3">
      <c r="B8" s="226" t="s">
        <v>115</v>
      </c>
      <c r="C8" s="226"/>
      <c r="D8" s="226"/>
      <c r="E8" s="226"/>
      <c r="F8" s="226"/>
      <c r="G8" s="226"/>
      <c r="H8" s="226"/>
      <c r="I8" s="226"/>
      <c r="J8" s="226"/>
      <c r="K8" s="226"/>
    </row>
    <row r="9" spans="2:11" ht="32.25" customHeight="1" x14ac:dyDescent="0.3">
      <c r="B9" s="226" t="s">
        <v>0</v>
      </c>
      <c r="C9" s="226"/>
      <c r="D9" s="226"/>
      <c r="E9" s="226"/>
      <c r="F9" s="226"/>
      <c r="G9" s="226"/>
      <c r="H9" s="226"/>
      <c r="I9" s="226"/>
      <c r="J9" s="226"/>
      <c r="K9" s="226"/>
    </row>
    <row r="10" spans="2:11" ht="15.75" thickBot="1" x14ac:dyDescent="0.3"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2:11" x14ac:dyDescent="0.25">
      <c r="B11" s="296" t="s">
        <v>73</v>
      </c>
      <c r="C11" s="299" t="s">
        <v>2</v>
      </c>
      <c r="D11" s="299" t="s">
        <v>3</v>
      </c>
      <c r="E11" s="200"/>
      <c r="F11" s="301" t="s">
        <v>53</v>
      </c>
      <c r="G11" s="302"/>
      <c r="H11" s="201"/>
      <c r="I11" s="201"/>
      <c r="J11" s="303" t="s">
        <v>85</v>
      </c>
      <c r="K11" s="306" t="s">
        <v>67</v>
      </c>
    </row>
    <row r="12" spans="2:11" x14ac:dyDescent="0.25">
      <c r="B12" s="297"/>
      <c r="C12" s="300"/>
      <c r="D12" s="300"/>
      <c r="E12" s="202" t="s">
        <v>72</v>
      </c>
      <c r="F12" s="294" t="s">
        <v>6</v>
      </c>
      <c r="G12" s="294" t="s">
        <v>16</v>
      </c>
      <c r="H12" s="202" t="s">
        <v>81</v>
      </c>
      <c r="I12" s="203" t="s">
        <v>103</v>
      </c>
      <c r="J12" s="304"/>
      <c r="K12" s="307"/>
    </row>
    <row r="13" spans="2:11" x14ac:dyDescent="0.25">
      <c r="B13" s="298"/>
      <c r="C13" s="295"/>
      <c r="D13" s="295"/>
      <c r="E13" s="202" t="s">
        <v>74</v>
      </c>
      <c r="F13" s="295"/>
      <c r="G13" s="295"/>
      <c r="H13" s="204">
        <v>0.1</v>
      </c>
      <c r="I13" s="204"/>
      <c r="J13" s="305"/>
      <c r="K13" s="308"/>
    </row>
    <row r="14" spans="2:11" ht="69.75" customHeight="1" x14ac:dyDescent="0.25">
      <c r="B14" s="82">
        <v>1</v>
      </c>
      <c r="C14" s="193" t="s">
        <v>99</v>
      </c>
      <c r="D14" s="99" t="s">
        <v>100</v>
      </c>
      <c r="E14" s="15">
        <v>300</v>
      </c>
      <c r="F14" s="15">
        <v>0</v>
      </c>
      <c r="G14" s="16">
        <v>0</v>
      </c>
      <c r="H14" s="16">
        <v>0</v>
      </c>
      <c r="I14" s="16">
        <v>0</v>
      </c>
      <c r="J14" s="17">
        <f>(F14+G14+H14)</f>
        <v>0</v>
      </c>
      <c r="K14" s="18">
        <f>(E14-J14)</f>
        <v>300</v>
      </c>
    </row>
    <row r="15" spans="2:11" ht="66" customHeight="1" x14ac:dyDescent="0.25">
      <c r="B15" s="82">
        <v>2</v>
      </c>
      <c r="C15" s="193" t="s">
        <v>102</v>
      </c>
      <c r="D15" s="99" t="s">
        <v>100</v>
      </c>
      <c r="E15" s="15">
        <v>300</v>
      </c>
      <c r="F15" s="15">
        <v>0</v>
      </c>
      <c r="G15" s="16">
        <v>0</v>
      </c>
      <c r="H15" s="16">
        <v>0</v>
      </c>
      <c r="I15" s="16">
        <v>0</v>
      </c>
      <c r="J15" s="17">
        <f>(H15+I15)</f>
        <v>0</v>
      </c>
      <c r="K15" s="18">
        <f>(E15-J15)</f>
        <v>300</v>
      </c>
    </row>
    <row r="16" spans="2:11" ht="46.5" customHeight="1" x14ac:dyDescent="0.25">
      <c r="B16" s="13"/>
      <c r="C16" s="100" t="s">
        <v>45</v>
      </c>
      <c r="D16" s="101"/>
      <c r="E16" s="102">
        <f>SUM(E14:E15)</f>
        <v>600</v>
      </c>
      <c r="F16" s="102">
        <f>SUM(F14:F14)</f>
        <v>0</v>
      </c>
      <c r="G16" s="103">
        <f>SUM(G14:G14)</f>
        <v>0</v>
      </c>
      <c r="H16" s="103">
        <f>SUM(H14:H15)</f>
        <v>0</v>
      </c>
      <c r="I16" s="103">
        <f>(I15)</f>
        <v>0</v>
      </c>
      <c r="J16" s="103">
        <f>SUM(J14:J15)</f>
        <v>0</v>
      </c>
      <c r="K16" s="103">
        <f t="shared" ref="K16:K17" si="0">(E16-J16)</f>
        <v>600</v>
      </c>
    </row>
    <row r="17" spans="2:11" ht="45.75" customHeight="1" thickBot="1" x14ac:dyDescent="0.3">
      <c r="B17" s="14"/>
      <c r="C17" s="194" t="s">
        <v>11</v>
      </c>
      <c r="D17" s="104"/>
      <c r="E17" s="105">
        <f>(E16)</f>
        <v>600</v>
      </c>
      <c r="F17" s="105">
        <f t="shared" ref="F17:G17" si="1">(F16)</f>
        <v>0</v>
      </c>
      <c r="G17" s="105">
        <f t="shared" si="1"/>
        <v>0</v>
      </c>
      <c r="H17" s="105">
        <f>(H16)</f>
        <v>0</v>
      </c>
      <c r="I17" s="110">
        <f>(I16)</f>
        <v>0</v>
      </c>
      <c r="J17" s="105">
        <f>(J16)</f>
        <v>0</v>
      </c>
      <c r="K17" s="110">
        <f t="shared" si="0"/>
        <v>600</v>
      </c>
    </row>
    <row r="18" spans="2:11" ht="16.5" x14ac:dyDescent="0.25">
      <c r="B18" s="2"/>
      <c r="C18" s="247"/>
      <c r="D18" s="247"/>
      <c r="E18" s="247"/>
      <c r="F18" s="247"/>
      <c r="G18" s="247"/>
      <c r="H18" s="96"/>
      <c r="I18" s="96"/>
      <c r="J18" s="3"/>
      <c r="K18" s="3"/>
    </row>
    <row r="19" spans="2:11" ht="16.5" x14ac:dyDescent="0.25">
      <c r="B19" s="7"/>
      <c r="C19" s="4"/>
      <c r="D19" s="5"/>
      <c r="E19" s="6"/>
      <c r="F19" s="4"/>
      <c r="G19" s="4"/>
      <c r="H19" s="4"/>
      <c r="I19" s="4"/>
      <c r="J19" s="4"/>
      <c r="K19" s="4"/>
    </row>
    <row r="20" spans="2:11" ht="16.5" x14ac:dyDescent="0.25">
      <c r="B20" s="4"/>
      <c r="C20" s="109"/>
      <c r="D20" s="134"/>
      <c r="E20" s="109"/>
      <c r="F20" s="248"/>
      <c r="G20" s="248"/>
      <c r="H20" s="248"/>
      <c r="I20" s="111"/>
      <c r="J20" s="246"/>
      <c r="K20" s="246"/>
    </row>
    <row r="21" spans="2:11" ht="16.5" x14ac:dyDescent="0.25">
      <c r="B21" s="4"/>
      <c r="C21" s="108"/>
      <c r="D21" s="133"/>
      <c r="E21" s="107"/>
      <c r="F21" s="248"/>
      <c r="G21" s="248"/>
      <c r="H21" s="248"/>
      <c r="I21" s="111"/>
      <c r="J21" s="21"/>
      <c r="K21" s="4"/>
    </row>
  </sheetData>
  <mergeCells count="16">
    <mergeCell ref="B6:K6"/>
    <mergeCell ref="B7:K7"/>
    <mergeCell ref="B8:K8"/>
    <mergeCell ref="B9:K9"/>
    <mergeCell ref="B11:B13"/>
    <mergeCell ref="C11:C13"/>
    <mergeCell ref="D11:D13"/>
    <mergeCell ref="F11:G11"/>
    <mergeCell ref="J11:J13"/>
    <mergeCell ref="K11:K13"/>
    <mergeCell ref="J20:K20"/>
    <mergeCell ref="F21:H21"/>
    <mergeCell ref="F12:F13"/>
    <mergeCell ref="G12:G13"/>
    <mergeCell ref="C18:G18"/>
    <mergeCell ref="F20:H20"/>
  </mergeCells>
  <pageMargins left="0.25" right="0.25" top="0.75" bottom="0.75" header="0.3" footer="0.3"/>
  <pageSetup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J21"/>
  <sheetViews>
    <sheetView topLeftCell="A7" workbookViewId="0">
      <selection activeCell="F15" sqref="F15"/>
    </sheetView>
  </sheetViews>
  <sheetFormatPr baseColWidth="10" defaultRowHeight="15" x14ac:dyDescent="0.25"/>
  <cols>
    <col min="1" max="1" width="2.140625" customWidth="1"/>
    <col min="2" max="2" width="2.42578125" customWidth="1"/>
    <col min="3" max="3" width="32" customWidth="1"/>
    <col min="4" max="4" width="18.5703125" customWidth="1"/>
  </cols>
  <sheetData>
    <row r="7" spans="2:10" ht="34.5" customHeight="1" x14ac:dyDescent="0.35">
      <c r="B7" s="225" t="s">
        <v>17</v>
      </c>
      <c r="C7" s="225"/>
      <c r="D7" s="225"/>
      <c r="E7" s="225"/>
      <c r="F7" s="225"/>
      <c r="G7" s="225"/>
      <c r="H7" s="225"/>
      <c r="I7" s="225"/>
      <c r="J7" s="225"/>
    </row>
    <row r="8" spans="2:10" ht="30.75" customHeight="1" x14ac:dyDescent="0.3">
      <c r="B8" s="226" t="s">
        <v>130</v>
      </c>
      <c r="C8" s="226"/>
      <c r="D8" s="226"/>
      <c r="E8" s="226"/>
      <c r="F8" s="226"/>
      <c r="G8" s="226"/>
      <c r="H8" s="226"/>
      <c r="I8" s="226"/>
      <c r="J8" s="226"/>
    </row>
    <row r="9" spans="2:10" ht="35.25" customHeight="1" x14ac:dyDescent="0.3">
      <c r="B9" s="226" t="s">
        <v>131</v>
      </c>
      <c r="C9" s="226"/>
      <c r="D9" s="226"/>
      <c r="E9" s="226"/>
      <c r="F9" s="226"/>
      <c r="G9" s="226"/>
      <c r="H9" s="226"/>
      <c r="I9" s="226"/>
      <c r="J9" s="226"/>
    </row>
    <row r="10" spans="2:10" ht="33.75" customHeight="1" x14ac:dyDescent="0.3">
      <c r="B10" s="226"/>
      <c r="C10" s="226"/>
      <c r="D10" s="226"/>
      <c r="E10" s="226"/>
      <c r="F10" s="226"/>
      <c r="G10" s="226"/>
      <c r="H10" s="226"/>
      <c r="I10" s="226"/>
      <c r="J10" s="226"/>
    </row>
    <row r="11" spans="2:10" ht="15.75" thickBot="1" x14ac:dyDescent="0.3">
      <c r="B11" s="1"/>
      <c r="C11" s="1"/>
      <c r="D11" s="1"/>
      <c r="E11" s="1"/>
      <c r="F11" s="1"/>
      <c r="G11" s="1"/>
      <c r="H11" s="1"/>
      <c r="I11" s="1"/>
      <c r="J11" s="1"/>
    </row>
    <row r="12" spans="2:10" x14ac:dyDescent="0.25">
      <c r="B12" s="227" t="s">
        <v>73</v>
      </c>
      <c r="C12" s="230" t="s">
        <v>2</v>
      </c>
      <c r="D12" s="230" t="s">
        <v>3</v>
      </c>
      <c r="E12" s="171"/>
      <c r="F12" s="233" t="s">
        <v>53</v>
      </c>
      <c r="G12" s="234"/>
      <c r="H12" s="195"/>
      <c r="I12" s="242" t="s">
        <v>85</v>
      </c>
      <c r="J12" s="238" t="s">
        <v>67</v>
      </c>
    </row>
    <row r="13" spans="2:10" x14ac:dyDescent="0.25">
      <c r="B13" s="228"/>
      <c r="C13" s="231"/>
      <c r="D13" s="231"/>
      <c r="E13" s="172" t="s">
        <v>72</v>
      </c>
      <c r="F13" s="241" t="s">
        <v>6</v>
      </c>
      <c r="G13" s="241" t="s">
        <v>16</v>
      </c>
      <c r="H13" s="172" t="s">
        <v>81</v>
      </c>
      <c r="I13" s="309"/>
      <c r="J13" s="239"/>
    </row>
    <row r="14" spans="2:10" x14ac:dyDescent="0.25">
      <c r="B14" s="229"/>
      <c r="C14" s="232"/>
      <c r="D14" s="232"/>
      <c r="E14" s="172" t="s">
        <v>74</v>
      </c>
      <c r="F14" s="232"/>
      <c r="G14" s="232"/>
      <c r="H14" s="196">
        <v>0.1</v>
      </c>
      <c r="I14" s="310"/>
      <c r="J14" s="240"/>
    </row>
    <row r="15" spans="2:10" ht="54.75" customHeight="1" x14ac:dyDescent="0.25">
      <c r="B15" s="82">
        <v>1</v>
      </c>
      <c r="C15" s="98" t="s">
        <v>116</v>
      </c>
      <c r="D15" s="99" t="s">
        <v>117</v>
      </c>
      <c r="E15" s="15">
        <v>450</v>
      </c>
      <c r="F15" s="15">
        <v>0</v>
      </c>
      <c r="G15" s="16">
        <v>0</v>
      </c>
      <c r="H15" s="16">
        <v>0</v>
      </c>
      <c r="I15" s="17">
        <f>(F15+G15)</f>
        <v>0</v>
      </c>
      <c r="J15" s="18">
        <v>450</v>
      </c>
    </row>
    <row r="16" spans="2:10" ht="44.25" customHeight="1" x14ac:dyDescent="0.25">
      <c r="B16" s="13"/>
      <c r="C16" s="100" t="s">
        <v>45</v>
      </c>
      <c r="D16" s="101"/>
      <c r="E16" s="102">
        <f>SUM(E15:E15)</f>
        <v>450</v>
      </c>
      <c r="F16" s="102">
        <f>SUM(F15)</f>
        <v>0</v>
      </c>
      <c r="G16" s="103">
        <v>0</v>
      </c>
      <c r="H16" s="103">
        <f>SUM(H15:H15)</f>
        <v>0</v>
      </c>
      <c r="I16" s="103">
        <f>SUM(I15)</f>
        <v>0</v>
      </c>
      <c r="J16" s="103">
        <v>450</v>
      </c>
    </row>
    <row r="17" spans="2:10" ht="47.25" customHeight="1" thickBot="1" x14ac:dyDescent="0.3">
      <c r="B17" s="14"/>
      <c r="C17" s="144" t="s">
        <v>11</v>
      </c>
      <c r="D17" s="145"/>
      <c r="E17" s="146">
        <f>(E16)</f>
        <v>450</v>
      </c>
      <c r="F17" s="146">
        <f t="shared" ref="F17:G17" si="0">(F16)</f>
        <v>0</v>
      </c>
      <c r="G17" s="146">
        <f t="shared" si="0"/>
        <v>0</v>
      </c>
      <c r="H17" s="146">
        <f>(H16)</f>
        <v>0</v>
      </c>
      <c r="I17" s="146">
        <f>(I16)</f>
        <v>0</v>
      </c>
      <c r="J17" s="197">
        <f>(J16)</f>
        <v>450</v>
      </c>
    </row>
    <row r="18" spans="2:10" ht="16.5" x14ac:dyDescent="0.25">
      <c r="B18" s="2"/>
      <c r="C18" s="247"/>
      <c r="D18" s="247"/>
      <c r="E18" s="247"/>
      <c r="F18" s="247"/>
      <c r="G18" s="247"/>
      <c r="H18" s="96"/>
      <c r="I18" s="3"/>
      <c r="J18" s="3"/>
    </row>
    <row r="19" spans="2:10" ht="16.5" x14ac:dyDescent="0.25">
      <c r="B19" s="7"/>
      <c r="C19" s="4"/>
      <c r="D19" s="5"/>
      <c r="E19" s="6"/>
      <c r="F19" s="4"/>
      <c r="G19" s="4"/>
      <c r="H19" s="4"/>
      <c r="I19" s="4"/>
      <c r="J19" s="4"/>
    </row>
    <row r="20" spans="2:10" ht="16.5" x14ac:dyDescent="0.25">
      <c r="B20" s="4"/>
      <c r="C20" s="114"/>
      <c r="D20" s="199"/>
      <c r="E20" s="114"/>
      <c r="F20" s="248"/>
      <c r="G20" s="248"/>
      <c r="H20" s="248"/>
      <c r="I20" s="246"/>
      <c r="J20" s="246"/>
    </row>
    <row r="21" spans="2:10" ht="16.5" x14ac:dyDescent="0.25">
      <c r="B21" s="4"/>
      <c r="C21" s="113"/>
      <c r="D21" s="198"/>
      <c r="E21" s="112"/>
      <c r="F21" s="248"/>
      <c r="G21" s="248"/>
      <c r="H21" s="248"/>
      <c r="I21" s="21"/>
      <c r="J21" s="4"/>
    </row>
  </sheetData>
  <mergeCells count="16">
    <mergeCell ref="B7:J7"/>
    <mergeCell ref="B8:J8"/>
    <mergeCell ref="B9:J9"/>
    <mergeCell ref="B10:J10"/>
    <mergeCell ref="B12:B14"/>
    <mergeCell ref="C12:C14"/>
    <mergeCell ref="D12:D14"/>
    <mergeCell ref="F12:G12"/>
    <mergeCell ref="I12:I14"/>
    <mergeCell ref="J12:J14"/>
    <mergeCell ref="I20:J20"/>
    <mergeCell ref="F21:H21"/>
    <mergeCell ref="F13:F14"/>
    <mergeCell ref="G13:G14"/>
    <mergeCell ref="C18:G18"/>
    <mergeCell ref="F20:H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PLANILLA 01</vt:lpstr>
      <vt:lpstr>REC DESECHOS</vt:lpstr>
      <vt:lpstr>EMSAGUAP</vt:lpstr>
      <vt:lpstr>Hoja2</vt:lpstr>
      <vt:lpstr>Hoja5</vt:lpstr>
      <vt:lpstr>Hoja1</vt:lpstr>
    </vt:vector>
  </TitlesOfParts>
  <Company>WindowsWolf.com.ar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</dc:creator>
  <cp:lastModifiedBy>EMERSON MONTOYA</cp:lastModifiedBy>
  <cp:lastPrinted>2019-01-28T16:02:59Z</cp:lastPrinted>
  <dcterms:created xsi:type="dcterms:W3CDTF">2009-06-03T11:40:13Z</dcterms:created>
  <dcterms:modified xsi:type="dcterms:W3CDTF">2020-03-09T20:12:28Z</dcterms:modified>
</cp:coreProperties>
</file>