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AC 2020\"/>
    </mc:Choice>
  </mc:AlternateContent>
  <bookViews>
    <workbookView xWindow="0" yWindow="0" windowWidth="20490" windowHeight="7755"/>
  </bookViews>
  <sheets>
    <sheet name="PAAC 2020" sheetId="1" r:id="rId1"/>
    <sheet name="PRESUPUESTO 2020" sheetId="2" r:id="rId2"/>
    <sheet name="Hoja3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6" i="2" l="1"/>
  <c r="E244" i="1" l="1"/>
  <c r="G244" i="1" s="1"/>
  <c r="G13" i="1" l="1"/>
  <c r="G12" i="1"/>
  <c r="G11" i="1"/>
  <c r="C181" i="2" l="1"/>
  <c r="C177" i="2"/>
  <c r="C175" i="2"/>
  <c r="C174" i="2"/>
  <c r="C172" i="2"/>
  <c r="C171" i="2"/>
  <c r="C170" i="2"/>
  <c r="C169" i="2"/>
  <c r="C147" i="2"/>
  <c r="C146" i="2"/>
  <c r="C144" i="2"/>
  <c r="C143" i="2"/>
  <c r="C136" i="2"/>
  <c r="C135" i="2"/>
  <c r="C131" i="2"/>
  <c r="C124" i="2"/>
  <c r="C122" i="2"/>
  <c r="C118" i="2"/>
  <c r="C117" i="2"/>
  <c r="C116" i="2"/>
  <c r="C73" i="2"/>
  <c r="C71" i="2"/>
  <c r="C70" i="2"/>
  <c r="C69" i="2"/>
  <c r="C67" i="2"/>
  <c r="C65" i="2"/>
  <c r="C64" i="2"/>
  <c r="C62" i="2"/>
  <c r="C61" i="2"/>
  <c r="C60" i="2"/>
  <c r="C59" i="2"/>
  <c r="C57" i="2"/>
  <c r="C55" i="2"/>
  <c r="C52" i="2"/>
  <c r="C50" i="2"/>
  <c r="C49" i="2"/>
  <c r="C47" i="2"/>
  <c r="C45" i="2"/>
  <c r="C42" i="2"/>
  <c r="C40" i="2"/>
  <c r="C37" i="2"/>
  <c r="C36" i="2"/>
  <c r="C35" i="2"/>
  <c r="C32" i="2"/>
  <c r="C31" i="2"/>
  <c r="C29" i="2"/>
  <c r="C28" i="2"/>
  <c r="C26" i="2"/>
  <c r="C25" i="2"/>
  <c r="C24" i="2"/>
  <c r="C22" i="2"/>
  <c r="C21" i="2"/>
  <c r="C18" i="2"/>
  <c r="C14" i="2"/>
  <c r="S1192" i="1" l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G1184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E1101" i="1"/>
  <c r="E1100" i="1"/>
  <c r="G1099" i="1"/>
  <c r="E1099" i="1"/>
  <c r="G1098" i="1"/>
  <c r="E1098" i="1"/>
  <c r="G1097" i="1"/>
  <c r="G1095" i="1" s="1"/>
  <c r="E1097" i="1"/>
  <c r="E1096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4" i="1"/>
  <c r="H1094" i="1" s="1"/>
  <c r="E1093" i="1"/>
  <c r="E1092" i="1"/>
  <c r="G1092" i="1" s="1"/>
  <c r="G1091" i="1"/>
  <c r="G1089" i="1"/>
  <c r="C176" i="2" s="1"/>
  <c r="G1088" i="1"/>
  <c r="E1086" i="1"/>
  <c r="G1086" i="1" s="1"/>
  <c r="G1085" i="1"/>
  <c r="E1083" i="1"/>
  <c r="G1083" i="1" s="1"/>
  <c r="G1082" i="1"/>
  <c r="E1080" i="1"/>
  <c r="G1080" i="1" s="1"/>
  <c r="G1079" i="1"/>
  <c r="E1077" i="1"/>
  <c r="G1077" i="1" s="1"/>
  <c r="G1076" i="1"/>
  <c r="E1074" i="1"/>
  <c r="G1074" i="1" s="1"/>
  <c r="G1073" i="1"/>
  <c r="E1071" i="1"/>
  <c r="G1071" i="1" s="1"/>
  <c r="G1070" i="1"/>
  <c r="S1068" i="1"/>
  <c r="R1068" i="1"/>
  <c r="Q1068" i="1"/>
  <c r="P1068" i="1"/>
  <c r="O1068" i="1"/>
  <c r="N1068" i="1"/>
  <c r="M1068" i="1"/>
  <c r="L1068" i="1"/>
  <c r="K1068" i="1"/>
  <c r="J1068" i="1"/>
  <c r="I1068" i="1"/>
  <c r="G1067" i="1"/>
  <c r="E1066" i="1"/>
  <c r="E1065" i="1"/>
  <c r="G1065" i="1" s="1"/>
  <c r="E1064" i="1"/>
  <c r="G1064" i="1" s="1"/>
  <c r="E1063" i="1"/>
  <c r="G1063" i="1" s="1"/>
  <c r="E1062" i="1"/>
  <c r="G1062" i="1" s="1"/>
  <c r="E1061" i="1"/>
  <c r="G1061" i="1" s="1"/>
  <c r="E1060" i="1"/>
  <c r="G1060" i="1" s="1"/>
  <c r="E1059" i="1"/>
  <c r="G1059" i="1" s="1"/>
  <c r="G1056" i="1" s="1"/>
  <c r="E1058" i="1"/>
  <c r="G1058" i="1" s="1"/>
  <c r="E1057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5" i="1"/>
  <c r="E1054" i="1"/>
  <c r="G1053" i="1"/>
  <c r="E1053" i="1"/>
  <c r="G1052" i="1"/>
  <c r="G1050" i="1" s="1"/>
  <c r="E1052" i="1"/>
  <c r="E1051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49" i="1"/>
  <c r="E1048" i="1"/>
  <c r="E1047" i="1"/>
  <c r="G1047" i="1" s="1"/>
  <c r="E1046" i="1"/>
  <c r="G1046" i="1" s="1"/>
  <c r="E1045" i="1"/>
  <c r="G1045" i="1" s="1"/>
  <c r="G1042" i="1" s="1"/>
  <c r="E1044" i="1"/>
  <c r="G1044" i="1" s="1"/>
  <c r="E1043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1" i="1"/>
  <c r="E1040" i="1"/>
  <c r="G1039" i="1"/>
  <c r="E1039" i="1"/>
  <c r="G1038" i="1"/>
  <c r="E1038" i="1"/>
  <c r="G1037" i="1"/>
  <c r="E1037" i="1"/>
  <c r="G1036" i="1"/>
  <c r="E1036" i="1"/>
  <c r="G1035" i="1"/>
  <c r="E1035" i="1"/>
  <c r="G1034" i="1"/>
  <c r="E1034" i="1"/>
  <c r="G1033" i="1"/>
  <c r="G1031" i="1" s="1"/>
  <c r="E1033" i="1"/>
  <c r="E1032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0" i="1"/>
  <c r="E1029" i="1"/>
  <c r="E1028" i="1"/>
  <c r="G1028" i="1" s="1"/>
  <c r="E1027" i="1"/>
  <c r="G1027" i="1" s="1"/>
  <c r="E1026" i="1"/>
  <c r="G1026" i="1" s="1"/>
  <c r="E1025" i="1"/>
  <c r="G1025" i="1" s="1"/>
  <c r="E1024" i="1"/>
  <c r="G1024" i="1" s="1"/>
  <c r="E1023" i="1"/>
  <c r="G1023" i="1" s="1"/>
  <c r="E1022" i="1"/>
  <c r="G1022" i="1" s="1"/>
  <c r="E1021" i="1"/>
  <c r="G1021" i="1" s="1"/>
  <c r="E1020" i="1"/>
  <c r="G1020" i="1" s="1"/>
  <c r="E1019" i="1"/>
  <c r="G1019" i="1" s="1"/>
  <c r="E1018" i="1"/>
  <c r="G1018" i="1" s="1"/>
  <c r="E1017" i="1"/>
  <c r="G1017" i="1" s="1"/>
  <c r="E1016" i="1"/>
  <c r="G1016" i="1" s="1"/>
  <c r="E1015" i="1"/>
  <c r="G1015" i="1" s="1"/>
  <c r="E1014" i="1"/>
  <c r="G1014" i="1" s="1"/>
  <c r="E1013" i="1"/>
  <c r="G1013" i="1" s="1"/>
  <c r="E1012" i="1"/>
  <c r="G1012" i="1" s="1"/>
  <c r="E1011" i="1"/>
  <c r="G1011" i="1" s="1"/>
  <c r="E1010" i="1"/>
  <c r="G1010" i="1" s="1"/>
  <c r="E1009" i="1"/>
  <c r="G1009" i="1" s="1"/>
  <c r="E1008" i="1"/>
  <c r="G1008" i="1" s="1"/>
  <c r="E1007" i="1"/>
  <c r="G1007" i="1" s="1"/>
  <c r="E1006" i="1"/>
  <c r="G1006" i="1" s="1"/>
  <c r="E1005" i="1"/>
  <c r="G1005" i="1" s="1"/>
  <c r="E1004" i="1"/>
  <c r="G1004" i="1" s="1"/>
  <c r="E1003" i="1"/>
  <c r="G1003" i="1" s="1"/>
  <c r="E1002" i="1"/>
  <c r="G1002" i="1" s="1"/>
  <c r="E1001" i="1"/>
  <c r="G1001" i="1" s="1"/>
  <c r="E1000" i="1"/>
  <c r="G1000" i="1" s="1"/>
  <c r="E999" i="1"/>
  <c r="G999" i="1" s="1"/>
  <c r="E998" i="1"/>
  <c r="G998" i="1" s="1"/>
  <c r="E997" i="1"/>
  <c r="G997" i="1" s="1"/>
  <c r="E996" i="1"/>
  <c r="G996" i="1" s="1"/>
  <c r="E995" i="1"/>
  <c r="G995" i="1" s="1"/>
  <c r="E994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2" i="1"/>
  <c r="E991" i="1"/>
  <c r="E990" i="1"/>
  <c r="G990" i="1" s="1"/>
  <c r="E989" i="1"/>
  <c r="G989" i="1" s="1"/>
  <c r="E988" i="1"/>
  <c r="G988" i="1" s="1"/>
  <c r="G987" i="1"/>
  <c r="E987" i="1"/>
  <c r="G986" i="1"/>
  <c r="E986" i="1"/>
  <c r="G985" i="1"/>
  <c r="E985" i="1"/>
  <c r="G984" i="1"/>
  <c r="E984" i="1"/>
  <c r="G983" i="1"/>
  <c r="E983" i="1"/>
  <c r="G982" i="1"/>
  <c r="E982" i="1"/>
  <c r="G981" i="1"/>
  <c r="E981" i="1"/>
  <c r="G980" i="1"/>
  <c r="E980" i="1"/>
  <c r="E979" i="1"/>
  <c r="G979" i="1" s="1"/>
  <c r="G978" i="1"/>
  <c r="E978" i="1"/>
  <c r="E977" i="1"/>
  <c r="G977" i="1" s="1"/>
  <c r="G976" i="1"/>
  <c r="E976" i="1"/>
  <c r="E975" i="1"/>
  <c r="G975" i="1" s="1"/>
  <c r="G974" i="1"/>
  <c r="E974" i="1"/>
  <c r="G973" i="1"/>
  <c r="E973" i="1"/>
  <c r="G972" i="1"/>
  <c r="E972" i="1"/>
  <c r="G971" i="1"/>
  <c r="E971" i="1"/>
  <c r="G970" i="1"/>
  <c r="E970" i="1"/>
  <c r="E969" i="1"/>
  <c r="G969" i="1" s="1"/>
  <c r="G968" i="1"/>
  <c r="E968" i="1"/>
  <c r="G967" i="1"/>
  <c r="E967" i="1"/>
  <c r="G966" i="1"/>
  <c r="E966" i="1"/>
  <c r="G965" i="1"/>
  <c r="E965" i="1"/>
  <c r="G964" i="1"/>
  <c r="E964" i="1"/>
  <c r="E963" i="1"/>
  <c r="G963" i="1" s="1"/>
  <c r="G962" i="1"/>
  <c r="E962" i="1"/>
  <c r="G961" i="1"/>
  <c r="E961" i="1"/>
  <c r="G960" i="1"/>
  <c r="E960" i="1"/>
  <c r="E959" i="1"/>
  <c r="G959" i="1" s="1"/>
  <c r="G958" i="1"/>
  <c r="E958" i="1"/>
  <c r="G957" i="1"/>
  <c r="E957" i="1"/>
  <c r="G956" i="1"/>
  <c r="E956" i="1"/>
  <c r="G955" i="1"/>
  <c r="E955" i="1"/>
  <c r="G954" i="1"/>
  <c r="E954" i="1"/>
  <c r="G953" i="1"/>
  <c r="E953" i="1"/>
  <c r="G952" i="1"/>
  <c r="E952" i="1"/>
  <c r="G951" i="1"/>
  <c r="E951" i="1"/>
  <c r="G950" i="1"/>
  <c r="E950" i="1"/>
  <c r="G949" i="1"/>
  <c r="E949" i="1"/>
  <c r="E948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6" i="1"/>
  <c r="E945" i="1"/>
  <c r="G944" i="1"/>
  <c r="E944" i="1"/>
  <c r="S943" i="1"/>
  <c r="R943" i="1"/>
  <c r="Q943" i="1"/>
  <c r="P943" i="1"/>
  <c r="O943" i="1"/>
  <c r="N943" i="1"/>
  <c r="M943" i="1"/>
  <c r="L943" i="1"/>
  <c r="K943" i="1"/>
  <c r="J943" i="1"/>
  <c r="I943" i="1"/>
  <c r="E943" i="1" s="1"/>
  <c r="H943" i="1"/>
  <c r="G943" i="1"/>
  <c r="G942" i="1"/>
  <c r="E941" i="1"/>
  <c r="E940" i="1"/>
  <c r="G940" i="1" s="1"/>
  <c r="E939" i="1"/>
  <c r="S938" i="1"/>
  <c r="R938" i="1"/>
  <c r="Q938" i="1"/>
  <c r="P938" i="1"/>
  <c r="O938" i="1"/>
  <c r="N938" i="1"/>
  <c r="M938" i="1"/>
  <c r="L938" i="1"/>
  <c r="K938" i="1"/>
  <c r="J938" i="1"/>
  <c r="I938" i="1"/>
  <c r="E938" i="1" s="1"/>
  <c r="H938" i="1"/>
  <c r="G938" i="1"/>
  <c r="G937" i="1"/>
  <c r="E936" i="1"/>
  <c r="E935" i="1"/>
  <c r="G935" i="1" s="1"/>
  <c r="E934" i="1"/>
  <c r="S933" i="1"/>
  <c r="R933" i="1"/>
  <c r="Q933" i="1"/>
  <c r="P933" i="1"/>
  <c r="O933" i="1"/>
  <c r="N933" i="1"/>
  <c r="M933" i="1"/>
  <c r="L933" i="1"/>
  <c r="K933" i="1"/>
  <c r="J933" i="1"/>
  <c r="I933" i="1"/>
  <c r="E933" i="1" s="1"/>
  <c r="H933" i="1"/>
  <c r="G933" i="1"/>
  <c r="G932" i="1"/>
  <c r="E931" i="1"/>
  <c r="E930" i="1"/>
  <c r="G930" i="1" s="1"/>
  <c r="E929" i="1"/>
  <c r="S928" i="1"/>
  <c r="R928" i="1"/>
  <c r="Q928" i="1"/>
  <c r="P928" i="1"/>
  <c r="O928" i="1"/>
  <c r="N928" i="1"/>
  <c r="M928" i="1"/>
  <c r="L928" i="1"/>
  <c r="K928" i="1"/>
  <c r="J928" i="1"/>
  <c r="I928" i="1"/>
  <c r="E928" i="1" s="1"/>
  <c r="H928" i="1"/>
  <c r="G928" i="1"/>
  <c r="G927" i="1"/>
  <c r="E926" i="1"/>
  <c r="E925" i="1"/>
  <c r="G925" i="1" s="1"/>
  <c r="E924" i="1"/>
  <c r="S923" i="1"/>
  <c r="R923" i="1"/>
  <c r="Q923" i="1"/>
  <c r="P923" i="1"/>
  <c r="O923" i="1"/>
  <c r="N923" i="1"/>
  <c r="M923" i="1"/>
  <c r="L923" i="1"/>
  <c r="K923" i="1"/>
  <c r="J923" i="1"/>
  <c r="I923" i="1"/>
  <c r="E923" i="1" s="1"/>
  <c r="H923" i="1"/>
  <c r="G923" i="1"/>
  <c r="G922" i="1"/>
  <c r="E921" i="1"/>
  <c r="E920" i="1"/>
  <c r="G920" i="1" s="1"/>
  <c r="E919" i="1"/>
  <c r="S918" i="1"/>
  <c r="R918" i="1"/>
  <c r="Q918" i="1"/>
  <c r="P918" i="1"/>
  <c r="O918" i="1"/>
  <c r="N918" i="1"/>
  <c r="M918" i="1"/>
  <c r="L918" i="1"/>
  <c r="K918" i="1"/>
  <c r="J918" i="1"/>
  <c r="I918" i="1"/>
  <c r="E918" i="1" s="1"/>
  <c r="H918" i="1"/>
  <c r="G918" i="1"/>
  <c r="G917" i="1"/>
  <c r="E916" i="1"/>
  <c r="E915" i="1"/>
  <c r="G915" i="1" s="1"/>
  <c r="G912" i="1" s="1"/>
  <c r="E914" i="1"/>
  <c r="G914" i="1" s="1"/>
  <c r="E913" i="1"/>
  <c r="S912" i="1"/>
  <c r="R912" i="1"/>
  <c r="Q912" i="1"/>
  <c r="P912" i="1"/>
  <c r="O912" i="1"/>
  <c r="N912" i="1"/>
  <c r="M912" i="1"/>
  <c r="L912" i="1"/>
  <c r="K912" i="1"/>
  <c r="J912" i="1"/>
  <c r="I912" i="1"/>
  <c r="E912" i="1" s="1"/>
  <c r="H912" i="1"/>
  <c r="G911" i="1"/>
  <c r="H911" i="1" s="1"/>
  <c r="E910" i="1"/>
  <c r="E909" i="1"/>
  <c r="G909" i="1" s="1"/>
  <c r="E908" i="1"/>
  <c r="G908" i="1" s="1"/>
  <c r="E907" i="1"/>
  <c r="S906" i="1"/>
  <c r="R906" i="1"/>
  <c r="Q906" i="1"/>
  <c r="P906" i="1"/>
  <c r="O906" i="1"/>
  <c r="N906" i="1"/>
  <c r="M906" i="1"/>
  <c r="L906" i="1"/>
  <c r="K906" i="1"/>
  <c r="J906" i="1"/>
  <c r="I906" i="1"/>
  <c r="E906" i="1" s="1"/>
  <c r="H906" i="1"/>
  <c r="G906" i="1"/>
  <c r="G905" i="1"/>
  <c r="E904" i="1"/>
  <c r="E903" i="1"/>
  <c r="G903" i="1" s="1"/>
  <c r="G900" i="1" s="1"/>
  <c r="E902" i="1"/>
  <c r="G902" i="1" s="1"/>
  <c r="E901" i="1"/>
  <c r="S900" i="1"/>
  <c r="R900" i="1"/>
  <c r="Q900" i="1"/>
  <c r="P900" i="1"/>
  <c r="O900" i="1"/>
  <c r="N900" i="1"/>
  <c r="M900" i="1"/>
  <c r="L900" i="1"/>
  <c r="K900" i="1"/>
  <c r="J900" i="1"/>
  <c r="I900" i="1"/>
  <c r="E900" i="1" s="1"/>
  <c r="H900" i="1"/>
  <c r="G899" i="1"/>
  <c r="H899" i="1" s="1"/>
  <c r="E898" i="1"/>
  <c r="E897" i="1"/>
  <c r="G897" i="1" s="1"/>
  <c r="E896" i="1"/>
  <c r="G896" i="1" s="1"/>
  <c r="G893" i="1" s="1"/>
  <c r="E895" i="1"/>
  <c r="G895" i="1" s="1"/>
  <c r="E894" i="1"/>
  <c r="S893" i="1"/>
  <c r="R893" i="1"/>
  <c r="Q893" i="1"/>
  <c r="P893" i="1"/>
  <c r="O893" i="1"/>
  <c r="N893" i="1"/>
  <c r="M893" i="1"/>
  <c r="L893" i="1"/>
  <c r="K893" i="1"/>
  <c r="J893" i="1"/>
  <c r="I893" i="1"/>
  <c r="E893" i="1" s="1"/>
  <c r="H893" i="1"/>
  <c r="G892" i="1"/>
  <c r="E891" i="1"/>
  <c r="E890" i="1"/>
  <c r="G890" i="1" s="1"/>
  <c r="E889" i="1"/>
  <c r="S888" i="1"/>
  <c r="R888" i="1"/>
  <c r="Q888" i="1"/>
  <c r="P888" i="1"/>
  <c r="O888" i="1"/>
  <c r="N888" i="1"/>
  <c r="M888" i="1"/>
  <c r="L888" i="1"/>
  <c r="K888" i="1"/>
  <c r="J888" i="1"/>
  <c r="I888" i="1"/>
  <c r="E888" i="1" s="1"/>
  <c r="H888" i="1"/>
  <c r="G888" i="1"/>
  <c r="G887" i="1"/>
  <c r="H887" i="1" s="1"/>
  <c r="G885" i="1"/>
  <c r="E885" i="1"/>
  <c r="G884" i="1"/>
  <c r="E884" i="1"/>
  <c r="G883" i="1"/>
  <c r="E883" i="1"/>
  <c r="S881" i="1"/>
  <c r="R881" i="1"/>
  <c r="Q881" i="1"/>
  <c r="P881" i="1"/>
  <c r="O881" i="1"/>
  <c r="N881" i="1"/>
  <c r="M881" i="1"/>
  <c r="L881" i="1"/>
  <c r="K881" i="1"/>
  <c r="J881" i="1"/>
  <c r="I881" i="1"/>
  <c r="E881" i="1" s="1"/>
  <c r="H881" i="1"/>
  <c r="G881" i="1"/>
  <c r="G880" i="1"/>
  <c r="G878" i="1"/>
  <c r="E878" i="1"/>
  <c r="G877" i="1"/>
  <c r="E877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E875" i="1"/>
  <c r="G874" i="1"/>
  <c r="H874" i="1" s="1"/>
  <c r="E873" i="1"/>
  <c r="E872" i="1"/>
  <c r="G872" i="1" s="1"/>
  <c r="E871" i="1"/>
  <c r="S870" i="1"/>
  <c r="R870" i="1"/>
  <c r="Q870" i="1"/>
  <c r="P870" i="1"/>
  <c r="O870" i="1"/>
  <c r="N870" i="1"/>
  <c r="M870" i="1"/>
  <c r="L870" i="1"/>
  <c r="K870" i="1"/>
  <c r="J870" i="1"/>
  <c r="I870" i="1"/>
  <c r="E870" i="1" s="1"/>
  <c r="H870" i="1"/>
  <c r="G870" i="1"/>
  <c r="G869" i="1"/>
  <c r="E868" i="1"/>
  <c r="E867" i="1"/>
  <c r="G867" i="1" s="1"/>
  <c r="E866" i="1"/>
  <c r="S865" i="1"/>
  <c r="R865" i="1"/>
  <c r="Q865" i="1"/>
  <c r="P865" i="1"/>
  <c r="O865" i="1"/>
  <c r="N865" i="1"/>
  <c r="M865" i="1"/>
  <c r="L865" i="1"/>
  <c r="K865" i="1"/>
  <c r="J865" i="1"/>
  <c r="I865" i="1"/>
  <c r="E865" i="1" s="1"/>
  <c r="H865" i="1"/>
  <c r="G865" i="1"/>
  <c r="G864" i="1"/>
  <c r="E863" i="1"/>
  <c r="E862" i="1"/>
  <c r="G862" i="1" s="1"/>
  <c r="E861" i="1"/>
  <c r="S860" i="1"/>
  <c r="R860" i="1"/>
  <c r="Q860" i="1"/>
  <c r="P860" i="1"/>
  <c r="O860" i="1"/>
  <c r="N860" i="1"/>
  <c r="M860" i="1"/>
  <c r="L860" i="1"/>
  <c r="K860" i="1"/>
  <c r="J860" i="1"/>
  <c r="I860" i="1"/>
  <c r="E860" i="1" s="1"/>
  <c r="H860" i="1"/>
  <c r="G860" i="1"/>
  <c r="G859" i="1"/>
  <c r="E858" i="1"/>
  <c r="E857" i="1"/>
  <c r="G857" i="1" s="1"/>
  <c r="E856" i="1"/>
  <c r="S855" i="1"/>
  <c r="R855" i="1"/>
  <c r="Q855" i="1"/>
  <c r="P855" i="1"/>
  <c r="O855" i="1"/>
  <c r="N855" i="1"/>
  <c r="M855" i="1"/>
  <c r="L855" i="1"/>
  <c r="K855" i="1"/>
  <c r="J855" i="1"/>
  <c r="I855" i="1"/>
  <c r="E855" i="1" s="1"/>
  <c r="H855" i="1"/>
  <c r="G855" i="1"/>
  <c r="G854" i="1"/>
  <c r="E853" i="1"/>
  <c r="E852" i="1"/>
  <c r="G852" i="1" s="1"/>
  <c r="E851" i="1"/>
  <c r="S850" i="1"/>
  <c r="R850" i="1"/>
  <c r="Q850" i="1"/>
  <c r="P850" i="1"/>
  <c r="O850" i="1"/>
  <c r="N850" i="1"/>
  <c r="M850" i="1"/>
  <c r="L850" i="1"/>
  <c r="K850" i="1"/>
  <c r="J850" i="1"/>
  <c r="I850" i="1"/>
  <c r="E850" i="1" s="1"/>
  <c r="H850" i="1"/>
  <c r="G850" i="1"/>
  <c r="G849" i="1"/>
  <c r="G847" i="1"/>
  <c r="E847" i="1"/>
  <c r="S846" i="1"/>
  <c r="R846" i="1"/>
  <c r="Q846" i="1"/>
  <c r="P846" i="1"/>
  <c r="O846" i="1"/>
  <c r="N846" i="1"/>
  <c r="M846" i="1"/>
  <c r="L846" i="1"/>
  <c r="K846" i="1"/>
  <c r="J846" i="1"/>
  <c r="I846" i="1"/>
  <c r="E846" i="1" s="1"/>
  <c r="H846" i="1"/>
  <c r="G846" i="1"/>
  <c r="G845" i="1"/>
  <c r="H845" i="1" s="1"/>
  <c r="E844" i="1"/>
  <c r="E843" i="1"/>
  <c r="G843" i="1" s="1"/>
  <c r="E842" i="1"/>
  <c r="G842" i="1" s="1"/>
  <c r="E841" i="1"/>
  <c r="G841" i="1" s="1"/>
  <c r="E840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8" i="1"/>
  <c r="E837" i="1"/>
  <c r="E836" i="1"/>
  <c r="G836" i="1" s="1"/>
  <c r="E835" i="1"/>
  <c r="S834" i="1"/>
  <c r="R834" i="1"/>
  <c r="Q834" i="1"/>
  <c r="P834" i="1"/>
  <c r="O834" i="1"/>
  <c r="N834" i="1"/>
  <c r="M834" i="1"/>
  <c r="L834" i="1"/>
  <c r="K834" i="1"/>
  <c r="J834" i="1"/>
  <c r="I834" i="1"/>
  <c r="E834" i="1" s="1"/>
  <c r="H834" i="1"/>
  <c r="G834" i="1"/>
  <c r="G833" i="1"/>
  <c r="H833" i="1" s="1"/>
  <c r="E832" i="1"/>
  <c r="E831" i="1"/>
  <c r="G831" i="1" s="1"/>
  <c r="E830" i="1"/>
  <c r="G830" i="1" s="1"/>
  <c r="E829" i="1"/>
  <c r="G829" i="1" s="1"/>
  <c r="E828" i="1"/>
  <c r="G828" i="1" s="1"/>
  <c r="E827" i="1"/>
  <c r="G827" i="1" s="1"/>
  <c r="E826" i="1"/>
  <c r="G826" i="1" s="1"/>
  <c r="E825" i="1"/>
  <c r="S824" i="1"/>
  <c r="R824" i="1"/>
  <c r="Q824" i="1"/>
  <c r="P824" i="1"/>
  <c r="O824" i="1"/>
  <c r="N824" i="1"/>
  <c r="M824" i="1"/>
  <c r="L824" i="1"/>
  <c r="K824" i="1"/>
  <c r="J824" i="1"/>
  <c r="I824" i="1"/>
  <c r="E824" i="1" s="1"/>
  <c r="H824" i="1"/>
  <c r="G824" i="1"/>
  <c r="G823" i="1"/>
  <c r="E822" i="1"/>
  <c r="E821" i="1"/>
  <c r="G821" i="1" s="1"/>
  <c r="E820" i="1"/>
  <c r="S819" i="1"/>
  <c r="R819" i="1"/>
  <c r="Q819" i="1"/>
  <c r="P819" i="1"/>
  <c r="O819" i="1"/>
  <c r="N819" i="1"/>
  <c r="M819" i="1"/>
  <c r="L819" i="1"/>
  <c r="K819" i="1"/>
  <c r="J819" i="1"/>
  <c r="I819" i="1"/>
  <c r="E819" i="1" s="1"/>
  <c r="H819" i="1"/>
  <c r="G819" i="1"/>
  <c r="G818" i="1"/>
  <c r="E817" i="1"/>
  <c r="E816" i="1"/>
  <c r="G816" i="1" s="1"/>
  <c r="E815" i="1"/>
  <c r="S814" i="1"/>
  <c r="R814" i="1"/>
  <c r="Q814" i="1"/>
  <c r="P814" i="1"/>
  <c r="O814" i="1"/>
  <c r="N814" i="1"/>
  <c r="M814" i="1"/>
  <c r="L814" i="1"/>
  <c r="K814" i="1"/>
  <c r="J814" i="1"/>
  <c r="I814" i="1"/>
  <c r="E814" i="1" s="1"/>
  <c r="H814" i="1"/>
  <c r="G814" i="1"/>
  <c r="G813" i="1"/>
  <c r="E812" i="1"/>
  <c r="E811" i="1"/>
  <c r="G811" i="1" s="1"/>
  <c r="E810" i="1"/>
  <c r="S809" i="1"/>
  <c r="R809" i="1"/>
  <c r="Q809" i="1"/>
  <c r="P809" i="1"/>
  <c r="O809" i="1"/>
  <c r="N809" i="1"/>
  <c r="M809" i="1"/>
  <c r="L809" i="1"/>
  <c r="K809" i="1"/>
  <c r="J809" i="1"/>
  <c r="I809" i="1"/>
  <c r="E809" i="1" s="1"/>
  <c r="H809" i="1"/>
  <c r="G809" i="1"/>
  <c r="G808" i="1"/>
  <c r="E807" i="1"/>
  <c r="E806" i="1"/>
  <c r="G806" i="1" s="1"/>
  <c r="E805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C56" i="2" s="1"/>
  <c r="G803" i="1"/>
  <c r="G802" i="1"/>
  <c r="E802" i="1"/>
  <c r="G801" i="1"/>
  <c r="E801" i="1"/>
  <c r="G800" i="1"/>
  <c r="G798" i="1" s="1"/>
  <c r="E800" i="1"/>
  <c r="E799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E798" i="1"/>
  <c r="G797" i="1"/>
  <c r="E796" i="1"/>
  <c r="E795" i="1"/>
  <c r="G795" i="1" s="1"/>
  <c r="G793" i="1" s="1"/>
  <c r="C54" i="2" s="1"/>
  <c r="E794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E793" i="1"/>
  <c r="G792" i="1"/>
  <c r="E791" i="1"/>
  <c r="G790" i="1"/>
  <c r="E790" i="1"/>
  <c r="G789" i="1"/>
  <c r="E789" i="1"/>
  <c r="G788" i="1"/>
  <c r="G786" i="1" s="1"/>
  <c r="E788" i="1"/>
  <c r="E787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E786" i="1"/>
  <c r="G785" i="1"/>
  <c r="E784" i="1"/>
  <c r="G783" i="1"/>
  <c r="E783" i="1"/>
  <c r="G782" i="1"/>
  <c r="E782" i="1"/>
  <c r="G781" i="1"/>
  <c r="G779" i="1" s="1"/>
  <c r="E781" i="1"/>
  <c r="E780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E779" i="1"/>
  <c r="G778" i="1"/>
  <c r="E777" i="1"/>
  <c r="G776" i="1"/>
  <c r="E776" i="1"/>
  <c r="G775" i="1"/>
  <c r="E775" i="1"/>
  <c r="G774" i="1"/>
  <c r="G772" i="1" s="1"/>
  <c r="E774" i="1"/>
  <c r="E773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E772" i="1"/>
  <c r="G771" i="1"/>
  <c r="E769" i="1"/>
  <c r="G769" i="1" s="1"/>
  <c r="E768" i="1"/>
  <c r="G768" i="1" s="1"/>
  <c r="E767" i="1"/>
  <c r="G767" i="1" s="1"/>
  <c r="E766" i="1"/>
  <c r="G766" i="1" s="1"/>
  <c r="E765" i="1"/>
  <c r="G765" i="1" s="1"/>
  <c r="E764" i="1"/>
  <c r="G764" i="1" s="1"/>
  <c r="E763" i="1"/>
  <c r="G763" i="1" s="1"/>
  <c r="E762" i="1"/>
  <c r="G762" i="1" s="1"/>
  <c r="E761" i="1"/>
  <c r="G761" i="1" s="1"/>
  <c r="E760" i="1"/>
  <c r="G760" i="1" s="1"/>
  <c r="E759" i="1"/>
  <c r="G759" i="1" s="1"/>
  <c r="E758" i="1"/>
  <c r="G758" i="1" s="1"/>
  <c r="E757" i="1"/>
  <c r="G757" i="1" s="1"/>
  <c r="E756" i="1"/>
  <c r="G756" i="1" s="1"/>
  <c r="E755" i="1"/>
  <c r="G755" i="1" s="1"/>
  <c r="E754" i="1"/>
  <c r="G754" i="1" s="1"/>
  <c r="E753" i="1"/>
  <c r="G753" i="1" s="1"/>
  <c r="E752" i="1"/>
  <c r="G752" i="1" s="1"/>
  <c r="E751" i="1"/>
  <c r="G751" i="1" s="1"/>
  <c r="G748" i="1" s="1"/>
  <c r="G1174" i="1" s="1"/>
  <c r="E750" i="1"/>
  <c r="G750" i="1" s="1"/>
  <c r="E749" i="1"/>
  <c r="S748" i="1"/>
  <c r="R748" i="1"/>
  <c r="Q748" i="1"/>
  <c r="P748" i="1"/>
  <c r="O748" i="1"/>
  <c r="N748" i="1"/>
  <c r="M748" i="1"/>
  <c r="L748" i="1"/>
  <c r="K748" i="1"/>
  <c r="J748" i="1"/>
  <c r="I748" i="1"/>
  <c r="E748" i="1" s="1"/>
  <c r="H748" i="1"/>
  <c r="G747" i="1"/>
  <c r="H747" i="1" s="1"/>
  <c r="E746" i="1"/>
  <c r="E745" i="1"/>
  <c r="G745" i="1" s="1"/>
  <c r="E744" i="1"/>
  <c r="G744" i="1" s="1"/>
  <c r="E743" i="1"/>
  <c r="G743" i="1" s="1"/>
  <c r="E742" i="1"/>
  <c r="G742" i="1" s="1"/>
  <c r="E741" i="1"/>
  <c r="G741" i="1" s="1"/>
  <c r="E740" i="1"/>
  <c r="G740" i="1" s="1"/>
  <c r="E739" i="1"/>
  <c r="G739" i="1" s="1"/>
  <c r="E738" i="1"/>
  <c r="G738" i="1" s="1"/>
  <c r="E737" i="1"/>
  <c r="G737" i="1" s="1"/>
  <c r="E736" i="1"/>
  <c r="G736" i="1" s="1"/>
  <c r="E735" i="1"/>
  <c r="G735" i="1" s="1"/>
  <c r="E734" i="1"/>
  <c r="G734" i="1" s="1"/>
  <c r="E733" i="1"/>
  <c r="G733" i="1" s="1"/>
  <c r="E732" i="1"/>
  <c r="G732" i="1" s="1"/>
  <c r="E731" i="1"/>
  <c r="G731" i="1" s="1"/>
  <c r="E730" i="1"/>
  <c r="G730" i="1" s="1"/>
  <c r="E729" i="1"/>
  <c r="G729" i="1" s="1"/>
  <c r="E728" i="1"/>
  <c r="G728" i="1" s="1"/>
  <c r="E727" i="1"/>
  <c r="G727" i="1" s="1"/>
  <c r="E726" i="1"/>
  <c r="G726" i="1" s="1"/>
  <c r="E725" i="1"/>
  <c r="G725" i="1" s="1"/>
  <c r="E724" i="1"/>
  <c r="G724" i="1" s="1"/>
  <c r="E723" i="1"/>
  <c r="G723" i="1" s="1"/>
  <c r="E722" i="1"/>
  <c r="G722" i="1" s="1"/>
  <c r="E721" i="1"/>
  <c r="G721" i="1" s="1"/>
  <c r="E720" i="1"/>
  <c r="G720" i="1" s="1"/>
  <c r="E719" i="1"/>
  <c r="G719" i="1" s="1"/>
  <c r="E718" i="1"/>
  <c r="G718" i="1" s="1"/>
  <c r="E717" i="1"/>
  <c r="G717" i="1" s="1"/>
  <c r="E716" i="1"/>
  <c r="G716" i="1" s="1"/>
  <c r="E715" i="1"/>
  <c r="G715" i="1" s="1"/>
  <c r="E714" i="1"/>
  <c r="G714" i="1" s="1"/>
  <c r="E713" i="1"/>
  <c r="G713" i="1" s="1"/>
  <c r="E712" i="1"/>
  <c r="G712" i="1" s="1"/>
  <c r="E711" i="1"/>
  <c r="G711" i="1" s="1"/>
  <c r="E710" i="1"/>
  <c r="G710" i="1" s="1"/>
  <c r="E709" i="1"/>
  <c r="G709" i="1" s="1"/>
  <c r="E708" i="1"/>
  <c r="G708" i="1" s="1"/>
  <c r="E707" i="1"/>
  <c r="G707" i="1" s="1"/>
  <c r="E706" i="1"/>
  <c r="G706" i="1" s="1"/>
  <c r="E705" i="1"/>
  <c r="G705" i="1" s="1"/>
  <c r="E704" i="1"/>
  <c r="G704" i="1" s="1"/>
  <c r="E703" i="1"/>
  <c r="G703" i="1" s="1"/>
  <c r="E702" i="1"/>
  <c r="G702" i="1" s="1"/>
  <c r="E701" i="1"/>
  <c r="G701" i="1" s="1"/>
  <c r="E700" i="1"/>
  <c r="G700" i="1" s="1"/>
  <c r="E699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7" i="1"/>
  <c r="E696" i="1"/>
  <c r="E695" i="1"/>
  <c r="G695" i="1" s="1"/>
  <c r="E694" i="1"/>
  <c r="S693" i="1"/>
  <c r="R693" i="1"/>
  <c r="Q693" i="1"/>
  <c r="P693" i="1"/>
  <c r="O693" i="1"/>
  <c r="N693" i="1"/>
  <c r="M693" i="1"/>
  <c r="L693" i="1"/>
  <c r="K693" i="1"/>
  <c r="J693" i="1"/>
  <c r="I693" i="1"/>
  <c r="E693" i="1" s="1"/>
  <c r="H693" i="1"/>
  <c r="G693" i="1"/>
  <c r="G692" i="1"/>
  <c r="E691" i="1"/>
  <c r="E690" i="1"/>
  <c r="G690" i="1" s="1"/>
  <c r="E689" i="1"/>
  <c r="G689" i="1" s="1"/>
  <c r="E688" i="1"/>
  <c r="G688" i="1" s="1"/>
  <c r="E687" i="1"/>
  <c r="G687" i="1" s="1"/>
  <c r="E686" i="1"/>
  <c r="G686" i="1" s="1"/>
  <c r="E685" i="1"/>
  <c r="S684" i="1"/>
  <c r="R684" i="1"/>
  <c r="Q684" i="1"/>
  <c r="P684" i="1"/>
  <c r="O684" i="1"/>
  <c r="N684" i="1"/>
  <c r="M684" i="1"/>
  <c r="L684" i="1"/>
  <c r="K684" i="1"/>
  <c r="J684" i="1"/>
  <c r="I684" i="1"/>
  <c r="E684" i="1" s="1"/>
  <c r="H684" i="1"/>
  <c r="G684" i="1"/>
  <c r="G683" i="1"/>
  <c r="E682" i="1"/>
  <c r="E681" i="1"/>
  <c r="G681" i="1" s="1"/>
  <c r="E680" i="1"/>
  <c r="S679" i="1"/>
  <c r="R679" i="1"/>
  <c r="Q679" i="1"/>
  <c r="P679" i="1"/>
  <c r="O679" i="1"/>
  <c r="N679" i="1"/>
  <c r="M679" i="1"/>
  <c r="L679" i="1"/>
  <c r="K679" i="1"/>
  <c r="J679" i="1"/>
  <c r="I679" i="1"/>
  <c r="E679" i="1" s="1"/>
  <c r="H679" i="1"/>
  <c r="G679" i="1"/>
  <c r="G678" i="1"/>
  <c r="H678" i="1" s="1"/>
  <c r="E677" i="1"/>
  <c r="E676" i="1"/>
  <c r="G676" i="1" s="1"/>
  <c r="E675" i="1"/>
  <c r="G675" i="1" s="1"/>
  <c r="E674" i="1"/>
  <c r="G674" i="1" s="1"/>
  <c r="E673" i="1"/>
  <c r="G673" i="1" s="1"/>
  <c r="E672" i="1"/>
  <c r="G672" i="1" s="1"/>
  <c r="E671" i="1"/>
  <c r="G671" i="1" s="1"/>
  <c r="E670" i="1"/>
  <c r="G670" i="1" s="1"/>
  <c r="E669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7" i="1"/>
  <c r="G665" i="1"/>
  <c r="E665" i="1"/>
  <c r="S664" i="1"/>
  <c r="R664" i="1"/>
  <c r="Q664" i="1"/>
  <c r="P664" i="1"/>
  <c r="O664" i="1"/>
  <c r="N664" i="1"/>
  <c r="M664" i="1"/>
  <c r="L664" i="1"/>
  <c r="K664" i="1"/>
  <c r="J664" i="1"/>
  <c r="I664" i="1"/>
  <c r="E664" i="1" s="1"/>
  <c r="H664" i="1"/>
  <c r="G664" i="1"/>
  <c r="G663" i="1"/>
  <c r="E662" i="1"/>
  <c r="E661" i="1"/>
  <c r="G661" i="1" s="1"/>
  <c r="E660" i="1"/>
  <c r="G660" i="1" s="1"/>
  <c r="E659" i="1"/>
  <c r="E658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E657" i="1"/>
  <c r="G656" i="1"/>
  <c r="E655" i="1"/>
  <c r="G654" i="1"/>
  <c r="E654" i="1"/>
  <c r="G653" i="1"/>
  <c r="E653" i="1"/>
  <c r="E652" i="1"/>
  <c r="E651" i="1"/>
  <c r="S650" i="1"/>
  <c r="R650" i="1"/>
  <c r="Q650" i="1"/>
  <c r="P650" i="1"/>
  <c r="O650" i="1"/>
  <c r="N650" i="1"/>
  <c r="M650" i="1"/>
  <c r="L650" i="1"/>
  <c r="K650" i="1"/>
  <c r="J650" i="1"/>
  <c r="I650" i="1"/>
  <c r="E650" i="1" s="1"/>
  <c r="H650" i="1"/>
  <c r="G650" i="1"/>
  <c r="G649" i="1"/>
  <c r="H649" i="1" s="1"/>
  <c r="E649" i="1" s="1"/>
  <c r="E648" i="1"/>
  <c r="G648" i="1" s="1"/>
  <c r="E647" i="1"/>
  <c r="G647" i="1" s="1"/>
  <c r="E646" i="1"/>
  <c r="G646" i="1" s="1"/>
  <c r="E645" i="1"/>
  <c r="E644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E643" i="1"/>
  <c r="G642" i="1"/>
  <c r="E641" i="1"/>
  <c r="G640" i="1"/>
  <c r="G638" i="1" s="1"/>
  <c r="E640" i="1"/>
  <c r="E639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E638" i="1"/>
  <c r="G637" i="1"/>
  <c r="E636" i="1"/>
  <c r="G635" i="1"/>
  <c r="G633" i="1" s="1"/>
  <c r="E635" i="1"/>
  <c r="E634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E633" i="1"/>
  <c r="G632" i="1"/>
  <c r="E631" i="1"/>
  <c r="G630" i="1"/>
  <c r="E630" i="1"/>
  <c r="G629" i="1"/>
  <c r="E629" i="1"/>
  <c r="E628" i="1"/>
  <c r="G628" i="1" s="1"/>
  <c r="G627" i="1"/>
  <c r="E627" i="1"/>
  <c r="G626" i="1"/>
  <c r="E626" i="1"/>
  <c r="G625" i="1"/>
  <c r="E625" i="1"/>
  <c r="E624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E623" i="1"/>
  <c r="G622" i="1"/>
  <c r="E620" i="1"/>
  <c r="G620" i="1" s="1"/>
  <c r="E619" i="1"/>
  <c r="G619" i="1" s="1"/>
  <c r="E618" i="1"/>
  <c r="G618" i="1" s="1"/>
  <c r="G615" i="1" s="1"/>
  <c r="E617" i="1"/>
  <c r="G617" i="1" s="1"/>
  <c r="E616" i="1"/>
  <c r="S615" i="1"/>
  <c r="R615" i="1"/>
  <c r="Q615" i="1"/>
  <c r="P615" i="1"/>
  <c r="O615" i="1"/>
  <c r="N615" i="1"/>
  <c r="M615" i="1"/>
  <c r="L615" i="1"/>
  <c r="K615" i="1"/>
  <c r="J615" i="1"/>
  <c r="I615" i="1"/>
  <c r="E615" i="1" s="1"/>
  <c r="H615" i="1"/>
  <c r="G614" i="1"/>
  <c r="E613" i="1"/>
  <c r="E612" i="1"/>
  <c r="G612" i="1" s="1"/>
  <c r="E611" i="1"/>
  <c r="G611" i="1" s="1"/>
  <c r="E610" i="1"/>
  <c r="S609" i="1"/>
  <c r="R609" i="1"/>
  <c r="Q609" i="1"/>
  <c r="P609" i="1"/>
  <c r="O609" i="1"/>
  <c r="N609" i="1"/>
  <c r="M609" i="1"/>
  <c r="L609" i="1"/>
  <c r="K609" i="1"/>
  <c r="J609" i="1"/>
  <c r="I609" i="1"/>
  <c r="E609" i="1" s="1"/>
  <c r="H609" i="1"/>
  <c r="G609" i="1"/>
  <c r="G608" i="1"/>
  <c r="E607" i="1"/>
  <c r="E606" i="1"/>
  <c r="G606" i="1" s="1"/>
  <c r="E605" i="1"/>
  <c r="G605" i="1" s="1"/>
  <c r="E604" i="1"/>
  <c r="G604" i="1" s="1"/>
  <c r="E603" i="1"/>
  <c r="G603" i="1" s="1"/>
  <c r="E602" i="1"/>
  <c r="G602" i="1" s="1"/>
  <c r="E601" i="1"/>
  <c r="G601" i="1" s="1"/>
  <c r="E600" i="1"/>
  <c r="G600" i="1" s="1"/>
  <c r="E599" i="1"/>
  <c r="G599" i="1" s="1"/>
  <c r="E598" i="1"/>
  <c r="G598" i="1" s="1"/>
  <c r="E597" i="1"/>
  <c r="G597" i="1" s="1"/>
  <c r="E596" i="1"/>
  <c r="G596" i="1" s="1"/>
  <c r="E595" i="1"/>
  <c r="G595" i="1" s="1"/>
  <c r="E594" i="1"/>
  <c r="G594" i="1" s="1"/>
  <c r="E593" i="1"/>
  <c r="G593" i="1" s="1"/>
  <c r="E592" i="1"/>
  <c r="G592" i="1" s="1"/>
  <c r="E591" i="1"/>
  <c r="G591" i="1" s="1"/>
  <c r="E590" i="1"/>
  <c r="G590" i="1" s="1"/>
  <c r="E589" i="1"/>
  <c r="G589" i="1" s="1"/>
  <c r="E588" i="1"/>
  <c r="G588" i="1" s="1"/>
  <c r="E587" i="1"/>
  <c r="G587" i="1" s="1"/>
  <c r="E586" i="1"/>
  <c r="G586" i="1" s="1"/>
  <c r="E585" i="1"/>
  <c r="G585" i="1" s="1"/>
  <c r="E584" i="1"/>
  <c r="G584" i="1" s="1"/>
  <c r="E583" i="1"/>
  <c r="G583" i="1" s="1"/>
  <c r="E582" i="1"/>
  <c r="G582" i="1" s="1"/>
  <c r="E581" i="1"/>
  <c r="G581" i="1" s="1"/>
  <c r="E580" i="1"/>
  <c r="G580" i="1" s="1"/>
  <c r="E579" i="1"/>
  <c r="G579" i="1" s="1"/>
  <c r="E578" i="1"/>
  <c r="G578" i="1" s="1"/>
  <c r="E577" i="1"/>
  <c r="G577" i="1" s="1"/>
  <c r="E576" i="1"/>
  <c r="G576" i="1" s="1"/>
  <c r="E575" i="1"/>
  <c r="S574" i="1"/>
  <c r="R574" i="1"/>
  <c r="Q574" i="1"/>
  <c r="P574" i="1"/>
  <c r="O574" i="1"/>
  <c r="N574" i="1"/>
  <c r="M574" i="1"/>
  <c r="L574" i="1"/>
  <c r="K574" i="1"/>
  <c r="J574" i="1"/>
  <c r="I574" i="1"/>
  <c r="E574" i="1" s="1"/>
  <c r="H574" i="1"/>
  <c r="G574" i="1"/>
  <c r="G573" i="1"/>
  <c r="E572" i="1"/>
  <c r="E571" i="1"/>
  <c r="G571" i="1" s="1"/>
  <c r="E570" i="1"/>
  <c r="S569" i="1"/>
  <c r="R569" i="1"/>
  <c r="Q569" i="1"/>
  <c r="P569" i="1"/>
  <c r="O569" i="1"/>
  <c r="N569" i="1"/>
  <c r="M569" i="1"/>
  <c r="L569" i="1"/>
  <c r="K569" i="1"/>
  <c r="J569" i="1"/>
  <c r="I569" i="1"/>
  <c r="E569" i="1" s="1"/>
  <c r="H569" i="1"/>
  <c r="G569" i="1"/>
  <c r="G568" i="1"/>
  <c r="E567" i="1"/>
  <c r="E566" i="1"/>
  <c r="G566" i="1" s="1"/>
  <c r="E565" i="1"/>
  <c r="G565" i="1" s="1"/>
  <c r="E564" i="1"/>
  <c r="G564" i="1" s="1"/>
  <c r="E563" i="1"/>
  <c r="G563" i="1" s="1"/>
  <c r="E562" i="1"/>
  <c r="G562" i="1" s="1"/>
  <c r="E561" i="1"/>
  <c r="G561" i="1" s="1"/>
  <c r="E560" i="1"/>
  <c r="G560" i="1" s="1"/>
  <c r="E559" i="1"/>
  <c r="G559" i="1" s="1"/>
  <c r="E558" i="1"/>
  <c r="G558" i="1" s="1"/>
  <c r="E557" i="1"/>
  <c r="G557" i="1" s="1"/>
  <c r="E556" i="1"/>
  <c r="G556" i="1" s="1"/>
  <c r="E555" i="1"/>
  <c r="G555" i="1" s="1"/>
  <c r="E554" i="1"/>
  <c r="G554" i="1" s="1"/>
  <c r="E553" i="1"/>
  <c r="G553" i="1" s="1"/>
  <c r="E552" i="1"/>
  <c r="G552" i="1" s="1"/>
  <c r="E551" i="1"/>
  <c r="G551" i="1" s="1"/>
  <c r="E550" i="1"/>
  <c r="G550" i="1" s="1"/>
  <c r="E549" i="1"/>
  <c r="G549" i="1" s="1"/>
  <c r="E548" i="1"/>
  <c r="G548" i="1" s="1"/>
  <c r="E547" i="1"/>
  <c r="G547" i="1" s="1"/>
  <c r="E546" i="1"/>
  <c r="G546" i="1" s="1"/>
  <c r="E545" i="1"/>
  <c r="G545" i="1" s="1"/>
  <c r="E544" i="1"/>
  <c r="G544" i="1" s="1"/>
  <c r="E543" i="1"/>
  <c r="G543" i="1" s="1"/>
  <c r="E542" i="1"/>
  <c r="G542" i="1" s="1"/>
  <c r="E541" i="1"/>
  <c r="G541" i="1" s="1"/>
  <c r="E540" i="1"/>
  <c r="G540" i="1" s="1"/>
  <c r="E539" i="1"/>
  <c r="G539" i="1" s="1"/>
  <c r="E538" i="1"/>
  <c r="G538" i="1" s="1"/>
  <c r="G535" i="1" s="1"/>
  <c r="E537" i="1"/>
  <c r="G537" i="1" s="1"/>
  <c r="E536" i="1"/>
  <c r="S535" i="1"/>
  <c r="R535" i="1"/>
  <c r="Q535" i="1"/>
  <c r="P535" i="1"/>
  <c r="O535" i="1"/>
  <c r="N535" i="1"/>
  <c r="M535" i="1"/>
  <c r="L535" i="1"/>
  <c r="K535" i="1"/>
  <c r="J535" i="1"/>
  <c r="I535" i="1"/>
  <c r="E535" i="1" s="1"/>
  <c r="H535" i="1"/>
  <c r="G534" i="1"/>
  <c r="E533" i="1"/>
  <c r="E532" i="1"/>
  <c r="G532" i="1" s="1"/>
  <c r="E531" i="1"/>
  <c r="G531" i="1" s="1"/>
  <c r="E530" i="1"/>
  <c r="G530" i="1" s="1"/>
  <c r="E529" i="1"/>
  <c r="G529" i="1" s="1"/>
  <c r="E528" i="1"/>
  <c r="G528" i="1" s="1"/>
  <c r="E527" i="1"/>
  <c r="G527" i="1" s="1"/>
  <c r="E526" i="1"/>
  <c r="G526" i="1" s="1"/>
  <c r="E525" i="1"/>
  <c r="G525" i="1" s="1"/>
  <c r="E524" i="1"/>
  <c r="G524" i="1" s="1"/>
  <c r="E523" i="1"/>
  <c r="G523" i="1" s="1"/>
  <c r="E522" i="1"/>
  <c r="G522" i="1" s="1"/>
  <c r="E521" i="1"/>
  <c r="G521" i="1" s="1"/>
  <c r="E520" i="1"/>
  <c r="G520" i="1" s="1"/>
  <c r="E519" i="1"/>
  <c r="G519" i="1" s="1"/>
  <c r="E518" i="1"/>
  <c r="G518" i="1" s="1"/>
  <c r="E517" i="1"/>
  <c r="G517" i="1" s="1"/>
  <c r="E516" i="1"/>
  <c r="G516" i="1" s="1"/>
  <c r="E515" i="1"/>
  <c r="G515" i="1" s="1"/>
  <c r="E514" i="1"/>
  <c r="G514" i="1" s="1"/>
  <c r="E513" i="1"/>
  <c r="G513" i="1" s="1"/>
  <c r="E512" i="1"/>
  <c r="G512" i="1" s="1"/>
  <c r="E511" i="1"/>
  <c r="G511" i="1" s="1"/>
  <c r="E510" i="1"/>
  <c r="G510" i="1" s="1"/>
  <c r="E509" i="1"/>
  <c r="G509" i="1" s="1"/>
  <c r="E508" i="1"/>
  <c r="G508" i="1" s="1"/>
  <c r="E507" i="1"/>
  <c r="G507" i="1" s="1"/>
  <c r="E506" i="1"/>
  <c r="G506" i="1" s="1"/>
  <c r="E505" i="1"/>
  <c r="G505" i="1" s="1"/>
  <c r="E504" i="1"/>
  <c r="G504" i="1" s="1"/>
  <c r="E503" i="1"/>
  <c r="G503" i="1" s="1"/>
  <c r="E502" i="1"/>
  <c r="G502" i="1" s="1"/>
  <c r="E501" i="1"/>
  <c r="G501" i="1" s="1"/>
  <c r="E500" i="1"/>
  <c r="G500" i="1" s="1"/>
  <c r="E499" i="1"/>
  <c r="G499" i="1" s="1"/>
  <c r="E498" i="1"/>
  <c r="G498" i="1" s="1"/>
  <c r="E497" i="1"/>
  <c r="G497" i="1" s="1"/>
  <c r="E496" i="1"/>
  <c r="G49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89" i="1"/>
  <c r="G489" i="1" s="1"/>
  <c r="E488" i="1"/>
  <c r="G488" i="1" s="1"/>
  <c r="E487" i="1"/>
  <c r="G487" i="1" s="1"/>
  <c r="E486" i="1"/>
  <c r="G486" i="1" s="1"/>
  <c r="E485" i="1"/>
  <c r="G485" i="1" s="1"/>
  <c r="E484" i="1"/>
  <c r="G484" i="1" s="1"/>
  <c r="E483" i="1"/>
  <c r="G483" i="1" s="1"/>
  <c r="E482" i="1"/>
  <c r="G482" i="1" s="1"/>
  <c r="E481" i="1"/>
  <c r="G481" i="1" s="1"/>
  <c r="E480" i="1"/>
  <c r="G480" i="1" s="1"/>
  <c r="E479" i="1"/>
  <c r="G479" i="1" s="1"/>
  <c r="E478" i="1"/>
  <c r="G478" i="1" s="1"/>
  <c r="E477" i="1"/>
  <c r="G477" i="1" s="1"/>
  <c r="E476" i="1"/>
  <c r="G476" i="1" s="1"/>
  <c r="E475" i="1"/>
  <c r="G475" i="1" s="1"/>
  <c r="E474" i="1"/>
  <c r="G474" i="1" s="1"/>
  <c r="E473" i="1"/>
  <c r="G473" i="1" s="1"/>
  <c r="E472" i="1"/>
  <c r="G472" i="1" s="1"/>
  <c r="E471" i="1"/>
  <c r="G471" i="1" s="1"/>
  <c r="E470" i="1"/>
  <c r="G470" i="1" s="1"/>
  <c r="E469" i="1"/>
  <c r="G469" i="1" s="1"/>
  <c r="E468" i="1"/>
  <c r="G468" i="1" s="1"/>
  <c r="E467" i="1"/>
  <c r="G467" i="1" s="1"/>
  <c r="E466" i="1"/>
  <c r="G466" i="1" s="1"/>
  <c r="E465" i="1"/>
  <c r="G465" i="1" s="1"/>
  <c r="E464" i="1"/>
  <c r="G464" i="1" s="1"/>
  <c r="E463" i="1"/>
  <c r="G463" i="1" s="1"/>
  <c r="E462" i="1"/>
  <c r="G462" i="1" s="1"/>
  <c r="E461" i="1"/>
  <c r="G461" i="1" s="1"/>
  <c r="E460" i="1"/>
  <c r="G460" i="1" s="1"/>
  <c r="E459" i="1"/>
  <c r="G459" i="1" s="1"/>
  <c r="E458" i="1"/>
  <c r="G458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1" i="1"/>
  <c r="G451" i="1" s="1"/>
  <c r="E450" i="1"/>
  <c r="G450" i="1" s="1"/>
  <c r="E449" i="1"/>
  <c r="G449" i="1" s="1"/>
  <c r="E448" i="1"/>
  <c r="G448" i="1" s="1"/>
  <c r="E447" i="1"/>
  <c r="G447" i="1" s="1"/>
  <c r="E446" i="1"/>
  <c r="G446" i="1" s="1"/>
  <c r="E445" i="1"/>
  <c r="G445" i="1" s="1"/>
  <c r="E444" i="1"/>
  <c r="G444" i="1" s="1"/>
  <c r="E443" i="1"/>
  <c r="G443" i="1" s="1"/>
  <c r="E442" i="1"/>
  <c r="G442" i="1" s="1"/>
  <c r="E441" i="1"/>
  <c r="G441" i="1" s="1"/>
  <c r="E440" i="1"/>
  <c r="G440" i="1" s="1"/>
  <c r="E439" i="1"/>
  <c r="G439" i="1" s="1"/>
  <c r="E438" i="1"/>
  <c r="G438" i="1" s="1"/>
  <c r="E437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5" i="1"/>
  <c r="E434" i="1"/>
  <c r="E433" i="1"/>
  <c r="G433" i="1" s="1"/>
  <c r="E432" i="1"/>
  <c r="G432" i="1" s="1"/>
  <c r="E431" i="1"/>
  <c r="G431" i="1" s="1"/>
  <c r="E430" i="1"/>
  <c r="G430" i="1" s="1"/>
  <c r="E429" i="1"/>
  <c r="G429" i="1" s="1"/>
  <c r="E428" i="1"/>
  <c r="G428" i="1" s="1"/>
  <c r="E427" i="1"/>
  <c r="G427" i="1" s="1"/>
  <c r="E426" i="1"/>
  <c r="G426" i="1" s="1"/>
  <c r="E425" i="1"/>
  <c r="G425" i="1" s="1"/>
  <c r="E424" i="1"/>
  <c r="G424" i="1" s="1"/>
  <c r="E423" i="1"/>
  <c r="G423" i="1" s="1"/>
  <c r="E422" i="1"/>
  <c r="G422" i="1" s="1"/>
  <c r="G419" i="1" s="1"/>
  <c r="E421" i="1"/>
  <c r="G421" i="1" s="1"/>
  <c r="E420" i="1"/>
  <c r="S419" i="1"/>
  <c r="R419" i="1"/>
  <c r="Q419" i="1"/>
  <c r="P419" i="1"/>
  <c r="O419" i="1"/>
  <c r="N419" i="1"/>
  <c r="M419" i="1"/>
  <c r="L419" i="1"/>
  <c r="K419" i="1"/>
  <c r="J419" i="1"/>
  <c r="I419" i="1"/>
  <c r="E419" i="1" s="1"/>
  <c r="H419" i="1"/>
  <c r="G418" i="1"/>
  <c r="E417" i="1"/>
  <c r="E416" i="1"/>
  <c r="G416" i="1" s="1"/>
  <c r="E415" i="1"/>
  <c r="G415" i="1" s="1"/>
  <c r="E414" i="1"/>
  <c r="G414" i="1" s="1"/>
  <c r="E413" i="1"/>
  <c r="G413" i="1" s="1"/>
  <c r="E412" i="1"/>
  <c r="G412" i="1" s="1"/>
  <c r="E411" i="1"/>
  <c r="G411" i="1" s="1"/>
  <c r="E410" i="1"/>
  <c r="G410" i="1" s="1"/>
  <c r="E409" i="1"/>
  <c r="G409" i="1" s="1"/>
  <c r="E408" i="1"/>
  <c r="G408" i="1" s="1"/>
  <c r="E407" i="1"/>
  <c r="G407" i="1" s="1"/>
  <c r="E406" i="1"/>
  <c r="G406" i="1" s="1"/>
  <c r="E405" i="1"/>
  <c r="G405" i="1" s="1"/>
  <c r="E404" i="1"/>
  <c r="G404" i="1" s="1"/>
  <c r="E403" i="1"/>
  <c r="G403" i="1" s="1"/>
  <c r="E402" i="1"/>
  <c r="G402" i="1" s="1"/>
  <c r="E401" i="1"/>
  <c r="G401" i="1" s="1"/>
  <c r="E400" i="1"/>
  <c r="G400" i="1" s="1"/>
  <c r="E399" i="1"/>
  <c r="G399" i="1" s="1"/>
  <c r="E398" i="1"/>
  <c r="G398" i="1" s="1"/>
  <c r="E397" i="1"/>
  <c r="G397" i="1" s="1"/>
  <c r="E396" i="1"/>
  <c r="S395" i="1"/>
  <c r="R395" i="1"/>
  <c r="Q395" i="1"/>
  <c r="P395" i="1"/>
  <c r="O395" i="1"/>
  <c r="N395" i="1"/>
  <c r="M395" i="1"/>
  <c r="L395" i="1"/>
  <c r="K395" i="1"/>
  <c r="J395" i="1"/>
  <c r="I395" i="1"/>
  <c r="E395" i="1" s="1"/>
  <c r="H395" i="1"/>
  <c r="G395" i="1"/>
  <c r="G1128" i="1" s="1"/>
  <c r="H1128" i="1" s="1"/>
  <c r="G394" i="1"/>
  <c r="E393" i="1"/>
  <c r="E392" i="1"/>
  <c r="G392" i="1" s="1"/>
  <c r="E391" i="1"/>
  <c r="G391" i="1" s="1"/>
  <c r="E390" i="1"/>
  <c r="G390" i="1" s="1"/>
  <c r="E389" i="1"/>
  <c r="G389" i="1" s="1"/>
  <c r="E388" i="1"/>
  <c r="G388" i="1" s="1"/>
  <c r="E387" i="1"/>
  <c r="G387" i="1" s="1"/>
  <c r="E386" i="1"/>
  <c r="G386" i="1" s="1"/>
  <c r="E385" i="1"/>
  <c r="G385" i="1" s="1"/>
  <c r="E384" i="1"/>
  <c r="G384" i="1" s="1"/>
  <c r="E383" i="1"/>
  <c r="G383" i="1" s="1"/>
  <c r="E382" i="1"/>
  <c r="G382" i="1" s="1"/>
  <c r="E381" i="1"/>
  <c r="G381" i="1" s="1"/>
  <c r="E380" i="1"/>
  <c r="G380" i="1" s="1"/>
  <c r="E379" i="1"/>
  <c r="G379" i="1" s="1"/>
  <c r="E378" i="1"/>
  <c r="G378" i="1" s="1"/>
  <c r="E377" i="1"/>
  <c r="G377" i="1" s="1"/>
  <c r="E376" i="1"/>
  <c r="G376" i="1" s="1"/>
  <c r="E375" i="1"/>
  <c r="G375" i="1" s="1"/>
  <c r="E374" i="1"/>
  <c r="G374" i="1" s="1"/>
  <c r="E373" i="1"/>
  <c r="G373" i="1" s="1"/>
  <c r="E372" i="1"/>
  <c r="G372" i="1" s="1"/>
  <c r="E371" i="1"/>
  <c r="G371" i="1" s="1"/>
  <c r="E370" i="1"/>
  <c r="G370" i="1" s="1"/>
  <c r="E369" i="1"/>
  <c r="G369" i="1" s="1"/>
  <c r="E368" i="1"/>
  <c r="G368" i="1" s="1"/>
  <c r="E367" i="1"/>
  <c r="G367" i="1" s="1"/>
  <c r="E366" i="1"/>
  <c r="G366" i="1" s="1"/>
  <c r="E365" i="1"/>
  <c r="G365" i="1" s="1"/>
  <c r="E364" i="1"/>
  <c r="G364" i="1" s="1"/>
  <c r="E363" i="1"/>
  <c r="G363" i="1" s="1"/>
  <c r="E362" i="1"/>
  <c r="G362" i="1" s="1"/>
  <c r="E361" i="1"/>
  <c r="G361" i="1" s="1"/>
  <c r="E360" i="1"/>
  <c r="G360" i="1" s="1"/>
  <c r="E359" i="1"/>
  <c r="G359" i="1" s="1"/>
  <c r="E358" i="1"/>
  <c r="G358" i="1" s="1"/>
  <c r="E357" i="1"/>
  <c r="G357" i="1" s="1"/>
  <c r="E356" i="1"/>
  <c r="G356" i="1" s="1"/>
  <c r="E355" i="1"/>
  <c r="G355" i="1" s="1"/>
  <c r="E354" i="1"/>
  <c r="G354" i="1" s="1"/>
  <c r="E353" i="1"/>
  <c r="G353" i="1" s="1"/>
  <c r="E352" i="1"/>
  <c r="G352" i="1" s="1"/>
  <c r="E351" i="1"/>
  <c r="G351" i="1" s="1"/>
  <c r="E350" i="1"/>
  <c r="G350" i="1" s="1"/>
  <c r="E349" i="1"/>
  <c r="G349" i="1" s="1"/>
  <c r="E348" i="1"/>
  <c r="G348" i="1" s="1"/>
  <c r="E347" i="1"/>
  <c r="G347" i="1" s="1"/>
  <c r="E346" i="1"/>
  <c r="G346" i="1" s="1"/>
  <c r="E345" i="1"/>
  <c r="G345" i="1" s="1"/>
  <c r="E344" i="1"/>
  <c r="G344" i="1" s="1"/>
  <c r="E343" i="1"/>
  <c r="G343" i="1" s="1"/>
  <c r="E342" i="1"/>
  <c r="G342" i="1" s="1"/>
  <c r="E341" i="1"/>
  <c r="G341" i="1" s="1"/>
  <c r="E340" i="1"/>
  <c r="G340" i="1" s="1"/>
  <c r="E339" i="1"/>
  <c r="G339" i="1" s="1"/>
  <c r="E338" i="1"/>
  <c r="G338" i="1" s="1"/>
  <c r="E337" i="1"/>
  <c r="G337" i="1" s="1"/>
  <c r="E336" i="1"/>
  <c r="G336" i="1" s="1"/>
  <c r="E335" i="1"/>
  <c r="G335" i="1" s="1"/>
  <c r="E334" i="1"/>
  <c r="G334" i="1" s="1"/>
  <c r="E333" i="1"/>
  <c r="G333" i="1" s="1"/>
  <c r="E332" i="1"/>
  <c r="G332" i="1" s="1"/>
  <c r="E331" i="1"/>
  <c r="G331" i="1" s="1"/>
  <c r="E330" i="1"/>
  <c r="G330" i="1" s="1"/>
  <c r="E329" i="1"/>
  <c r="G329" i="1" s="1"/>
  <c r="E328" i="1"/>
  <c r="G328" i="1" s="1"/>
  <c r="E327" i="1"/>
  <c r="G327" i="1" s="1"/>
  <c r="E326" i="1"/>
  <c r="G326" i="1" s="1"/>
  <c r="E325" i="1"/>
  <c r="G325" i="1" s="1"/>
  <c r="E324" i="1"/>
  <c r="G324" i="1" s="1"/>
  <c r="E323" i="1"/>
  <c r="G323" i="1" s="1"/>
  <c r="E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0" i="1"/>
  <c r="E319" i="1"/>
  <c r="E318" i="1"/>
  <c r="G318" i="1" s="1"/>
  <c r="G317" i="1"/>
  <c r="E317" i="1"/>
  <c r="E316" i="1"/>
  <c r="G316" i="1" s="1"/>
  <c r="G315" i="1"/>
  <c r="E315" i="1"/>
  <c r="G314" i="1"/>
  <c r="E314" i="1"/>
  <c r="G313" i="1"/>
  <c r="E313" i="1"/>
  <c r="G312" i="1"/>
  <c r="E312" i="1"/>
  <c r="G311" i="1"/>
  <c r="E311" i="1"/>
  <c r="E310" i="1"/>
  <c r="G310" i="1" s="1"/>
  <c r="G309" i="1"/>
  <c r="E309" i="1"/>
  <c r="G308" i="1"/>
  <c r="E308" i="1"/>
  <c r="G307" i="1"/>
  <c r="E307" i="1"/>
  <c r="G306" i="1"/>
  <c r="E306" i="1"/>
  <c r="G305" i="1"/>
  <c r="E305" i="1"/>
  <c r="E304" i="1"/>
  <c r="G304" i="1" s="1"/>
  <c r="G303" i="1"/>
  <c r="E303" i="1"/>
  <c r="G302" i="1"/>
  <c r="E302" i="1"/>
  <c r="G301" i="1"/>
  <c r="E301" i="1"/>
  <c r="G300" i="1"/>
  <c r="E300" i="1"/>
  <c r="G299" i="1"/>
  <c r="E299" i="1"/>
  <c r="E298" i="1"/>
  <c r="G298" i="1" s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E290" i="1"/>
  <c r="G290" i="1" s="1"/>
  <c r="G289" i="1"/>
  <c r="E289" i="1"/>
  <c r="G288" i="1"/>
  <c r="E288" i="1"/>
  <c r="G287" i="1"/>
  <c r="E287" i="1"/>
  <c r="G286" i="1"/>
  <c r="E286" i="1"/>
  <c r="E285" i="1"/>
  <c r="G285" i="1" s="1"/>
  <c r="G284" i="1"/>
  <c r="E284" i="1"/>
  <c r="G283" i="1"/>
  <c r="E283" i="1"/>
  <c r="E282" i="1"/>
  <c r="G282" i="1" s="1"/>
  <c r="G281" i="1"/>
  <c r="E281" i="1"/>
  <c r="E280" i="1"/>
  <c r="G280" i="1" s="1"/>
  <c r="E279" i="1"/>
  <c r="G279" i="1" s="1"/>
  <c r="E278" i="1"/>
  <c r="G278" i="1" s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E268" i="1"/>
  <c r="G268" i="1" s="1"/>
  <c r="G267" i="1"/>
  <c r="E267" i="1"/>
  <c r="G266" i="1"/>
  <c r="E266" i="1"/>
  <c r="G265" i="1"/>
  <c r="E265" i="1"/>
  <c r="G264" i="1"/>
  <c r="E264" i="1"/>
  <c r="E263" i="1"/>
  <c r="G263" i="1" s="1"/>
  <c r="G262" i="1"/>
  <c r="E262" i="1"/>
  <c r="E261" i="1"/>
  <c r="G261" i="1" s="1"/>
  <c r="G260" i="1"/>
  <c r="E260" i="1"/>
  <c r="G259" i="1"/>
  <c r="E259" i="1"/>
  <c r="G258" i="1"/>
  <c r="E258" i="1"/>
  <c r="G257" i="1"/>
  <c r="E257" i="1"/>
  <c r="E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4" i="1"/>
  <c r="E253" i="1"/>
  <c r="G253" i="1" s="1"/>
  <c r="E252" i="1"/>
  <c r="G252" i="1" s="1"/>
  <c r="E251" i="1"/>
  <c r="G251" i="1" s="1"/>
  <c r="E250" i="1"/>
  <c r="G250" i="1" s="1"/>
  <c r="E249" i="1"/>
  <c r="G249" i="1" s="1"/>
  <c r="E248" i="1"/>
  <c r="G248" i="1" s="1"/>
  <c r="G246" i="1" s="1"/>
  <c r="E247" i="1"/>
  <c r="S246" i="1"/>
  <c r="R246" i="1"/>
  <c r="Q246" i="1"/>
  <c r="P246" i="1"/>
  <c r="O246" i="1"/>
  <c r="N246" i="1"/>
  <c r="M246" i="1"/>
  <c r="L246" i="1"/>
  <c r="K246" i="1"/>
  <c r="J246" i="1"/>
  <c r="I246" i="1"/>
  <c r="E246" i="1" s="1"/>
  <c r="H246" i="1"/>
  <c r="G245" i="1"/>
  <c r="E243" i="1"/>
  <c r="G243" i="1" s="1"/>
  <c r="E242" i="1"/>
  <c r="G242" i="1" s="1"/>
  <c r="E241" i="1"/>
  <c r="G241" i="1" s="1"/>
  <c r="E240" i="1"/>
  <c r="G240" i="1" s="1"/>
  <c r="E239" i="1"/>
  <c r="G239" i="1" s="1"/>
  <c r="E238" i="1"/>
  <c r="G238" i="1" s="1"/>
  <c r="E237" i="1"/>
  <c r="G237" i="1" s="1"/>
  <c r="E236" i="1"/>
  <c r="G236" i="1" s="1"/>
  <c r="E235" i="1"/>
  <c r="G235" i="1" s="1"/>
  <c r="E234" i="1"/>
  <c r="G234" i="1" s="1"/>
  <c r="E233" i="1"/>
  <c r="G233" i="1" s="1"/>
  <c r="E232" i="1"/>
  <c r="G232" i="1" s="1"/>
  <c r="E231" i="1"/>
  <c r="G231" i="1" s="1"/>
  <c r="E230" i="1"/>
  <c r="G230" i="1" s="1"/>
  <c r="E229" i="1"/>
  <c r="G229" i="1" s="1"/>
  <c r="E228" i="1"/>
  <c r="G228" i="1" s="1"/>
  <c r="E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5" i="1"/>
  <c r="E224" i="1"/>
  <c r="G224" i="1" s="1"/>
  <c r="E223" i="1"/>
  <c r="G223" i="1" s="1"/>
  <c r="E222" i="1"/>
  <c r="G222" i="1" s="1"/>
  <c r="E221" i="1"/>
  <c r="G221" i="1" s="1"/>
  <c r="E220" i="1"/>
  <c r="G220" i="1" s="1"/>
  <c r="E219" i="1"/>
  <c r="G219" i="1" s="1"/>
  <c r="E218" i="1"/>
  <c r="G218" i="1" s="1"/>
  <c r="E217" i="1"/>
  <c r="G217" i="1" s="1"/>
  <c r="E216" i="1"/>
  <c r="G216" i="1" s="1"/>
  <c r="E215" i="1"/>
  <c r="G215" i="1" s="1"/>
  <c r="E214" i="1"/>
  <c r="G214" i="1" s="1"/>
  <c r="E213" i="1"/>
  <c r="G213" i="1" s="1"/>
  <c r="E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0" i="1"/>
  <c r="E209" i="1"/>
  <c r="E208" i="1"/>
  <c r="G208" i="1" s="1"/>
  <c r="E207" i="1"/>
  <c r="G207" i="1" s="1"/>
  <c r="E206" i="1"/>
  <c r="G206" i="1" s="1"/>
  <c r="E205" i="1"/>
  <c r="G205" i="1" s="1"/>
  <c r="E204" i="1"/>
  <c r="G204" i="1" s="1"/>
  <c r="E203" i="1"/>
  <c r="G203" i="1" s="1"/>
  <c r="E202" i="1"/>
  <c r="G202" i="1" s="1"/>
  <c r="E201" i="1"/>
  <c r="G201" i="1" s="1"/>
  <c r="E200" i="1"/>
  <c r="G200" i="1" s="1"/>
  <c r="E199" i="1"/>
  <c r="G199" i="1" s="1"/>
  <c r="E198" i="1"/>
  <c r="G198" i="1" s="1"/>
  <c r="E197" i="1"/>
  <c r="G197" i="1" s="1"/>
  <c r="S196" i="1"/>
  <c r="R196" i="1"/>
  <c r="Q196" i="1"/>
  <c r="P196" i="1"/>
  <c r="O196" i="1"/>
  <c r="N196" i="1"/>
  <c r="M196" i="1"/>
  <c r="L196" i="1"/>
  <c r="K196" i="1"/>
  <c r="J196" i="1"/>
  <c r="I196" i="1"/>
  <c r="H196" i="1"/>
  <c r="E196" i="1" s="1"/>
  <c r="G195" i="1"/>
  <c r="E194" i="1"/>
  <c r="G194" i="1" s="1"/>
  <c r="E193" i="1"/>
  <c r="G193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5" i="1"/>
  <c r="G185" i="1" s="1"/>
  <c r="E184" i="1"/>
  <c r="G184" i="1" s="1"/>
  <c r="E183" i="1"/>
  <c r="G183" i="1" s="1"/>
  <c r="E182" i="1"/>
  <c r="G182" i="1" s="1"/>
  <c r="E181" i="1"/>
  <c r="G181" i="1" s="1"/>
  <c r="E180" i="1"/>
  <c r="G180" i="1" s="1"/>
  <c r="E179" i="1"/>
  <c r="G179" i="1" s="1"/>
  <c r="E178" i="1"/>
  <c r="G178" i="1" s="1"/>
  <c r="E177" i="1"/>
  <c r="G177" i="1" s="1"/>
  <c r="G176" i="1" s="1"/>
  <c r="S176" i="1"/>
  <c r="R176" i="1"/>
  <c r="Q176" i="1"/>
  <c r="P176" i="1"/>
  <c r="O176" i="1"/>
  <c r="N176" i="1"/>
  <c r="M176" i="1"/>
  <c r="L176" i="1"/>
  <c r="K176" i="1"/>
  <c r="J176" i="1"/>
  <c r="I176" i="1"/>
  <c r="H176" i="1"/>
  <c r="E176" i="1"/>
  <c r="G175" i="1"/>
  <c r="E174" i="1"/>
  <c r="E173" i="1"/>
  <c r="G173" i="1" s="1"/>
  <c r="G171" i="1" s="1"/>
  <c r="C13" i="2" s="1"/>
  <c r="E172" i="1"/>
  <c r="S171" i="1"/>
  <c r="R171" i="1"/>
  <c r="Q171" i="1"/>
  <c r="P171" i="1"/>
  <c r="O171" i="1"/>
  <c r="N171" i="1"/>
  <c r="E171" i="1" s="1"/>
  <c r="M171" i="1"/>
  <c r="L171" i="1"/>
  <c r="K171" i="1"/>
  <c r="J171" i="1"/>
  <c r="I171" i="1"/>
  <c r="H171" i="1"/>
  <c r="G170" i="1"/>
  <c r="E169" i="1"/>
  <c r="G169" i="1" s="1"/>
  <c r="E168" i="1"/>
  <c r="G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G152" i="1" s="1"/>
  <c r="E151" i="1"/>
  <c r="G151" i="1" s="1"/>
  <c r="E150" i="1"/>
  <c r="G150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E140" i="1"/>
  <c r="G140" i="1" s="1"/>
  <c r="E139" i="1"/>
  <c r="G139" i="1" s="1"/>
  <c r="E138" i="1"/>
  <c r="G138" i="1" s="1"/>
  <c r="E137" i="1"/>
  <c r="G137" i="1" s="1"/>
  <c r="E136" i="1"/>
  <c r="G136" i="1" s="1"/>
  <c r="E135" i="1"/>
  <c r="G135" i="1" s="1"/>
  <c r="E134" i="1"/>
  <c r="G134" i="1" s="1"/>
  <c r="E133" i="1"/>
  <c r="G133" i="1" s="1"/>
  <c r="E132" i="1"/>
  <c r="G132" i="1" s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0" i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S117" i="1"/>
  <c r="R117" i="1"/>
  <c r="Q117" i="1"/>
  <c r="P117" i="1"/>
  <c r="O117" i="1"/>
  <c r="N117" i="1"/>
  <c r="M117" i="1"/>
  <c r="L117" i="1"/>
  <c r="K117" i="1"/>
  <c r="J117" i="1"/>
  <c r="I117" i="1"/>
  <c r="G116" i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S58" i="1"/>
  <c r="R58" i="1"/>
  <c r="Q58" i="1"/>
  <c r="P58" i="1"/>
  <c r="O58" i="1"/>
  <c r="N58" i="1"/>
  <c r="M58" i="1"/>
  <c r="L58" i="1"/>
  <c r="K58" i="1"/>
  <c r="J58" i="1"/>
  <c r="I58" i="1"/>
  <c r="H58" i="1"/>
  <c r="G57" i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S39" i="1"/>
  <c r="R39" i="1"/>
  <c r="Q39" i="1"/>
  <c r="P39" i="1"/>
  <c r="O39" i="1"/>
  <c r="N39" i="1"/>
  <c r="M39" i="1"/>
  <c r="L39" i="1"/>
  <c r="K39" i="1"/>
  <c r="J39" i="1"/>
  <c r="I39" i="1"/>
  <c r="H39" i="1"/>
  <c r="G38" i="1"/>
  <c r="E37" i="1"/>
  <c r="G37" i="1" s="1"/>
  <c r="E36" i="1"/>
  <c r="G36" i="1" s="1"/>
  <c r="E35" i="1"/>
  <c r="G35" i="1" s="1"/>
  <c r="S34" i="1"/>
  <c r="R34" i="1"/>
  <c r="Q34" i="1"/>
  <c r="P34" i="1"/>
  <c r="O34" i="1"/>
  <c r="N34" i="1"/>
  <c r="M34" i="1"/>
  <c r="L34" i="1"/>
  <c r="K34" i="1"/>
  <c r="J34" i="1"/>
  <c r="I34" i="1"/>
  <c r="H34" i="1"/>
  <c r="G33" i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E12" i="1"/>
  <c r="E11" i="1"/>
  <c r="E10" i="1"/>
  <c r="G10" i="1" s="1"/>
  <c r="S9" i="1"/>
  <c r="R9" i="1"/>
  <c r="Q9" i="1"/>
  <c r="P9" i="1"/>
  <c r="O9" i="1"/>
  <c r="N9" i="1"/>
  <c r="M9" i="1"/>
  <c r="L9" i="1"/>
  <c r="K9" i="1"/>
  <c r="J9" i="1"/>
  <c r="I9" i="1"/>
  <c r="H9" i="1"/>
  <c r="G8" i="1"/>
  <c r="E993" i="1" l="1"/>
  <c r="G993" i="1"/>
  <c r="C141" i="2" s="1"/>
  <c r="E947" i="1"/>
  <c r="G947" i="1"/>
  <c r="C140" i="2" s="1"/>
  <c r="G839" i="1"/>
  <c r="C63" i="2" s="1"/>
  <c r="H838" i="1"/>
  <c r="E839" i="1"/>
  <c r="E804" i="1"/>
  <c r="G698" i="1"/>
  <c r="C46" i="2" s="1"/>
  <c r="G623" i="1"/>
  <c r="C30" i="2" s="1"/>
  <c r="E211" i="1"/>
  <c r="G196" i="1"/>
  <c r="C15" i="2" s="1"/>
  <c r="G436" i="1"/>
  <c r="C23" i="2" s="1"/>
  <c r="E436" i="1"/>
  <c r="G321" i="1"/>
  <c r="C20" i="2" s="1"/>
  <c r="E321" i="1"/>
  <c r="E255" i="1"/>
  <c r="G255" i="1"/>
  <c r="C19" i="2" s="1"/>
  <c r="E226" i="1"/>
  <c r="G9" i="1"/>
  <c r="C6" i="2" s="1"/>
  <c r="E131" i="1"/>
  <c r="G131" i="1"/>
  <c r="C12" i="2" s="1"/>
  <c r="H692" i="1"/>
  <c r="H813" i="1"/>
  <c r="H823" i="1"/>
  <c r="E39" i="1"/>
  <c r="G117" i="1"/>
  <c r="C11" i="2" s="1"/>
  <c r="E58" i="1"/>
  <c r="E34" i="1"/>
  <c r="G39" i="1"/>
  <c r="C9" i="2" s="1"/>
  <c r="H568" i="1"/>
  <c r="H608" i="1"/>
  <c r="H614" i="1"/>
  <c r="H849" i="1"/>
  <c r="H859" i="1"/>
  <c r="H869" i="1"/>
  <c r="H922" i="1"/>
  <c r="H932" i="1"/>
  <c r="H942" i="1"/>
  <c r="E9" i="1"/>
  <c r="H38" i="1"/>
  <c r="H170" i="1"/>
  <c r="H175" i="1"/>
  <c r="H195" i="1"/>
  <c r="H245" i="1"/>
  <c r="E245" i="1" s="1"/>
  <c r="H418" i="1"/>
  <c r="H573" i="1"/>
  <c r="H663" i="1"/>
  <c r="H683" i="1"/>
  <c r="H808" i="1"/>
  <c r="H818" i="1"/>
  <c r="H854" i="1"/>
  <c r="H864" i="1"/>
  <c r="H880" i="1"/>
  <c r="H892" i="1"/>
  <c r="H905" i="1"/>
  <c r="H917" i="1"/>
  <c r="H927" i="1"/>
  <c r="H937" i="1"/>
  <c r="H1030" i="1"/>
  <c r="H1049" i="1"/>
  <c r="E698" i="1"/>
  <c r="E668" i="1"/>
  <c r="G668" i="1"/>
  <c r="H667" i="1" s="1"/>
  <c r="G34" i="1"/>
  <c r="G58" i="1"/>
  <c r="G1181" i="1"/>
  <c r="G211" i="1"/>
  <c r="G226" i="1"/>
  <c r="C17" i="2" s="1"/>
  <c r="G1148" i="1"/>
  <c r="H1148" i="1" s="1"/>
  <c r="H534" i="1"/>
  <c r="G1180" i="1"/>
  <c r="H803" i="1"/>
  <c r="H394" i="1"/>
  <c r="H632" i="1"/>
  <c r="H637" i="1"/>
  <c r="G643" i="1"/>
  <c r="G657" i="1"/>
  <c r="H656" i="1" s="1"/>
  <c r="H771" i="1"/>
  <c r="H778" i="1"/>
  <c r="H785" i="1"/>
  <c r="H792" i="1"/>
  <c r="H797" i="1"/>
  <c r="G1191" i="1"/>
  <c r="H1191" i="1" s="1"/>
  <c r="H1041" i="1"/>
  <c r="H1055" i="1"/>
  <c r="H1174" i="1"/>
  <c r="H1070" i="1"/>
  <c r="G1068" i="1"/>
  <c r="H1067" i="1" s="1"/>
  <c r="H1073" i="1"/>
  <c r="H1076" i="1"/>
  <c r="H1079" i="1"/>
  <c r="H1082" i="1"/>
  <c r="H1085" i="1"/>
  <c r="H1088" i="1"/>
  <c r="H1091" i="1"/>
  <c r="H1184" i="1"/>
  <c r="H697" i="1" l="1"/>
  <c r="H254" i="1"/>
  <c r="E254" i="1" s="1"/>
  <c r="H992" i="1"/>
  <c r="H946" i="1"/>
  <c r="H642" i="1"/>
  <c r="C34" i="2"/>
  <c r="H622" i="1"/>
  <c r="H210" i="1"/>
  <c r="C16" i="2"/>
  <c r="H435" i="1"/>
  <c r="H320" i="1"/>
  <c r="E320" i="1" s="1"/>
  <c r="G1136" i="1"/>
  <c r="H1136" i="1" s="1"/>
  <c r="G1116" i="1"/>
  <c r="H1116" i="1" s="1"/>
  <c r="H8" i="1"/>
  <c r="H130" i="1"/>
  <c r="H117" i="1" s="1"/>
  <c r="E117" i="1" s="1"/>
  <c r="H116" i="1"/>
  <c r="G1110" i="1"/>
  <c r="H1110" i="1" s="1"/>
  <c r="H57" i="1"/>
  <c r="C10" i="2"/>
  <c r="H33" i="1"/>
  <c r="C8" i="2"/>
  <c r="C38" i="2"/>
  <c r="H1068" i="1"/>
  <c r="G1122" i="1"/>
  <c r="H1122" i="1" s="1"/>
  <c r="H225" i="1"/>
  <c r="E225" i="1" s="1"/>
  <c r="H1180" i="1"/>
  <c r="G1103" i="1"/>
  <c r="G1102" i="1"/>
  <c r="G1104" i="1" s="1"/>
</calcChain>
</file>

<file path=xl/comments1.xml><?xml version="1.0" encoding="utf-8"?>
<comments xmlns="http://schemas.openxmlformats.org/spreadsheetml/2006/main">
  <authors>
    <author>Asesor</author>
  </authors>
  <commentList>
    <comment ref="G8" authorId="0" shapeId="0">
      <text>
        <r>
          <rPr>
            <sz val="9"/>
            <color indexed="81"/>
            <rFont val="Tahoma"/>
            <family val="2"/>
          </rPr>
          <t xml:space="preserve">PRESUPUESTO
</t>
        </r>
      </text>
    </comment>
  </commentList>
</comments>
</file>

<file path=xl/sharedStrings.xml><?xml version="1.0" encoding="utf-8"?>
<sst xmlns="http://schemas.openxmlformats.org/spreadsheetml/2006/main" count="1776" uniqueCount="1099">
  <si>
    <t>ALCALDIA MUNICIPAL DE NEJAPA, DEPTO. SAN SALVADOR</t>
  </si>
  <si>
    <t>CANTIDAD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</si>
  <si>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</si>
  <si>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</si>
  <si>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</si>
  <si>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</si>
  <si>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</si>
  <si>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</si>
  <si>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</si>
  <si>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</si>
  <si>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</si>
  <si>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</si>
  <si>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</si>
  <si>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</si>
  <si>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Cta.</t>
  </si>
  <si>
    <t>Nombre</t>
  </si>
  <si>
    <t>U. Medida</t>
  </si>
  <si>
    <t>Precio Sugerido</t>
  </si>
  <si>
    <t>ANUAL</t>
  </si>
  <si>
    <t>PRECIO SUGERIDO</t>
  </si>
  <si>
    <t>01010102</t>
  </si>
  <si>
    <t>CANT</t>
  </si>
  <si>
    <t>Productos Alimenticios para personas</t>
  </si>
  <si>
    <t>Aceite</t>
  </si>
  <si>
    <t>botella</t>
  </si>
  <si>
    <t>Aderezos (Mayonesa, Mostaza, Pepinesa, etc.)</t>
  </si>
  <si>
    <t>Atado de Dulce de Panela</t>
  </si>
  <si>
    <t>unidad</t>
  </si>
  <si>
    <t>Atol Sabores</t>
  </si>
  <si>
    <t>Azucar</t>
  </si>
  <si>
    <t>libra</t>
  </si>
  <si>
    <t>Bolsas de Dulces</t>
  </si>
  <si>
    <t>Café</t>
  </si>
  <si>
    <t>Carnes blancas y rojas</t>
  </si>
  <si>
    <t>fosforos</t>
  </si>
  <si>
    <t>paquetes</t>
  </si>
  <si>
    <t>Fruta</t>
  </si>
  <si>
    <t>Unidad</t>
  </si>
  <si>
    <t>Galletas</t>
  </si>
  <si>
    <t>Granos básicos</t>
  </si>
  <si>
    <t>Huevos</t>
  </si>
  <si>
    <t>carton</t>
  </si>
  <si>
    <t>Maicena</t>
  </si>
  <si>
    <t>Margarina</t>
  </si>
  <si>
    <t>Mariscos</t>
  </si>
  <si>
    <t>Miel</t>
  </si>
  <si>
    <t>Pasta (macarrones, chaomein, coditos, fideos,etc)</t>
  </si>
  <si>
    <t>4 oz</t>
  </si>
  <si>
    <t>Productos Lacteos</t>
  </si>
  <si>
    <t>Sal</t>
  </si>
  <si>
    <t>Sasonadores de comidas (consomes, salsas, etc)</t>
  </si>
  <si>
    <t>Tortilla</t>
  </si>
  <si>
    <t>Productos Agropecuarios y Forestales</t>
  </si>
  <si>
    <t>Madera</t>
  </si>
  <si>
    <t>vara</t>
  </si>
  <si>
    <t>Reglas pachas</t>
  </si>
  <si>
    <t>Abono Sulfato 20-20-0</t>
  </si>
  <si>
    <t>Productos Textiles y Vestuario</t>
  </si>
  <si>
    <t>Capas Impermeables de 1 pieza</t>
  </si>
  <si>
    <t>Capas Impermeables de 2 piezas</t>
  </si>
  <si>
    <t>Franela</t>
  </si>
  <si>
    <t>yarda</t>
  </si>
  <si>
    <t>Gorras</t>
  </si>
  <si>
    <t>Uniforme para motoristas</t>
  </si>
  <si>
    <t>Uniforme para personal de Bacheo</t>
  </si>
  <si>
    <t>Uniforme para personal de mantenimiento eléctrico</t>
  </si>
  <si>
    <t>Uniforme personal Administrativo Femenino</t>
  </si>
  <si>
    <t>Uniforme personal Administrativo Masculino</t>
  </si>
  <si>
    <t>Uniforme personal de Campo Femenino</t>
  </si>
  <si>
    <t>Uniforme personal de Campo Masculino</t>
  </si>
  <si>
    <t>Uniforme personal de recolección</t>
  </si>
  <si>
    <t>Uniforme personal de servicio femenino</t>
  </si>
  <si>
    <t>Uniforme personal de servicio masculino</t>
  </si>
  <si>
    <t>Numeros de ONI</t>
  </si>
  <si>
    <t>pares</t>
  </si>
  <si>
    <t>Laureles para cuello</t>
  </si>
  <si>
    <t>Jinetas bordadas</t>
  </si>
  <si>
    <t>Productos de Papel y Carton</t>
  </si>
  <si>
    <t>Acetatos</t>
  </si>
  <si>
    <t>Agendas</t>
  </si>
  <si>
    <t>Biñetas para Rotular</t>
  </si>
  <si>
    <t>rollo</t>
  </si>
  <si>
    <t>Conos P/agua</t>
  </si>
  <si>
    <t>caja/5000 U.</t>
  </si>
  <si>
    <t>Carpetas Colgante T/oficio</t>
  </si>
  <si>
    <t>Cartoncillo</t>
  </si>
  <si>
    <t>pliego</t>
  </si>
  <si>
    <t>Cartulina</t>
  </si>
  <si>
    <t>Cuaderno Orden Book</t>
  </si>
  <si>
    <t>Cuadernos No. 1</t>
  </si>
  <si>
    <t xml:space="preserve">Folder a colores </t>
  </si>
  <si>
    <t>Folder Tamaño Carta</t>
  </si>
  <si>
    <t>Folder Tamaño Oficio</t>
  </si>
  <si>
    <t>Libreta Ejecutiva</t>
  </si>
  <si>
    <t>Libreta Milimetrada</t>
  </si>
  <si>
    <t>Libreta Taquigrafica</t>
  </si>
  <si>
    <t>Libretas tamaño carta</t>
  </si>
  <si>
    <t xml:space="preserve">Libretas Topograficas </t>
  </si>
  <si>
    <t>Libro AP No. 95151</t>
  </si>
  <si>
    <t>Libro AP No. 9554</t>
  </si>
  <si>
    <t>Libros AP No. 95304</t>
  </si>
  <si>
    <t>Libros AP No. 9511</t>
  </si>
  <si>
    <t>Libro AP No.9551</t>
  </si>
  <si>
    <t>Libro de Orden Book No. 1/144</t>
  </si>
  <si>
    <t>papelografo</t>
  </si>
  <si>
    <t>Papel Bond Tamaño Carta</t>
  </si>
  <si>
    <t>resma</t>
  </si>
  <si>
    <t>Papel Bond Tamaño Oficio</t>
  </si>
  <si>
    <t>Papel Carbon</t>
  </si>
  <si>
    <t>caja</t>
  </si>
  <si>
    <t>Papel China</t>
  </si>
  <si>
    <t xml:space="preserve">Papel continuo </t>
  </si>
  <si>
    <t>Papel Cover</t>
  </si>
  <si>
    <t>Papel Crespon Colores</t>
  </si>
  <si>
    <t>Papel de Regalo</t>
  </si>
  <si>
    <t>Papel Estaño</t>
  </si>
  <si>
    <t>Papel Fotografico</t>
  </si>
  <si>
    <t>Papel Higienico</t>
  </si>
  <si>
    <t>Papel Kraf</t>
  </si>
  <si>
    <t>Papel Lino  B-20 t/carta</t>
  </si>
  <si>
    <t>Papel Lustre</t>
  </si>
  <si>
    <t>Papel Legal 8 x 1/2x14</t>
  </si>
  <si>
    <t xml:space="preserve">papel fomi </t>
  </si>
  <si>
    <t>Papel para fax</t>
  </si>
  <si>
    <t xml:space="preserve">Papel tamaño leger </t>
  </si>
  <si>
    <t>pastas para Anillado</t>
  </si>
  <si>
    <t>par</t>
  </si>
  <si>
    <t>Pastas tamaño legal p/libros de Nacimientos</t>
  </si>
  <si>
    <t>Papel empaque</t>
  </si>
  <si>
    <t>Pliegos de Papel Bond Blanco</t>
  </si>
  <si>
    <t>Pliegos de Papel Bond Color</t>
  </si>
  <si>
    <t>Post It</t>
  </si>
  <si>
    <t>paquete 5 un.</t>
  </si>
  <si>
    <t>Rollo Papel Plotter HP brigth white C1880A</t>
  </si>
  <si>
    <t>Rollos de Papel Contometro</t>
  </si>
  <si>
    <t>Rollos de papel para Maq. Registradora</t>
  </si>
  <si>
    <t>Sobres Blancos</t>
  </si>
  <si>
    <t>Sobres de Manila Carta</t>
  </si>
  <si>
    <t>Sobres de Manila Oficio</t>
  </si>
  <si>
    <t>Separadores de Colores</t>
  </si>
  <si>
    <t xml:space="preserve">unidad </t>
  </si>
  <si>
    <t>Tarjetas de Presentación</t>
  </si>
  <si>
    <t>ciento</t>
  </si>
  <si>
    <t>Tarjetero</t>
  </si>
  <si>
    <t>Productos de Cuero y Caucho</t>
  </si>
  <si>
    <t>Bolsas para Basura t/barril</t>
  </si>
  <si>
    <t>Paquetes</t>
  </si>
  <si>
    <t>Botas de hule</t>
  </si>
  <si>
    <t>Bolsas de hule de 1/4 lb.</t>
  </si>
  <si>
    <t>bolsa</t>
  </si>
  <si>
    <t>Botas jungla</t>
  </si>
  <si>
    <t>Cinturon Kley para liniero</t>
  </si>
  <si>
    <t>Conos de seguridad</t>
  </si>
  <si>
    <t>Guantes de Cuero</t>
  </si>
  <si>
    <t>Guantes de hule</t>
  </si>
  <si>
    <t>Lonas</t>
  </si>
  <si>
    <t>Manguera Plastica</t>
  </si>
  <si>
    <t>Zapatos</t>
  </si>
  <si>
    <t>OTROS</t>
  </si>
  <si>
    <t>VARIOS</t>
  </si>
  <si>
    <t>Productos Quimicos</t>
  </si>
  <si>
    <t>Productos Químicos</t>
  </si>
  <si>
    <t>Alcohol industrial</t>
  </si>
  <si>
    <t>galon</t>
  </si>
  <si>
    <t>Astrom</t>
  </si>
  <si>
    <t>kilogramo</t>
  </si>
  <si>
    <t>Bidones de "DL300"</t>
  </si>
  <si>
    <t>Bidones de "Super D"</t>
  </si>
  <si>
    <t>Bidones de Bacterol</t>
  </si>
  <si>
    <t>Bidones de Bactosol</t>
  </si>
  <si>
    <t>Bidones de sanisol</t>
  </si>
  <si>
    <t>Cal hidratada</t>
  </si>
  <si>
    <t>Cera Liquida para piso</t>
  </si>
  <si>
    <t>Creolina</t>
  </si>
  <si>
    <t>Desinfectante para limpiar escritorios</t>
  </si>
  <si>
    <t>Desinfectante para baño</t>
  </si>
  <si>
    <t>Desodorante Ambiental</t>
  </si>
  <si>
    <t xml:space="preserve">Galones </t>
  </si>
  <si>
    <t>Detergente</t>
  </si>
  <si>
    <t>libras</t>
  </si>
  <si>
    <t>Devevap</t>
  </si>
  <si>
    <t>garrafa</t>
  </si>
  <si>
    <t>Extinguidores de fuego</t>
  </si>
  <si>
    <t>Gramoxone</t>
  </si>
  <si>
    <t>Jabon en polvo</t>
  </si>
  <si>
    <t>Jabon Gel</t>
  </si>
  <si>
    <t>Jabón Lava trasto</t>
  </si>
  <si>
    <t>Jabon para lavar manos (Tender Touch)</t>
  </si>
  <si>
    <t>Jabón Protex</t>
  </si>
  <si>
    <t>Lejia</t>
  </si>
  <si>
    <t>Limpiador de Cont. Electricos</t>
  </si>
  <si>
    <t>Spray</t>
  </si>
  <si>
    <t>Limpiador de Contacto</t>
  </si>
  <si>
    <t>spray</t>
  </si>
  <si>
    <t>Limpiador de Superficie</t>
  </si>
  <si>
    <t>Mascones</t>
  </si>
  <si>
    <t>Pastillas para baño</t>
  </si>
  <si>
    <t>Pintura Anticorrosiva Estructural</t>
  </si>
  <si>
    <t>Pintura de aceite</t>
  </si>
  <si>
    <t>Pintura de Agua</t>
  </si>
  <si>
    <t>Repelentes</t>
  </si>
  <si>
    <t>quintal</t>
  </si>
  <si>
    <t>Solución concentrada</t>
  </si>
  <si>
    <t>litro</t>
  </si>
  <si>
    <t>Solvente</t>
  </si>
  <si>
    <t>Veneno para mosca</t>
  </si>
  <si>
    <t>Productos Farmacéuticos y Medicinales</t>
  </si>
  <si>
    <t>Medicina general (botiquin)</t>
  </si>
  <si>
    <t>botiquin</t>
  </si>
  <si>
    <t>Llanta y Neumaticos</t>
  </si>
  <si>
    <t>Llantas R-14</t>
  </si>
  <si>
    <t>Llantas 1000 x20</t>
  </si>
  <si>
    <t>Llantas 11R22,5</t>
  </si>
  <si>
    <t>Llantas P/mini cargador</t>
  </si>
  <si>
    <t>Llantas 7000-16</t>
  </si>
  <si>
    <t>Llantas R-15</t>
  </si>
  <si>
    <t>Llantas Rin 16</t>
  </si>
  <si>
    <t>Protectores 1000 X20</t>
  </si>
  <si>
    <t>Protectores 11R22,5</t>
  </si>
  <si>
    <t>Reparacion de llantas</t>
  </si>
  <si>
    <t>Rines  1000 x20</t>
  </si>
  <si>
    <t>Rines 11r22.5</t>
  </si>
  <si>
    <t>Tubos 1000 X20</t>
  </si>
  <si>
    <t>Tubos 11r22.5</t>
  </si>
  <si>
    <t>Válvulas 1000X20</t>
  </si>
  <si>
    <t>Válvulas 11r22.5</t>
  </si>
  <si>
    <t>Combustible y Lubricante</t>
  </si>
  <si>
    <t>Aceite 15w 40</t>
  </si>
  <si>
    <t>Barril</t>
  </si>
  <si>
    <t>Aceite hidraulico No. 32</t>
  </si>
  <si>
    <t>Aceite 80-90</t>
  </si>
  <si>
    <t>Cubeta</t>
  </si>
  <si>
    <t>Aceite para motor</t>
  </si>
  <si>
    <t>Aceite para Transmisión</t>
  </si>
  <si>
    <t>Combustible</t>
  </si>
  <si>
    <t>Gasolina</t>
  </si>
  <si>
    <t>Grasa</t>
  </si>
  <si>
    <t>Barril/120lbs</t>
  </si>
  <si>
    <t>Refrigerante</t>
  </si>
  <si>
    <t>Solución para frenos</t>
  </si>
  <si>
    <t>Solucion para power steering</t>
  </si>
  <si>
    <t>Minerales no Metálicos y Produc. Derivados.</t>
  </si>
  <si>
    <t>Alquitran</t>
  </si>
  <si>
    <t>Arena</t>
  </si>
  <si>
    <t>metro3</t>
  </si>
  <si>
    <t>bloques 15x20x40</t>
  </si>
  <si>
    <t>Cemento</t>
  </si>
  <si>
    <t>Duralita de 7 pies</t>
  </si>
  <si>
    <t>Grava</t>
  </si>
  <si>
    <t>m3</t>
  </si>
  <si>
    <t>Ladrillo de Calavera</t>
  </si>
  <si>
    <t>millar</t>
  </si>
  <si>
    <t>Ladrillo de Piso</t>
  </si>
  <si>
    <t>tonelada</t>
  </si>
  <si>
    <t>Piedra</t>
  </si>
  <si>
    <t>Piedras p/afilar</t>
  </si>
  <si>
    <t>Vidrios p/soldar</t>
  </si>
  <si>
    <t>Minerales Metálicos y Produc. Derivados.</t>
  </si>
  <si>
    <t>Angulos  de 4 x 1/4"</t>
  </si>
  <si>
    <t>Clavos</t>
  </si>
  <si>
    <t>Cadena de 1/4 p/ puerta de corrales</t>
  </si>
  <si>
    <t>Tubo Estructural Rectangular</t>
  </si>
  <si>
    <t>Tubo galvanizado de 3"</t>
  </si>
  <si>
    <t>Tubo galvanizado de 4"</t>
  </si>
  <si>
    <t>Tubo galvanizado de 5"</t>
  </si>
  <si>
    <t>Tubo redondo galvanizado de 2"</t>
  </si>
  <si>
    <t>Alambre de puas</t>
  </si>
  <si>
    <t>Saranda</t>
  </si>
  <si>
    <t>Hierro</t>
  </si>
  <si>
    <t>Polin C</t>
  </si>
  <si>
    <t>Pernos y tornillos</t>
  </si>
  <si>
    <t>Lamina galvanizada de 3 yardas</t>
  </si>
  <si>
    <t>Lamina galvanizada 3x1#26</t>
  </si>
  <si>
    <t>Materiales e Instrumental de Laboratorio y Uso Médico</t>
  </si>
  <si>
    <t>Bajalenguas</t>
  </si>
  <si>
    <t>Algodón</t>
  </si>
  <si>
    <t>Torundas</t>
  </si>
  <si>
    <t>Estetoscopio</t>
  </si>
  <si>
    <t>Tensiómetro</t>
  </si>
  <si>
    <t>Otros</t>
  </si>
  <si>
    <t>Materiales de Oficina</t>
  </si>
  <si>
    <t>Alfileres</t>
  </si>
  <si>
    <t>Almohadillas de Tinta</t>
  </si>
  <si>
    <t>Anillos de plastico 5/8"</t>
  </si>
  <si>
    <t>Anillos de plastico 1/4"</t>
  </si>
  <si>
    <t>Archivadores de Palanca tipo AMPO</t>
  </si>
  <si>
    <t>Bandas de hule</t>
  </si>
  <si>
    <t>Boligrafos</t>
  </si>
  <si>
    <t>Boligrafos Punto fino</t>
  </si>
  <si>
    <t>Borrador de pizarra acrilica</t>
  </si>
  <si>
    <t>Borradores de escobilla</t>
  </si>
  <si>
    <t>Borradores de goma</t>
  </si>
  <si>
    <t>Calculadora de bolsillo</t>
  </si>
  <si>
    <t>Cinta Adhesiva Ancha</t>
  </si>
  <si>
    <t>Cinta Borradora p/Maq. Electrónica</t>
  </si>
  <si>
    <t>Cinta Scotch</t>
  </si>
  <si>
    <t xml:space="preserve">Cinta Tape </t>
  </si>
  <si>
    <t>Cintas para Contometro</t>
  </si>
  <si>
    <t>Cintas para Maquina de Escribir Electrica (detallar modelo)</t>
  </si>
  <si>
    <t>Cintas para Maquina de Escribir Manual (pelikan)</t>
  </si>
  <si>
    <t>Cintas para Maquina registradora</t>
  </si>
  <si>
    <t>Cintas para Maquina Nakajima AX-200 Nylon</t>
  </si>
  <si>
    <t>cuchilla para cortar papel</t>
  </si>
  <si>
    <t>Clips Jumbo</t>
  </si>
  <si>
    <t>Clips pequeño</t>
  </si>
  <si>
    <t>Correctores líquidos</t>
  </si>
  <si>
    <t>Crayones de topografia Pelican</t>
  </si>
  <si>
    <t>Engrapadora</t>
  </si>
  <si>
    <t>Engrapadora Industrial</t>
  </si>
  <si>
    <t>Fastener</t>
  </si>
  <si>
    <t>Fechador o foliador</t>
  </si>
  <si>
    <t>Grapas</t>
  </si>
  <si>
    <t>Juego de escuadras para dibujo</t>
  </si>
  <si>
    <t>juego</t>
  </si>
  <si>
    <t>Korex correctores para maquina de escribir</t>
  </si>
  <si>
    <t>Lapices</t>
  </si>
  <si>
    <t>Lapices  Bicolor</t>
  </si>
  <si>
    <t>Minas 0.5 mm</t>
  </si>
  <si>
    <t>Molde de Letras Grandes</t>
  </si>
  <si>
    <t>Nylon</t>
  </si>
  <si>
    <t>ojetes</t>
  </si>
  <si>
    <t>Papeleras metalicas</t>
  </si>
  <si>
    <t>Pegamento</t>
  </si>
  <si>
    <t>bote</t>
  </si>
  <si>
    <t>Perforadores</t>
  </si>
  <si>
    <t>Pines para libros (detallar medida)</t>
  </si>
  <si>
    <t>Plastico para forrar</t>
  </si>
  <si>
    <t>Plastilina</t>
  </si>
  <si>
    <t>Plumones  grueso</t>
  </si>
  <si>
    <t>Plumones Artline 550 para pizarra</t>
  </si>
  <si>
    <t>Plumones Artline 90 permanente</t>
  </si>
  <si>
    <t>Plumones Marcadores Fluorescentes</t>
  </si>
  <si>
    <t>Plumones punto fino</t>
  </si>
  <si>
    <t>Reglas</t>
  </si>
  <si>
    <t>Sacagrapas</t>
  </si>
  <si>
    <t>Sacapuntas de Escritorio</t>
  </si>
  <si>
    <t>Sellos de hule</t>
  </si>
  <si>
    <t>Tablas t/carta con clips</t>
  </si>
  <si>
    <t>Tachuelas</t>
  </si>
  <si>
    <t>Tack Finger (humedecedor de dedos)</t>
  </si>
  <si>
    <t>Telefono</t>
  </si>
  <si>
    <t>Tempera</t>
  </si>
  <si>
    <t>Tijeras</t>
  </si>
  <si>
    <t>Tinta para almohadilla</t>
  </si>
  <si>
    <t>Tirros</t>
  </si>
  <si>
    <t>Materiales Informaticos</t>
  </si>
  <si>
    <t>Cable para red</t>
  </si>
  <si>
    <t>Cartucho de Tinta para impresor (detallar modelo de cartucho)</t>
  </si>
  <si>
    <t>Cartucho de Tinta hp 990 Cxi</t>
  </si>
  <si>
    <t>Cartucho de Tinta para Ploter</t>
  </si>
  <si>
    <t>Cartucho HP C-6578D TRICOLOR</t>
  </si>
  <si>
    <t>Cartucho HP-51645 Negro</t>
  </si>
  <si>
    <t>cartuchos cannon BJC 4000 negro</t>
  </si>
  <si>
    <t>CD`s regrabables</t>
  </si>
  <si>
    <t>Cinta para Impresor Matricial (detallar modelo de cinta)</t>
  </si>
  <si>
    <t>Conectores de Red RJ45</t>
  </si>
  <si>
    <t>Data Tape DAT 4</t>
  </si>
  <si>
    <t>Disketeras</t>
  </si>
  <si>
    <t>Diskettes</t>
  </si>
  <si>
    <t>GPS con Altimetro y Barometro</t>
  </si>
  <si>
    <t>Limpiador de lentes lasser</t>
  </si>
  <si>
    <t xml:space="preserve">Memoria USB </t>
  </si>
  <si>
    <t>Mouse</t>
  </si>
  <si>
    <t>Porta CD`s</t>
  </si>
  <si>
    <t>Protectores de plastico</t>
  </si>
  <si>
    <t>Quemador de cd's</t>
  </si>
  <si>
    <t>Teclados</t>
  </si>
  <si>
    <t>Tenaza para Cables de Red</t>
  </si>
  <si>
    <t>Terminales de red</t>
  </si>
  <si>
    <t>Thoner HP  Q5949A 2.5K  1160/1320</t>
  </si>
  <si>
    <t>Thoner HP 1320</t>
  </si>
  <si>
    <t xml:space="preserve">THONER MITA KIOCERA 3035 </t>
  </si>
  <si>
    <t>Thoner para fotocopiadora 6713</t>
  </si>
  <si>
    <t>Thoner para fotocopiadora 7313 compat</t>
  </si>
  <si>
    <t xml:space="preserve">Thoner para Fotocopiadora 7418 </t>
  </si>
  <si>
    <t>Toner para fotocopiadora lanier</t>
  </si>
  <si>
    <t>Tinta BC-20 COLOR</t>
  </si>
  <si>
    <t>TINTA BC-20 negro</t>
  </si>
  <si>
    <t>TINTA CANNON BCI-24 NEGRO</t>
  </si>
  <si>
    <t>Tinta EPSON STYLUS T047220 cyan</t>
  </si>
  <si>
    <t>Tinta EPSON STYLUS T047320 magent</t>
  </si>
  <si>
    <t>Tinta EPSON STYLUS T047420 yellow</t>
  </si>
  <si>
    <t>tinta EPSON STYLUS TO 46120 NEGRO</t>
  </si>
  <si>
    <t>TINTA HP 20 NEGRA</t>
  </si>
  <si>
    <t>Tinta HP 78 COLOR MODELO 78-C6578D</t>
  </si>
  <si>
    <t>Tinta HP DESK JET 656C NEGRA</t>
  </si>
  <si>
    <t>TINTA HP DESKJET 3535 No.27/28</t>
  </si>
  <si>
    <t>TINTA HP DESL JET 657C COLOR</t>
  </si>
  <si>
    <t>Tinta hp ink cartridge No. 10 color negro</t>
  </si>
  <si>
    <t>Tinta hp ink cartridge No. 82 color amarillo</t>
  </si>
  <si>
    <t>Tinta hp ink cartridge No. 82 color cyan</t>
  </si>
  <si>
    <t>Tinta hp ink cartridge No. 82 color magenta</t>
  </si>
  <si>
    <t>Tinta Lexmark -16</t>
  </si>
  <si>
    <t>Tinta Lexmart - 26</t>
  </si>
  <si>
    <t>TINTA LEX MARK Z 225 NEGRA</t>
  </si>
  <si>
    <t>TINTA LEX MARK Z 25 NEGRA</t>
  </si>
  <si>
    <t>Tinta LEXMARK No. 70 NEGRO</t>
  </si>
  <si>
    <t>TINTA LEXMARK Z35 17</t>
  </si>
  <si>
    <t>Tinta mod. Panasonic FX-F1501</t>
  </si>
  <si>
    <t>Tinta para Fax</t>
  </si>
  <si>
    <t>Tinta para fax Mod. FX-FA57A</t>
  </si>
  <si>
    <t>Tinta para Fax modelo KX-FHD332</t>
  </si>
  <si>
    <t>Tinta para HP 20 Deskjet 656 c Negra</t>
  </si>
  <si>
    <t>Tinta Canon IP 1700, PG 40 (negro)</t>
  </si>
  <si>
    <t>Tinta Canon IP 1700, CL 41 (color)</t>
  </si>
  <si>
    <t>Tinta Lexmark Z45 (negro)</t>
  </si>
  <si>
    <t>Tinta Lexmark Z45 (color)</t>
  </si>
  <si>
    <t>TONER HP LASER 1300</t>
  </si>
  <si>
    <t>Zip 100</t>
  </si>
  <si>
    <t>ZIP 250</t>
  </si>
  <si>
    <t>zip driver</t>
  </si>
  <si>
    <t xml:space="preserve"> Tinta para impresora EPSON STYLUS C92 CIAN</t>
  </si>
  <si>
    <t xml:space="preserve"> Tinta para impresora EPSON STYLUS C92 MAGENTA</t>
  </si>
  <si>
    <t xml:space="preserve"> Tinta para impresora EPSON STYLUS C92 YELLOW</t>
  </si>
  <si>
    <t xml:space="preserve"> Tinta para impresora EPSON STYLUS C92  BLACK</t>
  </si>
  <si>
    <t>Libros, Textos, Utiles de Enseñanza y Publicaciones</t>
  </si>
  <si>
    <t>Bibliografia Informatica</t>
  </si>
  <si>
    <t xml:space="preserve">Codigo Laboral </t>
  </si>
  <si>
    <t>Codigo Municipal Actualizado (recopilacion)</t>
  </si>
  <si>
    <t>Constitucion de la Republica (recopilación)</t>
  </si>
  <si>
    <t>Diccionario Juridico</t>
  </si>
  <si>
    <t>Laborales , Tributarias (Recopilación)</t>
  </si>
  <si>
    <t>Ley AFI</t>
  </si>
  <si>
    <t>Ley Catastral</t>
  </si>
  <si>
    <t>Ley Condominal</t>
  </si>
  <si>
    <t>Ley de Adquisiciones y Contrataciones</t>
  </si>
  <si>
    <t>Ley de Impuesto sobre la Renta</t>
  </si>
  <si>
    <t>Ley de Medio Ambiente</t>
  </si>
  <si>
    <t>Libro de Derecho Administrativo</t>
  </si>
  <si>
    <t>Libro de NTCI</t>
  </si>
  <si>
    <t>Libro de texto utiles de enseñanza</t>
  </si>
  <si>
    <t>Libros de las NIAS</t>
  </si>
  <si>
    <t>Recopilacion de Leyes Civiles (Recopilacion)</t>
  </si>
  <si>
    <t>Recopilacion de Leyes en Materia Municipal</t>
  </si>
  <si>
    <t>Reglamento de la Ordenanza del Control del Desarrollo Urbano y de la Construccion</t>
  </si>
  <si>
    <t>Reglamento de Transito</t>
  </si>
  <si>
    <t>Materiales de Defensa  y Seguridad Publica</t>
  </si>
  <si>
    <t>Cinturones para agentes del CAM</t>
  </si>
  <si>
    <t>Fundas para pistolas o revolveres</t>
  </si>
  <si>
    <t>Munición Cal 38 y 38 spl</t>
  </si>
  <si>
    <t>Munición Cal 9mm</t>
  </si>
  <si>
    <t>Munición Cal. 12 Escopeta</t>
  </si>
  <si>
    <t>Munición Carabina M1</t>
  </si>
  <si>
    <t>Pistolas cal 9mm.</t>
  </si>
  <si>
    <t>Placas de Identificacion Policial</t>
  </si>
  <si>
    <t>Polvo Pimienta</t>
  </si>
  <si>
    <t>Revolver 38 y 38 spl</t>
  </si>
  <si>
    <t>esposas</t>
  </si>
  <si>
    <t>bastones policiales</t>
  </si>
  <si>
    <t>Gorgoritos</t>
  </si>
  <si>
    <t>Herramientas, Repuestos y Accesorios</t>
  </si>
  <si>
    <t>Arnes Pelvico</t>
  </si>
  <si>
    <t>Accesorios p/inodoros y lavamanos</t>
  </si>
  <si>
    <t>Accesorios para Mtto. Preventivo</t>
  </si>
  <si>
    <t>Accesorios para zetileno</t>
  </si>
  <si>
    <t>Alicates</t>
  </si>
  <si>
    <t>almadana</t>
  </si>
  <si>
    <t>Argollas para candado</t>
  </si>
  <si>
    <t>Azadones</t>
  </si>
  <si>
    <t>Baldes de Metal</t>
  </si>
  <si>
    <t>Barras lisa</t>
  </si>
  <si>
    <t>Barras de uña</t>
  </si>
  <si>
    <t>Baterias 75 amp</t>
  </si>
  <si>
    <t>Bombas de Frenos</t>
  </si>
  <si>
    <t>Brochas</t>
  </si>
  <si>
    <t>Candados grandes " Yale"</t>
  </si>
  <si>
    <t>Caretas p/soldar</t>
  </si>
  <si>
    <t>Caretillas de mano</t>
  </si>
  <si>
    <t>Cascos</t>
  </si>
  <si>
    <t>Cepillo tipo escoba</t>
  </si>
  <si>
    <t>Cepillos  metalicos para carpintero</t>
  </si>
  <si>
    <t>Chalecos de seguridad</t>
  </si>
  <si>
    <t>Chapas para puertas y escritorios</t>
  </si>
  <si>
    <t>Chorros</t>
  </si>
  <si>
    <t>Cinta aislante de electricista 3M</t>
  </si>
  <si>
    <t>Cintas metricas 5m</t>
  </si>
  <si>
    <t>Cintas Metricas 10 M.</t>
  </si>
  <si>
    <t>Compresor 1/2 Portatil</t>
  </si>
  <si>
    <t>Compresor de Aire Acondicionado</t>
  </si>
  <si>
    <t>Cricos,pitos, espejos etc,</t>
  </si>
  <si>
    <t>Cuchara para albañil</t>
  </si>
  <si>
    <t>Cumas</t>
  </si>
  <si>
    <t>Disco para cortar concreto</t>
  </si>
  <si>
    <t>Discos para cortar hierro</t>
  </si>
  <si>
    <t>Electrodo</t>
  </si>
  <si>
    <t>Escalera aluminio dos hojas</t>
  </si>
  <si>
    <t>Escobas de Maicillo</t>
  </si>
  <si>
    <t>Escobas Plasticas</t>
  </si>
  <si>
    <t>Escobetones</t>
  </si>
  <si>
    <t>Escuadras de carpinteria</t>
  </si>
  <si>
    <t>Garlopas metalicas para carpintero</t>
  </si>
  <si>
    <t>Gas Freon para Aire Acondicionado</t>
  </si>
  <si>
    <t>Grapas para deterner alambres</t>
  </si>
  <si>
    <t>Herramientas para taller</t>
  </si>
  <si>
    <t>Juego de brocas P/madera</t>
  </si>
  <si>
    <t>Juego de brocas para concreto</t>
  </si>
  <si>
    <t>Juego de Destornilladores</t>
  </si>
  <si>
    <t>Juegos de brocas p/hierro</t>
  </si>
  <si>
    <t>Juegos de Cubos</t>
  </si>
  <si>
    <t>Juegos de formones</t>
  </si>
  <si>
    <t>Juegos de llaves mixtas</t>
  </si>
  <si>
    <t>lampara de mano</t>
  </si>
  <si>
    <t>Lampara de 20 W, completa de rosca</t>
  </si>
  <si>
    <t>tubo</t>
  </si>
  <si>
    <t>Lazos</t>
  </si>
  <si>
    <t>Limas para serruchos</t>
  </si>
  <si>
    <t>Limas triangulares</t>
  </si>
  <si>
    <t xml:space="preserve">Llaves cangrejas 10" </t>
  </si>
  <si>
    <t>Llaves stilson de 14"</t>
  </si>
  <si>
    <t>mechero para trapeador</t>
  </si>
  <si>
    <t>Marcos de sierra</t>
  </si>
  <si>
    <t>Martillos P/ mecanicos</t>
  </si>
  <si>
    <t>Martillos P/carpinteria</t>
  </si>
  <si>
    <t>Mascarilla tipo industrial</t>
  </si>
  <si>
    <t xml:space="preserve">mascarilla </t>
  </si>
  <si>
    <t>Mechero para trapeador</t>
  </si>
  <si>
    <t>Navajas para electricista</t>
  </si>
  <si>
    <t>Niveles</t>
  </si>
  <si>
    <t>Palas de diferentes tipos</t>
  </si>
  <si>
    <t>pala plastica con mango largo</t>
  </si>
  <si>
    <t xml:space="preserve">Palos para trapeador </t>
  </si>
  <si>
    <t>Pares de Lentes de Seguridad</t>
  </si>
  <si>
    <t>Pega cola blanca</t>
  </si>
  <si>
    <t>Pega para Zapato</t>
  </si>
  <si>
    <t>Pega PVC</t>
  </si>
  <si>
    <t>Pegadora de Silicon</t>
  </si>
  <si>
    <t>Pegamento de Silicon</t>
  </si>
  <si>
    <t>Piochas</t>
  </si>
  <si>
    <t>Plomadas</t>
  </si>
  <si>
    <t>Prensas para mecanicos</t>
  </si>
  <si>
    <t>Puntas</t>
  </si>
  <si>
    <t>Rastrillos</t>
  </si>
  <si>
    <t xml:space="preserve">Regaderas Plásticas </t>
  </si>
  <si>
    <t>Repuestos Imprevistos</t>
  </si>
  <si>
    <t>Repuestos, bufas, tambores, y otros</t>
  </si>
  <si>
    <t>Rodillo</t>
  </si>
  <si>
    <t>Serruchos</t>
  </si>
  <si>
    <t>Sinceles</t>
  </si>
  <si>
    <t>Taladro</t>
  </si>
  <si>
    <t>Tapagotera</t>
  </si>
  <si>
    <t xml:space="preserve">Tenanzas de presión </t>
  </si>
  <si>
    <t>Tijeras p/cortar laminas</t>
  </si>
  <si>
    <t>Tijeras para Jardin</t>
  </si>
  <si>
    <t>Tubos PVC varias medidas</t>
  </si>
  <si>
    <t>metro</t>
  </si>
  <si>
    <t>Valde Plastico</t>
  </si>
  <si>
    <t>Valde Metalico</t>
  </si>
  <si>
    <t>Materiales Electricos</t>
  </si>
  <si>
    <t>Alambre #10 TW</t>
  </si>
  <si>
    <t>Alambre #12 TW</t>
  </si>
  <si>
    <t>Alambre #6 TW</t>
  </si>
  <si>
    <t>Alambre #8 TW</t>
  </si>
  <si>
    <t>Alambre duplex # 14</t>
  </si>
  <si>
    <t>Alambre duplex #12</t>
  </si>
  <si>
    <t>Alambre duplex #19</t>
  </si>
  <si>
    <t>Alambre eléctrico No. 6</t>
  </si>
  <si>
    <t>Alambre triplex</t>
  </si>
  <si>
    <t>Bombillos</t>
  </si>
  <si>
    <t>Cajas rectangulares y octagonales</t>
  </si>
  <si>
    <t>Cajas térmicas</t>
  </si>
  <si>
    <t xml:space="preserve">Copresora de conectores de 24 plg </t>
  </si>
  <si>
    <t>Cortafrio de 24 plg</t>
  </si>
  <si>
    <t>REP Y ACCESORIOS VARIOS</t>
  </si>
  <si>
    <t>Extension de 25 Mts.</t>
  </si>
  <si>
    <t>Focos de 40 y 60  Wats</t>
  </si>
  <si>
    <t>Lamparas fluoresentes</t>
  </si>
  <si>
    <t>Materiales diversos</t>
  </si>
  <si>
    <t>Pantallas acrilicas</t>
  </si>
  <si>
    <t>Receptàculo</t>
  </si>
  <si>
    <t>Reflectores p/intemperie de 150 watts</t>
  </si>
  <si>
    <t>Reglas con toma corrientes</t>
  </si>
  <si>
    <t>Repuestos de Luminaria Publicas</t>
  </si>
  <si>
    <t>Switch Sencillos</t>
  </si>
  <si>
    <t>Tomas corriente p/pared</t>
  </si>
  <si>
    <t xml:space="preserve">Tomas corrientes macho </t>
  </si>
  <si>
    <t>Tomas corrientes polarizado</t>
  </si>
  <si>
    <t>Transformadores R.S.</t>
  </si>
  <si>
    <t>Tubos fluoresentes 40 w</t>
  </si>
  <si>
    <t>ESPECIES MUNICIPALES DIVERSAS</t>
  </si>
  <si>
    <t>Especies Varias</t>
  </si>
  <si>
    <t>Bienes de Uso y Consumo Diversos</t>
  </si>
  <si>
    <t>Basureros Plasticos</t>
  </si>
  <si>
    <t>Bateria para Camara de Video</t>
  </si>
  <si>
    <t>Baterias para Camara Fotográfica doble AA</t>
  </si>
  <si>
    <t>Baterias para Flash</t>
  </si>
  <si>
    <t>Bolsones o ataches</t>
  </si>
  <si>
    <t>Cañuelas para Protección de Cables</t>
  </si>
  <si>
    <t>Cargador de Bateria para Camara</t>
  </si>
  <si>
    <t>Casillero P/pertenencias de Trab.</t>
  </si>
  <si>
    <t>Cassette de Audio</t>
  </si>
  <si>
    <t>Cassette DV</t>
  </si>
  <si>
    <t>Cassette VHS</t>
  </si>
  <si>
    <t>Durapax</t>
  </si>
  <si>
    <t>DV Cassette Limpiador</t>
  </si>
  <si>
    <t>Maletin Portacamara Fotográfica</t>
  </si>
  <si>
    <t>Maletin Portacamara Video</t>
  </si>
  <si>
    <t>Manteles</t>
  </si>
  <si>
    <t>Pichel y Vasos</t>
  </si>
  <si>
    <t>Portanegativo</t>
  </si>
  <si>
    <t>Portapapeles</t>
  </si>
  <si>
    <t>Rollos Fotograficos</t>
  </si>
  <si>
    <t>Servicio Sanitario</t>
  </si>
  <si>
    <t>Tambos de Gas</t>
  </si>
  <si>
    <t>Tazas y pailas</t>
  </si>
  <si>
    <t>Vasos de vidrio grandes</t>
  </si>
  <si>
    <t>Vasos desechables 25 u.</t>
  </si>
  <si>
    <t>paquete</t>
  </si>
  <si>
    <t>Ventanas</t>
  </si>
  <si>
    <t>Ventiladores</t>
  </si>
  <si>
    <t>Bienes de uso y consumo diversos</t>
  </si>
  <si>
    <t>peliculas para fax  Ax-fa 57A</t>
  </si>
  <si>
    <t>DIVERSOS</t>
  </si>
  <si>
    <t>Servicios de energia electrica</t>
  </si>
  <si>
    <t>Reconexiones</t>
  </si>
  <si>
    <t>Servicios de Energia Electrica</t>
  </si>
  <si>
    <t>Servicio de  Agua</t>
  </si>
  <si>
    <t>Agua potable</t>
  </si>
  <si>
    <t>Agua Purificada</t>
  </si>
  <si>
    <t xml:space="preserve">Servicio de Telecomunicación </t>
  </si>
  <si>
    <t>Conexión de Telefono</t>
  </si>
  <si>
    <t>Contrato de Internet</t>
  </si>
  <si>
    <t>Telefonía celular</t>
  </si>
  <si>
    <t>Telefonía fija</t>
  </si>
  <si>
    <t>Uso de Frecuencia</t>
  </si>
  <si>
    <t>Servicio de correos</t>
  </si>
  <si>
    <t>Alumbrado Público</t>
  </si>
  <si>
    <t>Servicio de Alumbrado Público CAESS</t>
  </si>
  <si>
    <t>Manten. Reparacion de Bienes Muebles</t>
  </si>
  <si>
    <t>(anotar el monto de la reparación o mantenimiento.)</t>
  </si>
  <si>
    <t>Equipo de oficina</t>
  </si>
  <si>
    <t>Maquinaria</t>
  </si>
  <si>
    <t>Mobiliario</t>
  </si>
  <si>
    <t>Mantenimiento y Reparación de vehiculos</t>
  </si>
  <si>
    <t>Mano de obra por reparacion de vehiculos</t>
  </si>
  <si>
    <t>Mantenimiento realizado por talleres a vehiculos municipales</t>
  </si>
  <si>
    <t>Mantenimiento y Reparación de bienes inmuebles</t>
  </si>
  <si>
    <t>Reparaciones a bienes inmuebles municipales</t>
  </si>
  <si>
    <t>Mantenimiento a bienes inmuebles municipales</t>
  </si>
  <si>
    <t>Transporte, Fletes y Almacenamiento</t>
  </si>
  <si>
    <t>Servicios de Publicidad</t>
  </si>
  <si>
    <t>Co Latino (2 suscripcion anual)</t>
  </si>
  <si>
    <t>Diario de Hoy</t>
  </si>
  <si>
    <t>Diario El Mundo (2 suscripcion anual)</t>
  </si>
  <si>
    <t>Diario Mas (2 suscripcion anual)</t>
  </si>
  <si>
    <t>La Prensa Gráfica</t>
  </si>
  <si>
    <t>Proceso UCA</t>
  </si>
  <si>
    <t>Servicios Varios</t>
  </si>
  <si>
    <t>Servicio de Limpieza y fumigación</t>
  </si>
  <si>
    <t>Fumigación de instalaciones municipales</t>
  </si>
  <si>
    <t>Servicios de Laboratorios</t>
  </si>
  <si>
    <t>Ampliaciones</t>
  </si>
  <si>
    <t>Cajas de Papel Fotografico</t>
  </si>
  <si>
    <t>paginas</t>
  </si>
  <si>
    <t>Enmarcados</t>
  </si>
  <si>
    <t>Positivado</t>
  </si>
  <si>
    <t>Revelado</t>
  </si>
  <si>
    <t>Servicios Portuarios, Aeroportuarios y Ferroviarios</t>
  </si>
  <si>
    <t>Gastos Terminales</t>
  </si>
  <si>
    <t>Impresiones, Publicaciones y Reproducciones</t>
  </si>
  <si>
    <t>Impresión de Banner institucional</t>
  </si>
  <si>
    <t>Impresión de Boletos de destace de ganado</t>
  </si>
  <si>
    <t>Impresión de Caratulas Membretadas</t>
  </si>
  <si>
    <t>Impresión de Carnet de Identificacion</t>
  </si>
  <si>
    <t>Impresión de Esquelas</t>
  </si>
  <si>
    <t>Impresión de Formato de Certificacion de Matrimonio</t>
  </si>
  <si>
    <t>Impresión de Formulario de Acta  Prematrimonial</t>
  </si>
  <si>
    <t>Impresión de Formulario de Acta Matrimonio</t>
  </si>
  <si>
    <t>Impresión de Formulario de Asentamiento de Defuncion</t>
  </si>
  <si>
    <t>Impresión de Formulario de Asentamiento De Nacimiento</t>
  </si>
  <si>
    <t>Impresión de Formulario de Boletos de Nacimientos</t>
  </si>
  <si>
    <t>Impresión de Formulario de Certificacion de Matrimonio</t>
  </si>
  <si>
    <t>Impresión de Formulario de Defuncion ante juez</t>
  </si>
  <si>
    <t>Impresión de Formulario de partida de Matrimonio</t>
  </si>
  <si>
    <t>Impresión de Formulario de Reposicion de Nacimiento</t>
  </si>
  <si>
    <t>Impresión de Formulario de Sub/ Defunciones ante Not.</t>
  </si>
  <si>
    <t>Impresión de Formulario de Uniones No Matrimoniales</t>
  </si>
  <si>
    <t>Impresión de Hojas Catastrales  Registro  de Inmueble</t>
  </si>
  <si>
    <t>Impresión de Hojas de Libro de Rectificaciones</t>
  </si>
  <si>
    <t>Impresión de Hojas membretadas solicitud de Servicios</t>
  </si>
  <si>
    <t>Impresión de Hojas Volantes</t>
  </si>
  <si>
    <t>Impresión de Mantas</t>
  </si>
  <si>
    <t>Impresión de Orden de pagos para cerdos</t>
  </si>
  <si>
    <t>Impresión de Ordenes de Compra</t>
  </si>
  <si>
    <t>Impresión de Papel Membretado</t>
  </si>
  <si>
    <t>Impresión de Rotulos</t>
  </si>
  <si>
    <t>Impresión de Sobres Membretados</t>
  </si>
  <si>
    <t>Impresión de Talonario de Quedan</t>
  </si>
  <si>
    <t>Impresión de Tarjeta para cobro de Mercados</t>
  </si>
  <si>
    <t>Impresión de Tripticos o brochurs</t>
  </si>
  <si>
    <t>Impresión de Vallas Publicitarias</t>
  </si>
  <si>
    <t>Impresión Orden de pago para Ganado</t>
  </si>
  <si>
    <t>Impresión Talonario de Solvencia de 50 Hojas C/U</t>
  </si>
  <si>
    <t>Impresión Tarjeta Navideña</t>
  </si>
  <si>
    <t>Imresion de Talonario de Mandamiento de pago 50 h c/u</t>
  </si>
  <si>
    <t>Publicacion de anuncios en Periódicos</t>
  </si>
  <si>
    <t>Publicación de Campaña por medio de Radio</t>
  </si>
  <si>
    <t>Publicación de Campaña por medio de TV</t>
  </si>
  <si>
    <t>Publicacion de Licitaciones y Concursos</t>
  </si>
  <si>
    <t>Publicacion de Suplementos</t>
  </si>
  <si>
    <t>Reproducción de Boletines</t>
  </si>
  <si>
    <t>Reproducción de Calendario</t>
  </si>
  <si>
    <t>Reproducción de Material</t>
  </si>
  <si>
    <t>Reproduccion de Memoria de Labores</t>
  </si>
  <si>
    <t>Reproduccion de Planos para licitaciones</t>
  </si>
  <si>
    <t>Reproduccion del Periodico Institucional</t>
  </si>
  <si>
    <t>Atenciones Oficiales</t>
  </si>
  <si>
    <t>(Detallar monto en la columna de precio)</t>
  </si>
  <si>
    <t>Atenciones Varias</t>
  </si>
  <si>
    <t>Atencion a Delegaciones Extranjeras</t>
  </si>
  <si>
    <t>Cabildo Abierto</t>
  </si>
  <si>
    <t>Dia de la Madre</t>
  </si>
  <si>
    <t>Dia de la Secretaria</t>
  </si>
  <si>
    <t>Dia del Empleado Municipal</t>
  </si>
  <si>
    <t>Dia del Maestro</t>
  </si>
  <si>
    <t>Dia del Medio Ambiente</t>
  </si>
  <si>
    <t>Dia del Niño</t>
  </si>
  <si>
    <t>Dia del periodista</t>
  </si>
  <si>
    <t>Eleccion y Coronacion de Reinas</t>
  </si>
  <si>
    <t>Estimulos Primeros Lugrares 9o grad.</t>
  </si>
  <si>
    <t>Estudios de Opinion</t>
  </si>
  <si>
    <t>eventos comunales</t>
  </si>
  <si>
    <t>Festival de la Yuca</t>
  </si>
  <si>
    <t>Festival de Teatro Estudiantil</t>
  </si>
  <si>
    <t>Fiesta de Fin de Año</t>
  </si>
  <si>
    <t>Fiestas Patronales</t>
  </si>
  <si>
    <t>Inauguraciones</t>
  </si>
  <si>
    <t>Mes de la Independencia</t>
  </si>
  <si>
    <t>Arrendamiento de Bienes Muebles</t>
  </si>
  <si>
    <t>Equipos</t>
  </si>
  <si>
    <t>Arrendamientos de Bienes Inmuebles</t>
  </si>
  <si>
    <t>Alquiler de inmuebles diversos</t>
  </si>
  <si>
    <t>Alquiler de mercado</t>
  </si>
  <si>
    <t>Alquiler de oficinas</t>
  </si>
  <si>
    <t>Serv. Generales. y arrendamientos diversos</t>
  </si>
  <si>
    <t>Contrataciones Diversas</t>
  </si>
  <si>
    <t>Pipada de Agua</t>
  </si>
  <si>
    <t>Servicios varios</t>
  </si>
  <si>
    <t>Pasajes al Interior</t>
  </si>
  <si>
    <t>Reintegro de pasajes sector urbano</t>
  </si>
  <si>
    <t>Pasajes al Exterior</t>
  </si>
  <si>
    <t>Pasajes aereos por misiones oficiales</t>
  </si>
  <si>
    <t>Pasajes terrestres por misiones oficiales</t>
  </si>
  <si>
    <t>Viaticos por Comision Interna</t>
  </si>
  <si>
    <t>viaticos por misión oficial dentro del territorio nacional</t>
  </si>
  <si>
    <t>Viaticos por Comision Externa</t>
  </si>
  <si>
    <t>viaticos por misión oficial fuera del país</t>
  </si>
  <si>
    <t>Servicios Medicos</t>
  </si>
  <si>
    <t>Servicios Medicos Diversos</t>
  </si>
  <si>
    <t>Servicio de Medio Amb. Y Recur. Naturales</t>
  </si>
  <si>
    <t>Gastos Diversos por pagos al MARN</t>
  </si>
  <si>
    <t>Servicio Juridico</t>
  </si>
  <si>
    <t>Asesorías Jurídicas</t>
  </si>
  <si>
    <t>Derechos de registros</t>
  </si>
  <si>
    <t>Elaboración de Escrituras y Contratos</t>
  </si>
  <si>
    <t>Honorarios por servicios juridicos (Abogacia y Notariado)</t>
  </si>
  <si>
    <t>Legalizacion de Armas</t>
  </si>
  <si>
    <t>Legalizacion de vehiculos</t>
  </si>
  <si>
    <t>Servicios de Contabilidad y Auditoria</t>
  </si>
  <si>
    <t>Servicios de Auditoria Externa y Contabilidad</t>
  </si>
  <si>
    <t xml:space="preserve">Servicio de Capacitación </t>
  </si>
  <si>
    <t>Capacitaciones diversas</t>
  </si>
  <si>
    <t>Cursos para el personal</t>
  </si>
  <si>
    <t>Seminarios y Otros</t>
  </si>
  <si>
    <t>Servicios de Fiscalización</t>
  </si>
  <si>
    <t>Desarrollos Informaticos</t>
  </si>
  <si>
    <t>Adquisicion de Sofware o programas</t>
  </si>
  <si>
    <t>Consultoria, Estudios e Investigaciones Div.</t>
  </si>
  <si>
    <t xml:space="preserve">Consultorias </t>
  </si>
  <si>
    <t>Limpieza de Calles</t>
  </si>
  <si>
    <t>Campañas de limpiezas</t>
  </si>
  <si>
    <t>Deposito de desechos</t>
  </si>
  <si>
    <t>Deposito y tratamiento de los desechos (MIDES)</t>
  </si>
  <si>
    <t>Recoleccion de Desechos</t>
  </si>
  <si>
    <t>Servicios de recoleccion de desechos prestados por terceros</t>
  </si>
  <si>
    <t>Servicios Diversos</t>
  </si>
  <si>
    <t>Otros servicios no considerados anteriormente</t>
  </si>
  <si>
    <t>Enlaces VPN (alcaldia,distrito)</t>
  </si>
  <si>
    <t>Intereses y Comisiones de Emp. Privadas Financieras</t>
  </si>
  <si>
    <t>Intereses Banco Cuscatlán</t>
  </si>
  <si>
    <t>Intereses BANTPYM</t>
  </si>
  <si>
    <t>Comisiones</t>
  </si>
  <si>
    <t>Devolucion de Impuestos Percibidos en Exceso</t>
  </si>
  <si>
    <t>Impuestos, Tasas y derechos Diversos</t>
  </si>
  <si>
    <t>Matriculas de Vehículos</t>
  </si>
  <si>
    <t>Tarjetas de  Circulación de vehiculos</t>
  </si>
  <si>
    <t>Impuestos, Tasas y Derechos Diversos</t>
  </si>
  <si>
    <t>Primas y Gastos de Seguros de Personas</t>
  </si>
  <si>
    <t>Pólizas de Seguro de Vida y Medico Hospitalario</t>
  </si>
  <si>
    <t>Seguro de Fidelidad (fianzas)</t>
  </si>
  <si>
    <t>Primas y Gastos de Seguros de Bienes</t>
  </si>
  <si>
    <t>Pólizas de Seguro de Incendio y lineas aliadas</t>
  </si>
  <si>
    <t>Pólizas de Seguro de Automotores</t>
  </si>
  <si>
    <t>Comisiones y Gastos Bancarios</t>
  </si>
  <si>
    <t>Gastos Bancarios</t>
  </si>
  <si>
    <t>Multas y Costas Judiciales</t>
  </si>
  <si>
    <t>Multas por pagos extemporáneos</t>
  </si>
  <si>
    <t xml:space="preserve">Gastos Diversos </t>
  </si>
  <si>
    <t xml:space="preserve">Soldaduras y Rep. </t>
  </si>
  <si>
    <t>Transferencias Corrientes al Sector Público</t>
  </si>
  <si>
    <t>Cuota de afiliación COMURES</t>
  </si>
  <si>
    <t>Transf. Ctes al Sector Privado - A Organismos sin fin de lucro</t>
  </si>
  <si>
    <t>Transf. Ctes al Sector Privado - A Personas Naturales</t>
  </si>
  <si>
    <t>Transf. Ctes al Sector Privado -  A Personas Naturales</t>
  </si>
  <si>
    <t>Transf. Ctes al Sector Privado</t>
  </si>
  <si>
    <t>Becas</t>
  </si>
  <si>
    <t>Mobiliarios</t>
  </si>
  <si>
    <t>Reproductor de DVD</t>
  </si>
  <si>
    <t>Camara de Video</t>
  </si>
  <si>
    <t>Reproductor de CD</t>
  </si>
  <si>
    <t>Grabadora para Periodista</t>
  </si>
  <si>
    <t>Televisor 14" (monitor)</t>
  </si>
  <si>
    <t>Tripode</t>
  </si>
  <si>
    <t>Equipo de Sonido</t>
  </si>
  <si>
    <t>Camara Fotografica</t>
  </si>
  <si>
    <t>Contometro</t>
  </si>
  <si>
    <t>Sillas Secretariales</t>
  </si>
  <si>
    <t>Silla Ejecutiva</t>
  </si>
  <si>
    <t>Sillas Plegables</t>
  </si>
  <si>
    <t>cocina</t>
  </si>
  <si>
    <t>Archivos de 4 Gavetas</t>
  </si>
  <si>
    <t>Escritorio Secretarial</t>
  </si>
  <si>
    <t>Estractor de aire para baño</t>
  </si>
  <si>
    <t>Remodelacion de Oficina</t>
  </si>
  <si>
    <t>Puerta de Hierro</t>
  </si>
  <si>
    <t>Inhodoro</t>
  </si>
  <si>
    <t>Lavamanos</t>
  </si>
  <si>
    <t>Silla para oficina</t>
  </si>
  <si>
    <t xml:space="preserve">Escritorio </t>
  </si>
  <si>
    <t>Escritorio Ejecutivo</t>
  </si>
  <si>
    <t>Rotafolio</t>
  </si>
  <si>
    <t>Ventiladores de Pared</t>
  </si>
  <si>
    <t>Oasis</t>
  </si>
  <si>
    <t>Silla de espera</t>
  </si>
  <si>
    <t>Anilladora</t>
  </si>
  <si>
    <t>Guillotina</t>
  </si>
  <si>
    <t>Estante Metálicos</t>
  </si>
  <si>
    <t>vitrinas para periodico mural</t>
  </si>
  <si>
    <t>Sillas Metalicas</t>
  </si>
  <si>
    <t>Mesas de Trabajo Mediana</t>
  </si>
  <si>
    <t>Mesas de Trabajo Grande</t>
  </si>
  <si>
    <t>Pizarra de Formica</t>
  </si>
  <si>
    <t>Pizarra de Caucho</t>
  </si>
  <si>
    <t>Megafono Portatil</t>
  </si>
  <si>
    <t>Mueble para computadora</t>
  </si>
  <si>
    <t>Banco para mesa de dibujo</t>
  </si>
  <si>
    <t>Mesa de dibujo con paralelas</t>
  </si>
  <si>
    <t>Maquinarias y Equipos</t>
  </si>
  <si>
    <t>Tekles P/el mejoramiento del sacrificio</t>
  </si>
  <si>
    <t>Equipos de Soldadura</t>
  </si>
  <si>
    <t>Equipos de Acetileno</t>
  </si>
  <si>
    <t>Cafetera para veinte tazas</t>
  </si>
  <si>
    <t>Maquina Eléctrica</t>
  </si>
  <si>
    <t xml:space="preserve">Ventiladores </t>
  </si>
  <si>
    <t>Bomba de fumigar</t>
  </si>
  <si>
    <t>Telefax</t>
  </si>
  <si>
    <t>Equipo de Perifoneo</t>
  </si>
  <si>
    <t xml:space="preserve">Estudio de Grabacion </t>
  </si>
  <si>
    <t>Maquina Elect. Panasonic</t>
  </si>
  <si>
    <t>Motosierra</t>
  </si>
  <si>
    <t>Fax</t>
  </si>
  <si>
    <t>Pines</t>
  </si>
  <si>
    <t>Calculadoras cientifica Marca Casio</t>
  </si>
  <si>
    <t>Caja fuerte</t>
  </si>
  <si>
    <t>Cinta Metrica 8  mts .estonly</t>
  </si>
  <si>
    <t>Cinta Metrica 30 mts. estonly</t>
  </si>
  <si>
    <t>Nivel de mano Stanley</t>
  </si>
  <si>
    <t>Escalimetro Stanley o Faber Cstell</t>
  </si>
  <si>
    <t>Planera de madera para oficina</t>
  </si>
  <si>
    <t>Aire Acondicionado</t>
  </si>
  <si>
    <t>Maq.detectoras de billetes falsos</t>
  </si>
  <si>
    <t>Microfono</t>
  </si>
  <si>
    <t xml:space="preserve">Maquina de escribir Electronica </t>
  </si>
  <si>
    <t>Una caja registradora</t>
  </si>
  <si>
    <t xml:space="preserve">Radios de comunicación </t>
  </si>
  <si>
    <t xml:space="preserve">Pulidora </t>
  </si>
  <si>
    <t>Maquina de vapor para camiones</t>
  </si>
  <si>
    <t>Bomba de Fumigación Profesional</t>
  </si>
  <si>
    <t>varios</t>
  </si>
  <si>
    <t>Equipos Informaticos</t>
  </si>
  <si>
    <t>UPS</t>
  </si>
  <si>
    <t>Scanner</t>
  </si>
  <si>
    <t>Proyector Multimiedia</t>
  </si>
  <si>
    <t>Computadora con sus accesorios</t>
  </si>
  <si>
    <t>Impresor</t>
  </si>
  <si>
    <t>cañón</t>
  </si>
  <si>
    <t>Servidor</t>
  </si>
  <si>
    <t>Vehiculo de transporte</t>
  </si>
  <si>
    <t>vehiculo</t>
  </si>
  <si>
    <t>Cabezal y gondola</t>
  </si>
  <si>
    <t>motocicleta</t>
  </si>
  <si>
    <t>Camion Compactador</t>
  </si>
  <si>
    <t>Libros y Colección</t>
  </si>
  <si>
    <t>Leyes Fiscales y laborales</t>
  </si>
  <si>
    <t>Diccionario Laroussee</t>
  </si>
  <si>
    <t>Herramientas y repuestos principales</t>
  </si>
  <si>
    <t>Suachos</t>
  </si>
  <si>
    <t>Micas de 20 toneladas</t>
  </si>
  <si>
    <t>Contenedores</t>
  </si>
  <si>
    <t>Chapodadora</t>
  </si>
  <si>
    <t>Linga o Lazo de 100 Mts</t>
  </si>
  <si>
    <t>Juego de Herramientas</t>
  </si>
  <si>
    <t>Carretillas Metalicas</t>
  </si>
  <si>
    <t>Carretones Grandes</t>
  </si>
  <si>
    <t>INFRAESTRUCTURAS</t>
  </si>
  <si>
    <t>Viales</t>
  </si>
  <si>
    <t>De Salud y Saneamiento Ambiental</t>
  </si>
  <si>
    <t>de Educación y Recreacion</t>
  </si>
  <si>
    <t>De Vivienda y Oficinas</t>
  </si>
  <si>
    <t>Eléctricas y Comunicaciones</t>
  </si>
  <si>
    <t>De Producción de Bienes de Servicios</t>
  </si>
  <si>
    <t>Supervision de Infraestructuras</t>
  </si>
  <si>
    <t>Obras de Infraestructura Diversas</t>
  </si>
  <si>
    <t>AMORTIZACION DE PTMOS. INT. A INST. PRIV. FINANC.</t>
  </si>
  <si>
    <t>Al Banco Cuscatlán</t>
  </si>
  <si>
    <t>Al BANTPYM Y CAJA DE CREDITO DE SAN VICENTE</t>
  </si>
  <si>
    <t>A Otros</t>
  </si>
  <si>
    <t>SUB-TOTAL POR DEPARTAMENTO</t>
  </si>
  <si>
    <t>AGREGADO</t>
  </si>
  <si>
    <t>TOTAL POR DEPARTAMENTO</t>
  </si>
  <si>
    <t>MATERIALES ADICIONALES QUE NO FUERON INCLUIDO</t>
  </si>
  <si>
    <t>Cuenta</t>
  </si>
  <si>
    <t>Precio</t>
  </si>
  <si>
    <t>Viaticos por horas extraordinarias</t>
  </si>
  <si>
    <t>sg.</t>
  </si>
  <si>
    <t>RUBRO</t>
  </si>
  <si>
    <t>CONCEPTOS</t>
  </si>
  <si>
    <t xml:space="preserve">ADQUISIONES DE BIENES Y SERVICIOS    </t>
  </si>
  <si>
    <t>Bienes de Uso y Consumo</t>
  </si>
  <si>
    <t>Productos Alimenticios para Personas</t>
  </si>
  <si>
    <t>Productos Alimenticios Para Animales</t>
  </si>
  <si>
    <t>Productos Textiles y Vestuarios</t>
  </si>
  <si>
    <t>Productos de Papel y Cartón</t>
  </si>
  <si>
    <t>Productos Farmaceuticos y Medicinales</t>
  </si>
  <si>
    <t>Llantas y Neumaticos</t>
  </si>
  <si>
    <t>Combustibles y Lubricantes</t>
  </si>
  <si>
    <t>Minerales no met y productos derivados</t>
  </si>
  <si>
    <t>Minerales,  metalicos y productos derivados</t>
  </si>
  <si>
    <t>Materiales e Inst. de Lab y uso Médico</t>
  </si>
  <si>
    <t>Materiales Informáticos</t>
  </si>
  <si>
    <t>Libros, Textos y Utiles de Enz y Public.</t>
  </si>
  <si>
    <t>Materiales de Defensa y Seg. Pública</t>
  </si>
  <si>
    <t>Herramientas, Rep. Y Accesorios</t>
  </si>
  <si>
    <t>Materiales Eléctricos</t>
  </si>
  <si>
    <t>Especies Municipales Diversas</t>
  </si>
  <si>
    <t>Servicios Básicos</t>
  </si>
  <si>
    <t>Servicios Energía Eléctrica</t>
  </si>
  <si>
    <t>Servicios de Agua</t>
  </si>
  <si>
    <t>Servicios de Telecomunicaciones</t>
  </si>
  <si>
    <t>Servicios de Correos</t>
  </si>
  <si>
    <t>Servicios Grales y Arrendamientos</t>
  </si>
  <si>
    <t>Mtto. Y Rep. De Bienes Muebles</t>
  </si>
  <si>
    <t>Mtto. Y Rep. De Vehículos</t>
  </si>
  <si>
    <t>Mtto. Y Rep. De Bienes Inmuebles</t>
  </si>
  <si>
    <t>Transp. Fletes y Almacenamiento</t>
  </si>
  <si>
    <t>Servicios de Vigilancia</t>
  </si>
  <si>
    <t>Servicios de Limpieza y Fumigaciones</t>
  </si>
  <si>
    <t>Servicios de Lavandería y Planchado</t>
  </si>
  <si>
    <t>Servicios de Laboratorio</t>
  </si>
  <si>
    <t>Servicios de Alimentación</t>
  </si>
  <si>
    <t>Servicios Educativos</t>
  </si>
  <si>
    <t>Servicios Portuarios,Aeroportuarios y Ferroviarios</t>
  </si>
  <si>
    <t>Impresiones, Public. Y Reproducciones</t>
  </si>
  <si>
    <t>Gastos reservados</t>
  </si>
  <si>
    <t>Arrendamiento de Bienes Inmuebles</t>
  </si>
  <si>
    <t>Arrendamientos por el uso de bienes intangibles</t>
  </si>
  <si>
    <t>Serviciones Grales y Arrendamiento Diversos</t>
  </si>
  <si>
    <t>Pasajes y Viáticos</t>
  </si>
  <si>
    <t>Viáticos por Comisión Interna</t>
  </si>
  <si>
    <t>Viáticos por Comisión Externa</t>
  </si>
  <si>
    <t>Consultoria, Estudios e Investigaciones</t>
  </si>
  <si>
    <t>Servicios Médicos</t>
  </si>
  <si>
    <t>Servicios del Medio Ambiente y Recursos Naturales</t>
  </si>
  <si>
    <t>Servicios Juridicos</t>
  </si>
  <si>
    <t>Servicios de Contabilidad y Auditoría</t>
  </si>
  <si>
    <t>Servicios de Capacitación</t>
  </si>
  <si>
    <t>Desarrollos Informáticos</t>
  </si>
  <si>
    <t>Estudios e Investigaciones</t>
  </si>
  <si>
    <t>Consultoria, Estudios e Investigaciones Diversas</t>
  </si>
  <si>
    <t>Tratamiento de Desechos</t>
  </si>
  <si>
    <t>Depósitos de Desechos</t>
  </si>
  <si>
    <t>Recolección Desechos</t>
  </si>
  <si>
    <t>Crédito Fiscal</t>
  </si>
  <si>
    <t>GASTOS FINANCIEROS Y OTROS</t>
  </si>
  <si>
    <t>Inter.y Comis.de Títulos valores en el Merc.Nac.</t>
  </si>
  <si>
    <t>Intereses y Comisiones de bonos del estado</t>
  </si>
  <si>
    <t>Intereses y Comisiones de Letras del Tesoro</t>
  </si>
  <si>
    <t>Inter.comis. de titutlos valores Diversos</t>
  </si>
  <si>
    <t>Inter.y Comis.de Títulos valores en el Merc.Ext.</t>
  </si>
  <si>
    <t>Intereses y Comisiones de Titulos Valores Diversos</t>
  </si>
  <si>
    <t xml:space="preserve">Interese y Comisiones de Emprestitos Internos </t>
  </si>
  <si>
    <t>De Gobierno Central</t>
  </si>
  <si>
    <t>De Instituciones Descentralizadas no Empresariales</t>
  </si>
  <si>
    <t>De Empresas Públicas no Financieras</t>
  </si>
  <si>
    <t>De Empresas Públicas  Financieras</t>
  </si>
  <si>
    <t>De Instituciones de Seguridad social</t>
  </si>
  <si>
    <t>De Municipalidades</t>
  </si>
  <si>
    <t>De Empresas Privadas no Financieras</t>
  </si>
  <si>
    <t>De Empresas Públicas Financieras</t>
  </si>
  <si>
    <t>De Empresas Privadas No Financieras</t>
  </si>
  <si>
    <t>De Personas Naturales</t>
  </si>
  <si>
    <t>Intereses y Comisiones de Empréstitos Externos</t>
  </si>
  <si>
    <t>De Empresas Privadas  Financieras</t>
  </si>
  <si>
    <t>De Gobiernos y organismos Gubernamentales</t>
  </si>
  <si>
    <t>De Organismos Multilaterales</t>
  </si>
  <si>
    <t>De Organismos Sin Fines de Lucro</t>
  </si>
  <si>
    <t>Impuestos Tasas y Derechos</t>
  </si>
  <si>
    <t>Impuestos Sobre la Renta</t>
  </si>
  <si>
    <t>Impuestos Sobre la Transferencia de Bienes Ra1ces</t>
  </si>
  <si>
    <t>Impuesto Sobre el Comercio Exterior</t>
  </si>
  <si>
    <t>Imp.a la Transf.de Bnes. Mueb.y a la Prest.de Serv.</t>
  </si>
  <si>
    <t>Anticipo de Impuesto sobre la Renta</t>
  </si>
  <si>
    <t>Tasas</t>
  </si>
  <si>
    <t xml:space="preserve">Derechos </t>
  </si>
  <si>
    <t>Devoluciones de Impuestos Percibidos en Exceso</t>
  </si>
  <si>
    <t>Dev. por Liquidación del Impuesto Sobre la Renta</t>
  </si>
  <si>
    <t>Dev.a exportad.del Imp.ala Transf.de B.M y a la P.S</t>
  </si>
  <si>
    <t>Impuestos,Tasas y Derechos Diversos</t>
  </si>
  <si>
    <t>Seguros, Comisones y Gastos Bancarios</t>
  </si>
  <si>
    <t>Otros Gastos no Clasificados</t>
  </si>
  <si>
    <t>Diferenciales Cambiarios</t>
  </si>
  <si>
    <t>Sentencias Judiciales</t>
  </si>
  <si>
    <t>Multas y Costos Judiciales</t>
  </si>
  <si>
    <t xml:space="preserve">Comisiones y Descuentos Sobre Ventas </t>
  </si>
  <si>
    <t>Gastos Diversos</t>
  </si>
  <si>
    <t>TRANSFERENCIAS CORRIENTES</t>
  </si>
  <si>
    <t>Transferencias Corrientes por Aporte Fiscal</t>
  </si>
  <si>
    <t>Tesoro Público Nacional</t>
  </si>
  <si>
    <t>Transferencia Corrientes  al Sector Público</t>
  </si>
  <si>
    <t>Transferencias Corrientes  al Sector Público</t>
  </si>
  <si>
    <t>Transferencias Corrientes al Sector Privado</t>
  </si>
  <si>
    <t>A Empresas Privadas no Financieras</t>
  </si>
  <si>
    <t>A Empresas Privadas  Financieras</t>
  </si>
  <si>
    <t>A Organismos sin fines de lucro</t>
  </si>
  <si>
    <t>A Personas naturales</t>
  </si>
  <si>
    <t>INVERSIONES EN ACTIVOS FIJOS</t>
  </si>
  <si>
    <t>Bienes Muebles</t>
  </si>
  <si>
    <t>Maquinaria y Equipo</t>
  </si>
  <si>
    <t>Equipos Medicos y de Laboratorios</t>
  </si>
  <si>
    <t>Equipos Informáticos</t>
  </si>
  <si>
    <t xml:space="preserve">Vehiculos de Transporte </t>
  </si>
  <si>
    <t>Obras de Arte y Culturales</t>
  </si>
  <si>
    <t>Libros y Colecciones</t>
  </si>
  <si>
    <t>Herramientas y Repuestos Principales</t>
  </si>
  <si>
    <t>Bienes Muebles Diversos</t>
  </si>
  <si>
    <t>Bienes Inmuebles</t>
  </si>
  <si>
    <t>Terrenos</t>
  </si>
  <si>
    <t>Edificios e Instalaciones</t>
  </si>
  <si>
    <t>Inmuebles Diversos</t>
  </si>
  <si>
    <t>Semovientes</t>
  </si>
  <si>
    <t>Ganado Vacuno</t>
  </si>
  <si>
    <t>Ganado Caballar</t>
  </si>
  <si>
    <t>Ganado Porcino</t>
  </si>
  <si>
    <t>Semovientes Diversos</t>
  </si>
  <si>
    <t>Intangibles</t>
  </si>
  <si>
    <t>Derechos de Propiedad Industrial</t>
  </si>
  <si>
    <t>Derechos de propiedad Comercial</t>
  </si>
  <si>
    <t>Derechos de Propiedad Intelectual</t>
  </si>
  <si>
    <t>Derechos de Intangibles Diversos</t>
  </si>
  <si>
    <t>Estudios de Pre-Inversión</t>
  </si>
  <si>
    <t>Proyectos de Construción</t>
  </si>
  <si>
    <t>Proyectos de Ampliaciones</t>
  </si>
  <si>
    <t>Programas de Inversión Social</t>
  </si>
  <si>
    <t>proyectos y Programas de Inversión Diversos</t>
  </si>
  <si>
    <t>INFRAESTRUCTURA</t>
  </si>
  <si>
    <t>De Salud y saneamiento Ambiental</t>
  </si>
  <si>
    <t>De Educación y Recreación</t>
  </si>
  <si>
    <t>De Vivienda y Oficina</t>
  </si>
  <si>
    <t>Portuarias, Aeroportuarias y Ferroviarias</t>
  </si>
  <si>
    <t>Electricas y Comuniciaciones</t>
  </si>
  <si>
    <t>De Produción de Bienes y Servicios</t>
  </si>
  <si>
    <t>Obras de Infraestructuras Diversas</t>
  </si>
  <si>
    <t>AMORTIZACION DEL ENDEUDAMIENTO PUBLICO</t>
  </si>
  <si>
    <t>AMORTIZACION DE EMPRESTITOS INTERNOS</t>
  </si>
  <si>
    <t>De empresas Públicas Financieras</t>
  </si>
  <si>
    <t>SALDOS DE AÑOS ANTERIORES</t>
  </si>
  <si>
    <t>Cuentas por Pagar Años Anteriores</t>
  </si>
  <si>
    <t>TOTAL</t>
  </si>
  <si>
    <t>TOTAL RUBROS</t>
  </si>
  <si>
    <t>TOTAL CUENTAS</t>
  </si>
  <si>
    <t>TOTAL OBJETOS ESPECIFICOS</t>
  </si>
  <si>
    <t>m2</t>
  </si>
  <si>
    <t xml:space="preserve">Mezcla Asfáltica (Liga, base gran, señalizacion) </t>
  </si>
  <si>
    <t>Tubo Estructural Cuadrado DE 2"</t>
  </si>
  <si>
    <t>DEPORTES</t>
  </si>
  <si>
    <t>De Empresas Privadas Financieras</t>
  </si>
  <si>
    <t>PLAN ANUAL DE COMPRAS PARA EL AÑO 2020</t>
  </si>
  <si>
    <t>CODIGO Y UNIDAD ORGANIZATIVA: 010202 - COMPLEJO TURISTICO VITORIA GASTEIZ Y HOSTAL Y RESTAURANTE LOS RANCHOS</t>
  </si>
  <si>
    <t>Mercado</t>
  </si>
  <si>
    <t>sacos</t>
  </si>
  <si>
    <t>quimicos para piscina</t>
  </si>
  <si>
    <t>bidon</t>
  </si>
  <si>
    <t>Desengrasante alcalino</t>
  </si>
  <si>
    <t>otos</t>
  </si>
  <si>
    <t>Tinta epson l565</t>
  </si>
  <si>
    <t>OTROS (GAS PROPANO)</t>
  </si>
  <si>
    <t>TAMBO</t>
  </si>
  <si>
    <t>Mobiliario(escritorios)</t>
  </si>
  <si>
    <t>Sillas Plasticas con mesas (mobiliario plastico)</t>
  </si>
  <si>
    <t>Fotocopiadora con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</si>
</sst>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\(0\)"/>
    <numFmt numFmtId="165" formatCode="_([$$-409]* #,##0.00_);_([$$-409]* \(#,##0.00\);_([$$-409]* &quot;-&quot;??_);_(@_)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18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17"/>
      <name val="Arial"/>
      <family val="2"/>
    </font>
    <font>
      <b/>
      <sz val="8"/>
      <name val="Arial"/>
      <family val="2"/>
    </font>
    <font>
      <sz val="9"/>
      <color indexed="17"/>
      <name val="Arial"/>
      <family val="2"/>
    </font>
    <font>
      <b/>
      <sz val="11"/>
      <color rgb="FF002060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0"/>
      <color indexed="17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4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9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7" fillId="3" borderId="3" xfId="1" applyFont="1" applyFill="1" applyBorder="1" applyAlignment="1" applyProtection="1">
      <alignment horizontal="center" vertical="center"/>
      <protection hidden="1"/>
    </xf>
    <xf numFmtId="44" fontId="7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3" borderId="2" xfId="1" applyFont="1" applyFill="1" applyBorder="1" applyAlignment="1" applyProtection="1">
      <alignment horizontal="center" vertical="center"/>
      <protection hidden="1"/>
    </xf>
    <xf numFmtId="44" fontId="8" fillId="3" borderId="2" xfId="1" applyNumberFormat="1" applyFont="1" applyFill="1" applyBorder="1" applyAlignment="1" applyProtection="1">
      <alignment horizontal="center" vertical="center" wrapText="1"/>
      <protection hidden="1"/>
    </xf>
    <xf numFmtId="44" fontId="8" fillId="3" borderId="2" xfId="1" quotePrefix="1" applyNumberFormat="1" applyFont="1" applyFill="1" applyBorder="1" applyAlignment="1" applyProtection="1">
      <alignment horizontal="center" vertical="center"/>
      <protection hidden="1"/>
    </xf>
    <xf numFmtId="0" fontId="1" fillId="3" borderId="2" xfId="1" applyFill="1" applyBorder="1" applyAlignment="1" applyProtection="1">
      <alignment horizontal="center" vertical="center"/>
      <protection hidden="1"/>
    </xf>
    <xf numFmtId="0" fontId="6" fillId="0" borderId="4" xfId="1" applyFont="1" applyFill="1" applyBorder="1" applyAlignment="1" applyProtection="1">
      <alignment horizontal="justify" vertical="center"/>
      <protection hidden="1"/>
    </xf>
    <xf numFmtId="0" fontId="6" fillId="0" borderId="5" xfId="1" applyFont="1" applyFill="1" applyBorder="1" applyAlignment="1" applyProtection="1">
      <alignment horizontal="justify" vertical="center"/>
      <protection hidden="1"/>
    </xf>
    <xf numFmtId="0" fontId="1" fillId="0" borderId="4" xfId="1" applyFont="1" applyBorder="1" applyAlignment="1" applyProtection="1">
      <alignment vertical="center"/>
      <protection hidden="1"/>
    </xf>
    <xf numFmtId="44" fontId="1" fillId="0" borderId="5" xfId="1" applyNumberFormat="1" applyFont="1" applyBorder="1" applyAlignment="1" applyProtection="1">
      <alignment vertical="center"/>
      <protection hidden="1"/>
    </xf>
    <xf numFmtId="0" fontId="10" fillId="4" borderId="4" xfId="1" applyFont="1" applyFill="1" applyBorder="1" applyAlignment="1" applyProtection="1">
      <alignment vertical="center"/>
      <protection hidden="1"/>
    </xf>
    <xf numFmtId="44" fontId="10" fillId="0" borderId="4" xfId="1" applyNumberFormat="1" applyFont="1" applyFill="1" applyBorder="1" applyAlignment="1" applyProtection="1">
      <alignment vertical="center"/>
      <protection hidden="1"/>
    </xf>
    <xf numFmtId="44" fontId="10" fillId="0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4" xfId="1" applyBorder="1" applyAlignment="1" applyProtection="1">
      <alignment vertical="center"/>
      <protection hidden="1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left" vertical="center"/>
    </xf>
    <xf numFmtId="0" fontId="1" fillId="0" borderId="2" xfId="1" applyFont="1" applyBorder="1" applyAlignment="1" applyProtection="1">
      <alignment vertical="center"/>
    </xf>
    <xf numFmtId="44" fontId="1" fillId="0" borderId="2" xfId="1" applyNumberFormat="1" applyFont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44" fontId="10" fillId="0" borderId="2" xfId="1" applyNumberFormat="1" applyFont="1" applyFill="1" applyBorder="1" applyAlignment="1" applyProtection="1">
      <alignment vertical="center"/>
      <protection hidden="1"/>
    </xf>
    <xf numFmtId="44" fontId="11" fillId="5" borderId="2" xfId="1" applyNumberFormat="1" applyFont="1" applyFill="1" applyBorder="1" applyAlignment="1" applyProtection="1">
      <alignment horizontal="center" vertical="center"/>
    </xf>
    <xf numFmtId="8" fontId="13" fillId="0" borderId="2" xfId="1" applyNumberFormat="1" applyFont="1" applyBorder="1" applyAlignment="1" applyProtection="1">
      <alignment horizontal="center" vertical="center"/>
      <protection hidden="1"/>
    </xf>
    <xf numFmtId="7" fontId="13" fillId="0" borderId="2" xfId="1" applyNumberFormat="1" applyFont="1" applyBorder="1" applyAlignment="1" applyProtection="1">
      <alignment vertical="center"/>
      <protection hidden="1"/>
    </xf>
    <xf numFmtId="44" fontId="14" fillId="0" borderId="2" xfId="1" applyNumberFormat="1" applyFont="1" applyBorder="1" applyAlignment="1" applyProtection="1">
      <alignment vertical="center"/>
      <protection hidden="1"/>
    </xf>
    <xf numFmtId="0" fontId="1" fillId="0" borderId="2" xfId="1" applyBorder="1" applyAlignment="1" applyProtection="1">
      <alignment vertical="center"/>
      <protection hidden="1"/>
    </xf>
    <xf numFmtId="0" fontId="7" fillId="3" borderId="2" xfId="1" applyFont="1" applyFill="1" applyBorder="1" applyAlignment="1" applyProtection="1">
      <alignment horizontal="center" vertical="center"/>
    </xf>
    <xf numFmtId="0" fontId="7" fillId="3" borderId="2" xfId="1" applyFont="1" applyFill="1" applyBorder="1" applyAlignment="1" applyProtection="1">
      <alignment horizontal="justify" vertical="center"/>
    </xf>
    <xf numFmtId="0" fontId="7" fillId="3" borderId="2" xfId="1" applyFont="1" applyFill="1" applyBorder="1" applyAlignment="1" applyProtection="1">
      <alignment vertical="center"/>
    </xf>
    <xf numFmtId="0" fontId="15" fillId="3" borderId="2" xfId="1" applyFont="1" applyFill="1" applyBorder="1" applyAlignment="1" applyProtection="1">
      <alignment vertical="center"/>
    </xf>
    <xf numFmtId="164" fontId="15" fillId="3" borderId="2" xfId="1" applyNumberFormat="1" applyFont="1" applyFill="1" applyBorder="1" applyAlignment="1" applyProtection="1">
      <alignment vertical="center"/>
    </xf>
    <xf numFmtId="44" fontId="15" fillId="6" borderId="2" xfId="1" applyNumberFormat="1" applyFont="1" applyFill="1" applyBorder="1" applyAlignment="1" applyProtection="1">
      <alignment vertical="center"/>
      <protection hidden="1"/>
    </xf>
    <xf numFmtId="44" fontId="15" fillId="6" borderId="2" xfId="1" applyNumberFormat="1" applyFont="1" applyFill="1" applyBorder="1" applyAlignment="1" applyProtection="1">
      <alignment vertical="center"/>
    </xf>
    <xf numFmtId="39" fontId="15" fillId="6" borderId="2" xfId="1" applyNumberFormat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justify" vertical="center"/>
    </xf>
    <xf numFmtId="44" fontId="10" fillId="0" borderId="2" xfId="1" applyNumberFormat="1" applyFont="1" applyFill="1" applyBorder="1" applyAlignment="1" applyProtection="1">
      <alignment vertical="center"/>
      <protection locked="0"/>
    </xf>
    <xf numFmtId="44" fontId="10" fillId="0" borderId="2" xfId="1" applyNumberFormat="1" applyFont="1" applyFill="1" applyBorder="1" applyAlignment="1" applyProtection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horizontal="justify" vertical="center"/>
    </xf>
    <xf numFmtId="44" fontId="7" fillId="3" borderId="2" xfId="1" applyNumberFormat="1" applyFont="1" applyFill="1" applyBorder="1" applyAlignment="1" applyProtection="1">
      <alignment vertical="center"/>
    </xf>
    <xf numFmtId="0" fontId="10" fillId="3" borderId="2" xfId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vertical="center"/>
    </xf>
    <xf numFmtId="0" fontId="1" fillId="0" borderId="2" xfId="1" applyFont="1" applyFill="1" applyBorder="1" applyAlignment="1" applyProtection="1">
      <alignment vertical="center"/>
    </xf>
    <xf numFmtId="0" fontId="16" fillId="0" borderId="2" xfId="1" applyFont="1" applyFill="1" applyBorder="1" applyAlignment="1" applyProtection="1">
      <alignment horizontal="right" vertical="center"/>
    </xf>
    <xf numFmtId="165" fontId="1" fillId="0" borderId="2" xfId="1" applyNumberFormat="1" applyBorder="1" applyAlignment="1" applyProtection="1">
      <alignment vertical="center"/>
    </xf>
    <xf numFmtId="0" fontId="1" fillId="0" borderId="2" xfId="1" applyFont="1" applyBorder="1" applyAlignment="1" applyProtection="1">
      <alignment vertical="center"/>
      <protection locked="0"/>
    </xf>
    <xf numFmtId="0" fontId="16" fillId="0" borderId="2" xfId="1" applyFont="1" applyBorder="1" applyAlignment="1" applyProtection="1">
      <alignment vertical="center"/>
    </xf>
    <xf numFmtId="0" fontId="16" fillId="2" borderId="2" xfId="1" applyFont="1" applyFill="1" applyBorder="1" applyAlignment="1" applyProtection="1">
      <alignment vertical="center"/>
    </xf>
    <xf numFmtId="0" fontId="7" fillId="5" borderId="2" xfId="1" applyFont="1" applyFill="1" applyBorder="1" applyAlignment="1" applyProtection="1">
      <alignment vertical="center"/>
    </xf>
    <xf numFmtId="44" fontId="8" fillId="6" borderId="2" xfId="1" applyNumberFormat="1" applyFont="1" applyFill="1" applyBorder="1" applyAlignment="1" applyProtection="1">
      <alignment vertical="center"/>
      <protection hidden="1"/>
    </xf>
    <xf numFmtId="0" fontId="16" fillId="0" borderId="2" xfId="1" applyFont="1" applyFill="1" applyBorder="1" applyAlignment="1" applyProtection="1">
      <alignment vertical="center" wrapText="1"/>
    </xf>
    <xf numFmtId="0" fontId="1" fillId="0" borderId="2" xfId="1" applyFont="1" applyFill="1" applyBorder="1" applyAlignment="1" applyProtection="1">
      <alignment horizontal="left" vertical="center"/>
    </xf>
    <xf numFmtId="165" fontId="1" fillId="0" borderId="2" xfId="1" applyNumberFormat="1" applyFont="1" applyBorder="1" applyAlignment="1" applyProtection="1">
      <alignment vertical="center"/>
    </xf>
    <xf numFmtId="0" fontId="7" fillId="5" borderId="2" xfId="1" applyFont="1" applyFill="1" applyBorder="1" applyAlignment="1" applyProtection="1">
      <alignment horizontal="justify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justify" vertical="center"/>
    </xf>
    <xf numFmtId="0" fontId="1" fillId="2" borderId="2" xfId="1" applyFont="1" applyFill="1" applyBorder="1" applyAlignment="1" applyProtection="1">
      <alignment vertical="center"/>
    </xf>
    <xf numFmtId="44" fontId="1" fillId="2" borderId="2" xfId="1" applyNumberFormat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44" fontId="10" fillId="2" borderId="2" xfId="1" applyNumberFormat="1" applyFont="1" applyFill="1" applyBorder="1" applyAlignment="1" applyProtection="1">
      <alignment vertical="center"/>
      <protection hidden="1"/>
    </xf>
    <xf numFmtId="0" fontId="7" fillId="2" borderId="2" xfId="1" applyFont="1" applyFill="1" applyBorder="1" applyAlignment="1" applyProtection="1">
      <alignment vertical="center"/>
    </xf>
    <xf numFmtId="0" fontId="15" fillId="2" borderId="2" xfId="1" applyFont="1" applyFill="1" applyBorder="1" applyAlignment="1" applyProtection="1">
      <alignment vertical="center"/>
    </xf>
    <xf numFmtId="164" fontId="15" fillId="2" borderId="2" xfId="1" applyNumberFormat="1" applyFont="1" applyFill="1" applyBorder="1" applyAlignment="1" applyProtection="1">
      <alignment vertical="center"/>
    </xf>
    <xf numFmtId="44" fontId="15" fillId="2" borderId="2" xfId="1" applyNumberFormat="1" applyFont="1" applyFill="1" applyBorder="1" applyAlignment="1" applyProtection="1">
      <alignment vertical="center"/>
      <protection hidden="1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vertical="center"/>
    </xf>
    <xf numFmtId="44" fontId="10" fillId="2" borderId="2" xfId="1" applyNumberFormat="1" applyFont="1" applyFill="1" applyBorder="1" applyAlignment="1" applyProtection="1">
      <alignment vertical="center"/>
    </xf>
    <xf numFmtId="0" fontId="1" fillId="2" borderId="2" xfId="1" applyFill="1" applyBorder="1" applyAlignment="1" applyProtection="1">
      <alignment vertical="center"/>
      <protection hidden="1"/>
    </xf>
    <xf numFmtId="44" fontId="10" fillId="2" borderId="2" xfId="1" applyNumberFormat="1" applyFont="1" applyFill="1" applyBorder="1" applyAlignment="1" applyProtection="1">
      <alignment vertical="center"/>
      <protection locked="0"/>
    </xf>
    <xf numFmtId="0" fontId="1" fillId="2" borderId="2" xfId="1" applyFill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vertical="center" wrapText="1"/>
    </xf>
    <xf numFmtId="0" fontId="5" fillId="0" borderId="2" xfId="1" applyFont="1" applyFill="1" applyBorder="1" applyAlignment="1" applyProtection="1">
      <alignment vertical="center"/>
    </xf>
    <xf numFmtId="44" fontId="17" fillId="0" borderId="2" xfId="1" applyNumberFormat="1" applyFont="1" applyBorder="1" applyAlignment="1" applyProtection="1">
      <alignment vertical="center"/>
    </xf>
    <xf numFmtId="0" fontId="7" fillId="7" borderId="2" xfId="1" applyFont="1" applyFill="1" applyBorder="1" applyAlignment="1" applyProtection="1">
      <alignment horizontal="center" vertical="center"/>
    </xf>
    <xf numFmtId="0" fontId="7" fillId="7" borderId="2" xfId="1" applyFont="1" applyFill="1" applyBorder="1" applyAlignment="1" applyProtection="1">
      <alignment horizontal="justify" vertical="center"/>
    </xf>
    <xf numFmtId="0" fontId="1" fillId="0" borderId="2" xfId="1" applyBorder="1" applyAlignment="1" applyProtection="1">
      <alignment vertical="center"/>
      <protection locked="0" hidden="1"/>
    </xf>
    <xf numFmtId="0" fontId="0" fillId="0" borderId="2" xfId="0" applyBorder="1" applyProtection="1"/>
    <xf numFmtId="0" fontId="0" fillId="0" borderId="2" xfId="0" applyBorder="1"/>
    <xf numFmtId="39" fontId="15" fillId="2" borderId="2" xfId="1" applyNumberFormat="1" applyFont="1" applyFill="1" applyBorder="1" applyAlignment="1" applyProtection="1">
      <alignment horizontal="center" vertical="center"/>
    </xf>
    <xf numFmtId="39" fontId="15" fillId="2" borderId="2" xfId="1" applyNumberFormat="1" applyFont="1" applyFill="1" applyBorder="1" applyAlignment="1" applyProtection="1">
      <alignment vertical="center"/>
      <protection hidden="1"/>
    </xf>
    <xf numFmtId="0" fontId="6" fillId="8" borderId="2" xfId="1" applyFont="1" applyFill="1" applyBorder="1" applyAlignment="1" applyProtection="1">
      <alignment horizontal="center" vertical="center"/>
    </xf>
    <xf numFmtId="0" fontId="6" fillId="8" borderId="2" xfId="1" applyFont="1" applyFill="1" applyBorder="1" applyAlignment="1" applyProtection="1">
      <alignment vertical="center"/>
    </xf>
    <xf numFmtId="0" fontId="18" fillId="0" borderId="6" xfId="1" applyFont="1" applyFill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vertical="center"/>
    </xf>
    <xf numFmtId="0" fontId="18" fillId="0" borderId="7" xfId="1" applyFont="1" applyBorder="1" applyAlignment="1" applyProtection="1">
      <alignment vertical="center"/>
    </xf>
    <xf numFmtId="44" fontId="18" fillId="0" borderId="2" xfId="1" applyNumberFormat="1" applyFont="1" applyBorder="1" applyAlignment="1" applyProtection="1">
      <alignment vertical="center"/>
    </xf>
    <xf numFmtId="44" fontId="19" fillId="4" borderId="2" xfId="1" applyNumberFormat="1" applyFont="1" applyFill="1" applyBorder="1" applyAlignment="1" applyProtection="1">
      <alignment vertical="center"/>
    </xf>
    <xf numFmtId="44" fontId="19" fillId="0" borderId="2" xfId="1" applyNumberFormat="1" applyFont="1" applyFill="1" applyBorder="1" applyAlignment="1" applyProtection="1">
      <alignment vertical="center"/>
      <protection hidden="1"/>
    </xf>
    <xf numFmtId="44" fontId="19" fillId="0" borderId="2" xfId="1" quotePrefix="1" applyNumberFormat="1" applyFont="1" applyFill="1" applyBorder="1" applyAlignment="1" applyProtection="1">
      <alignment vertical="center"/>
    </xf>
    <xf numFmtId="44" fontId="1" fillId="0" borderId="0" xfId="1" applyNumberFormat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  <protection hidden="1"/>
    </xf>
    <xf numFmtId="44" fontId="19" fillId="0" borderId="2" xfId="1" applyNumberFormat="1" applyFont="1" applyBorder="1" applyAlignment="1" applyProtection="1">
      <alignment vertical="center"/>
    </xf>
    <xf numFmtId="0" fontId="20" fillId="0" borderId="0" xfId="1" applyFont="1" applyAlignment="1" applyProtection="1">
      <alignment vertical="center"/>
      <protection hidden="1"/>
    </xf>
    <xf numFmtId="166" fontId="19" fillId="0" borderId="0" xfId="1" applyNumberFormat="1" applyFont="1" applyFill="1" applyBorder="1" applyAlignment="1" applyProtection="1">
      <alignment horizontal="left" vertical="center"/>
      <protection hidden="1"/>
    </xf>
    <xf numFmtId="166" fontId="1" fillId="0" borderId="0" xfId="1" applyNumberForma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" fillId="0" borderId="2" xfId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/>
      <protection hidden="1"/>
    </xf>
    <xf numFmtId="0" fontId="7" fillId="0" borderId="2" xfId="1" applyFont="1" applyBorder="1" applyAlignment="1" applyProtection="1">
      <alignment horizontal="center" vertical="center"/>
      <protection hidden="1"/>
    </xf>
    <xf numFmtId="44" fontId="7" fillId="0" borderId="2" xfId="1" applyNumberFormat="1" applyFont="1" applyBorder="1" applyAlignment="1" applyProtection="1">
      <alignment horizontal="center" vertical="center"/>
      <protection hidden="1"/>
    </xf>
    <xf numFmtId="0" fontId="8" fillId="4" borderId="2" xfId="1" applyFont="1" applyFill="1" applyBorder="1" applyAlignment="1" applyProtection="1">
      <alignment horizontal="center" vertical="center"/>
      <protection hidden="1"/>
    </xf>
    <xf numFmtId="44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44" fontId="8" fillId="0" borderId="2" xfId="1" quotePrefix="1" applyNumberFormat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justify" vertical="center"/>
      <protection hidden="1"/>
    </xf>
    <xf numFmtId="0" fontId="6" fillId="0" borderId="2" xfId="1" applyFont="1" applyFill="1" applyBorder="1" applyAlignment="1" applyProtection="1">
      <alignment horizontal="justify" vertical="center" wrapText="1"/>
      <protection hidden="1"/>
    </xf>
    <xf numFmtId="0" fontId="1" fillId="0" borderId="2" xfId="1" applyFont="1" applyBorder="1" applyAlignment="1" applyProtection="1">
      <alignment vertical="center"/>
      <protection hidden="1"/>
    </xf>
    <xf numFmtId="44" fontId="1" fillId="0" borderId="2" xfId="1" applyNumberFormat="1" applyFont="1" applyBorder="1" applyAlignment="1" applyProtection="1">
      <alignment vertical="center"/>
      <protection hidden="1"/>
    </xf>
    <xf numFmtId="0" fontId="10" fillId="4" borderId="2" xfId="1" applyFont="1" applyFill="1" applyBorder="1" applyAlignment="1" applyProtection="1">
      <alignment vertical="center"/>
      <protection hidden="1"/>
    </xf>
    <xf numFmtId="44" fontId="10" fillId="0" borderId="2" xfId="1" applyNumberFormat="1" applyFont="1" applyFill="1" applyBorder="1" applyAlignment="1" applyProtection="1">
      <alignment horizontal="center" vertical="center"/>
      <protection hidden="1"/>
    </xf>
    <xf numFmtId="0" fontId="7" fillId="8" borderId="2" xfId="1" applyFont="1" applyFill="1" applyBorder="1" applyAlignment="1" applyProtection="1">
      <alignment horizontal="center" vertical="center"/>
      <protection hidden="1"/>
    </xf>
    <xf numFmtId="0" fontId="7" fillId="8" borderId="2" xfId="1" applyFont="1" applyFill="1" applyBorder="1" applyAlignment="1" applyProtection="1">
      <alignment vertical="center" wrapText="1"/>
      <protection hidden="1"/>
    </xf>
    <xf numFmtId="0" fontId="7" fillId="0" borderId="2" xfId="1" applyFont="1" applyFill="1" applyBorder="1" applyAlignment="1" applyProtection="1">
      <alignment horizontal="center" vertical="center"/>
      <protection hidden="1"/>
    </xf>
    <xf numFmtId="0" fontId="7" fillId="0" borderId="2" xfId="1" applyFont="1" applyFill="1" applyBorder="1" applyAlignment="1" applyProtection="1">
      <alignment vertical="center" wrapText="1"/>
      <protection hidden="1"/>
    </xf>
    <xf numFmtId="0" fontId="7" fillId="0" borderId="2" xfId="1" applyFont="1" applyBorder="1" applyAlignment="1" applyProtection="1">
      <alignment vertical="center"/>
      <protection hidden="1"/>
    </xf>
    <xf numFmtId="44" fontId="7" fillId="0" borderId="2" xfId="1" applyNumberFormat="1" applyFont="1" applyBorder="1" applyAlignment="1" applyProtection="1">
      <alignment vertical="center"/>
      <protection hidden="1"/>
    </xf>
    <xf numFmtId="44" fontId="15" fillId="0" borderId="2" xfId="1" applyNumberFormat="1" applyFont="1" applyFill="1" applyBorder="1" applyAlignment="1" applyProtection="1">
      <alignment vertical="center"/>
      <protection hidden="1"/>
    </xf>
    <xf numFmtId="44" fontId="1" fillId="0" borderId="2" xfId="1" applyNumberFormat="1" applyFont="1" applyBorder="1" applyAlignment="1" applyProtection="1">
      <alignment vertical="center"/>
      <protection locked="0"/>
    </xf>
    <xf numFmtId="0" fontId="16" fillId="0" borderId="2" xfId="1" applyFont="1" applyFill="1" applyBorder="1" applyAlignment="1" applyProtection="1">
      <alignment horizontal="center" vertical="center"/>
      <protection hidden="1"/>
    </xf>
    <xf numFmtId="0" fontId="16" fillId="0" borderId="2" xfId="1" applyFont="1" applyFill="1" applyBorder="1" applyAlignment="1" applyProtection="1">
      <alignment vertical="center" wrapText="1"/>
      <protection locked="0"/>
    </xf>
    <xf numFmtId="0" fontId="16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  <protection hidden="1"/>
    </xf>
    <xf numFmtId="0" fontId="16" fillId="0" borderId="2" xfId="1" applyFont="1" applyBorder="1" applyAlignment="1" applyProtection="1">
      <alignment vertical="center"/>
      <protection hidden="1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7" fillId="0" borderId="2" xfId="1" applyFont="1" applyBorder="1" applyAlignment="1" applyProtection="1">
      <alignment vertical="center"/>
      <protection locked="0"/>
    </xf>
    <xf numFmtId="44" fontId="7" fillId="0" borderId="2" xfId="1" applyNumberFormat="1" applyFont="1" applyBorder="1" applyAlignment="1" applyProtection="1">
      <alignment vertical="center"/>
      <protection locked="0"/>
    </xf>
    <xf numFmtId="44" fontId="15" fillId="0" borderId="2" xfId="1" applyNumberFormat="1" applyFont="1" applyFill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vertical="center" wrapText="1"/>
      <protection locked="0"/>
    </xf>
    <xf numFmtId="44" fontId="17" fillId="0" borderId="2" xfId="1" applyNumberFormat="1" applyFont="1" applyBorder="1" applyAlignment="1" applyProtection="1">
      <alignment vertical="center"/>
      <protection locked="0"/>
    </xf>
    <xf numFmtId="0" fontId="7" fillId="8" borderId="2" xfId="1" applyFont="1" applyFill="1" applyBorder="1" applyAlignment="1" applyProtection="1">
      <alignment horizontal="justify" vertical="center" wrapText="1"/>
      <protection hidden="1"/>
    </xf>
    <xf numFmtId="0" fontId="7" fillId="0" borderId="2" xfId="1" applyFont="1" applyFill="1" applyBorder="1" applyAlignment="1" applyProtection="1">
      <alignment horizontal="justify" vertical="center" wrapText="1"/>
      <protection hidden="1"/>
    </xf>
    <xf numFmtId="0" fontId="16" fillId="9" borderId="8" xfId="1" applyFont="1" applyFill="1" applyBorder="1" applyProtection="1">
      <protection hidden="1"/>
    </xf>
    <xf numFmtId="0" fontId="6" fillId="9" borderId="8" xfId="1" applyFont="1" applyFill="1" applyBorder="1" applyAlignment="1" applyProtection="1">
      <alignment horizontal="center"/>
      <protection hidden="1"/>
    </xf>
    <xf numFmtId="0" fontId="22" fillId="2" borderId="8" xfId="1" applyFont="1" applyFill="1" applyBorder="1" applyAlignment="1" applyProtection="1">
      <alignment horizontal="left"/>
      <protection hidden="1"/>
    </xf>
    <xf numFmtId="0" fontId="22" fillId="0" borderId="8" xfId="1" applyFont="1" applyFill="1" applyBorder="1" applyProtection="1">
      <protection hidden="1"/>
    </xf>
    <xf numFmtId="0" fontId="23" fillId="2" borderId="8" xfId="1" applyFont="1" applyFill="1" applyBorder="1" applyAlignment="1" applyProtection="1">
      <alignment horizontal="left"/>
      <protection hidden="1"/>
    </xf>
    <xf numFmtId="0" fontId="23" fillId="0" borderId="8" xfId="1" applyFont="1" applyFill="1" applyBorder="1" applyProtection="1">
      <protection hidden="1"/>
    </xf>
    <xf numFmtId="0" fontId="22" fillId="2" borderId="8" xfId="1" applyFont="1" applyFill="1" applyBorder="1" applyProtection="1">
      <protection hidden="1"/>
    </xf>
    <xf numFmtId="0" fontId="23" fillId="2" borderId="8" xfId="1" applyFont="1" applyFill="1" applyBorder="1" applyProtection="1">
      <protection hidden="1"/>
    </xf>
    <xf numFmtId="0" fontId="23" fillId="0" borderId="8" xfId="1" applyFont="1" applyFill="1" applyBorder="1" applyAlignment="1" applyProtection="1">
      <alignment horizontal="left"/>
      <protection hidden="1"/>
    </xf>
    <xf numFmtId="0" fontId="22" fillId="0" borderId="8" xfId="1" applyFont="1" applyFill="1" applyBorder="1" applyAlignment="1" applyProtection="1">
      <alignment horizontal="left"/>
      <protection hidden="1"/>
    </xf>
    <xf numFmtId="0" fontId="22" fillId="0" borderId="8" xfId="1" applyFont="1" applyFill="1" applyBorder="1" applyAlignment="1" applyProtection="1">
      <alignment horizontal="left"/>
    </xf>
    <xf numFmtId="0" fontId="22" fillId="10" borderId="8" xfId="1" applyFont="1" applyFill="1" applyBorder="1" applyAlignment="1" applyProtection="1">
      <alignment horizontal="left"/>
      <protection hidden="1"/>
    </xf>
    <xf numFmtId="0" fontId="22" fillId="10" borderId="8" xfId="1" applyFont="1" applyFill="1" applyBorder="1" applyProtection="1">
      <protection hidden="1"/>
    </xf>
    <xf numFmtId="0" fontId="0" fillId="6" borderId="0" xfId="0" applyFill="1"/>
    <xf numFmtId="0" fontId="16" fillId="9" borderId="8" xfId="1" applyFont="1" applyFill="1" applyBorder="1" applyAlignment="1" applyProtection="1">
      <alignment horizontal="center"/>
      <protection hidden="1"/>
    </xf>
    <xf numFmtId="44" fontId="0" fillId="0" borderId="8" xfId="2" applyFont="1" applyBorder="1"/>
    <xf numFmtId="44" fontId="25" fillId="0" borderId="8" xfId="2" applyFont="1" applyBorder="1"/>
    <xf numFmtId="0" fontId="0" fillId="2" borderId="0" xfId="0" applyFill="1"/>
    <xf numFmtId="0" fontId="26" fillId="0" borderId="2" xfId="1" applyFont="1" applyFill="1" applyBorder="1" applyAlignment="1" applyProtection="1">
      <alignment horizontal="justify" vertical="center"/>
    </xf>
    <xf numFmtId="0" fontId="27" fillId="5" borderId="2" xfId="1" applyFont="1" applyFill="1" applyBorder="1" applyAlignment="1" applyProtection="1">
      <alignment horizontal="left" vertical="center"/>
    </xf>
    <xf numFmtId="0" fontId="27" fillId="3" borderId="2" xfId="1" applyFont="1" applyFill="1" applyBorder="1" applyAlignment="1" applyProtection="1">
      <alignment vertical="center"/>
    </xf>
    <xf numFmtId="0" fontId="26" fillId="0" borderId="2" xfId="1" applyFont="1" applyFill="1" applyBorder="1" applyAlignment="1" applyProtection="1">
      <alignment vertical="center"/>
    </xf>
    <xf numFmtId="0" fontId="27" fillId="3" borderId="2" xfId="1" applyFont="1" applyFill="1" applyBorder="1" applyAlignment="1" applyProtection="1">
      <alignment horizontal="justify" vertical="center"/>
    </xf>
    <xf numFmtId="0" fontId="26" fillId="0" borderId="2" xfId="1" applyFont="1" applyBorder="1" applyAlignment="1" applyProtection="1">
      <alignment vertical="center"/>
    </xf>
    <xf numFmtId="0" fontId="26" fillId="2" borderId="2" xfId="1" applyFont="1" applyFill="1" applyBorder="1" applyAlignment="1" applyProtection="1">
      <alignment vertical="center"/>
    </xf>
    <xf numFmtId="0" fontId="27" fillId="5" borderId="2" xfId="1" applyFont="1" applyFill="1" applyBorder="1" applyAlignment="1" applyProtection="1">
      <alignment vertical="center"/>
    </xf>
    <xf numFmtId="0" fontId="27" fillId="5" borderId="2" xfId="1" applyFont="1" applyFill="1" applyBorder="1" applyAlignment="1" applyProtection="1">
      <alignment vertical="center" wrapText="1"/>
    </xf>
    <xf numFmtId="0" fontId="27" fillId="3" borderId="2" xfId="1" applyFont="1" applyFill="1" applyBorder="1" applyAlignment="1" applyProtection="1">
      <alignment vertical="center" wrapText="1"/>
    </xf>
    <xf numFmtId="0" fontId="26" fillId="0" borderId="2" xfId="1" applyFont="1" applyFill="1" applyBorder="1" applyAlignment="1" applyProtection="1">
      <alignment vertical="center" wrapText="1"/>
    </xf>
    <xf numFmtId="0" fontId="28" fillId="0" borderId="2" xfId="1" applyFont="1" applyFill="1" applyBorder="1" applyAlignment="1" applyProtection="1">
      <alignment horizontal="left" vertical="center" wrapText="1"/>
    </xf>
    <xf numFmtId="0" fontId="26" fillId="0" borderId="2" xfId="1" applyFont="1" applyFill="1" applyBorder="1" applyAlignment="1" applyProtection="1">
      <alignment horizontal="justify" vertical="center" wrapText="1"/>
    </xf>
    <xf numFmtId="0" fontId="26" fillId="0" borderId="2" xfId="1" applyNumberFormat="1" applyFont="1" applyFill="1" applyBorder="1" applyAlignment="1" applyProtection="1">
      <alignment vertical="center" wrapText="1"/>
    </xf>
    <xf numFmtId="0" fontId="26" fillId="0" borderId="2" xfId="1" applyFont="1" applyFill="1" applyBorder="1" applyAlignment="1" applyProtection="1">
      <alignment horizontal="left" vertical="center" wrapText="1"/>
    </xf>
    <xf numFmtId="0" fontId="27" fillId="5" borderId="2" xfId="1" applyFont="1" applyFill="1" applyBorder="1" applyAlignment="1" applyProtection="1">
      <alignment horizontal="justify" vertical="center"/>
    </xf>
    <xf numFmtId="0" fontId="27" fillId="0" borderId="2" xfId="1" applyFont="1" applyFill="1" applyBorder="1" applyAlignment="1" applyProtection="1">
      <alignment vertical="center"/>
    </xf>
    <xf numFmtId="0" fontId="8" fillId="0" borderId="2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8" fillId="3" borderId="2" xfId="1" applyFont="1" applyFill="1" applyBorder="1" applyAlignment="1" applyProtection="1">
      <alignment horizontal="center" vertical="center"/>
      <protection hidden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Microsoft\Windows\INetCache\Content.Outlook\QP5684CC\presupuesto%202018%20nejapa.13-10-17%20v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P-DEPTO"/>
      <sheetName val="EST PRESUP 2018"/>
      <sheetName val="ProyIng"/>
      <sheetName val="SdoBcos"/>
      <sheetName val="INGxFF"/>
      <sheetName val="Ingresos"/>
      <sheetName val="Egre01"/>
      <sheetName val="Egre02"/>
      <sheetName val="Endpub"/>
      <sheetName val="Egre0304"/>
      <sheetName val="Egresos"/>
      <sheetName val="ResCE"/>
      <sheetName val="ResFF"/>
      <sheetName val="ResEP"/>
      <sheetName val="Gráfico de egresos"/>
      <sheetName val="Gráfico de ingresos"/>
      <sheetName val="Hoja1"/>
      <sheetName val="Hoja2"/>
      <sheetName val="AMORTIZACION PRESTAMO"/>
    </sheetNames>
    <sheetDataSet>
      <sheetData sheetId="0" refreshError="1">
        <row r="57">
          <cell r="E57">
            <v>0</v>
          </cell>
          <cell r="AX57">
            <v>0</v>
          </cell>
        </row>
        <row r="59">
          <cell r="AX59">
            <v>0</v>
          </cell>
        </row>
        <row r="60">
          <cell r="AX60">
            <v>0</v>
          </cell>
        </row>
        <row r="61">
          <cell r="AX61">
            <v>0</v>
          </cell>
        </row>
        <row r="62">
          <cell r="AX62">
            <v>0</v>
          </cell>
        </row>
        <row r="63">
          <cell r="AX63">
            <v>0</v>
          </cell>
        </row>
        <row r="64">
          <cell r="AX64">
            <v>0</v>
          </cell>
        </row>
        <row r="65">
          <cell r="AX65">
            <v>0</v>
          </cell>
        </row>
        <row r="66">
          <cell r="AX66">
            <v>0</v>
          </cell>
        </row>
        <row r="67">
          <cell r="AX67">
            <v>0</v>
          </cell>
        </row>
        <row r="68">
          <cell r="AX68">
            <v>0</v>
          </cell>
        </row>
        <row r="69">
          <cell r="AX69">
            <v>0</v>
          </cell>
        </row>
        <row r="70">
          <cell r="AX70">
            <v>0</v>
          </cell>
        </row>
        <row r="71">
          <cell r="AX71">
            <v>0</v>
          </cell>
        </row>
        <row r="72">
          <cell r="AX72">
            <v>0</v>
          </cell>
        </row>
        <row r="73">
          <cell r="AX73">
            <v>0</v>
          </cell>
        </row>
        <row r="74">
          <cell r="AX74">
            <v>0</v>
          </cell>
        </row>
        <row r="75">
          <cell r="AX75">
            <v>0</v>
          </cell>
        </row>
        <row r="76">
          <cell r="AX76">
            <v>0</v>
          </cell>
        </row>
        <row r="77">
          <cell r="AX77">
            <v>0</v>
          </cell>
        </row>
        <row r="79">
          <cell r="AX79">
            <v>0</v>
          </cell>
        </row>
        <row r="80">
          <cell r="AX80">
            <v>0</v>
          </cell>
        </row>
        <row r="81">
          <cell r="AX81">
            <v>0</v>
          </cell>
        </row>
        <row r="82">
          <cell r="AX82">
            <v>0</v>
          </cell>
        </row>
        <row r="83">
          <cell r="AX83">
            <v>0</v>
          </cell>
        </row>
        <row r="85">
          <cell r="AX85">
            <v>0</v>
          </cell>
        </row>
        <row r="86">
          <cell r="AX86">
            <v>0</v>
          </cell>
        </row>
        <row r="87">
          <cell r="AX87">
            <v>0</v>
          </cell>
        </row>
        <row r="88">
          <cell r="AX88">
            <v>0</v>
          </cell>
        </row>
        <row r="89">
          <cell r="AX89">
            <v>0</v>
          </cell>
        </row>
        <row r="91">
          <cell r="AX91">
            <v>0</v>
          </cell>
        </row>
        <row r="93">
          <cell r="AX93">
            <v>0</v>
          </cell>
        </row>
        <row r="96">
          <cell r="AX96">
            <v>0</v>
          </cell>
        </row>
        <row r="97">
          <cell r="AX97">
            <v>0</v>
          </cell>
        </row>
        <row r="98">
          <cell r="AX98">
            <v>0</v>
          </cell>
        </row>
        <row r="100">
          <cell r="AX100">
            <v>0</v>
          </cell>
        </row>
        <row r="101">
          <cell r="AX101">
            <v>0</v>
          </cell>
        </row>
        <row r="103">
          <cell r="AX103">
            <v>0</v>
          </cell>
        </row>
        <row r="105">
          <cell r="AX105">
            <v>0</v>
          </cell>
        </row>
        <row r="106">
          <cell r="AX106">
            <v>0</v>
          </cell>
        </row>
        <row r="107">
          <cell r="AX107">
            <v>0</v>
          </cell>
        </row>
        <row r="108">
          <cell r="AX108">
            <v>0</v>
          </cell>
        </row>
        <row r="110">
          <cell r="AX110">
            <v>0</v>
          </cell>
        </row>
        <row r="111">
          <cell r="AX111">
            <v>0</v>
          </cell>
        </row>
        <row r="112">
          <cell r="AX112">
            <v>0</v>
          </cell>
        </row>
        <row r="113">
          <cell r="AX113">
            <v>0</v>
          </cell>
        </row>
        <row r="114">
          <cell r="AX114">
            <v>0</v>
          </cell>
        </row>
        <row r="115">
          <cell r="AX115">
            <v>0</v>
          </cell>
        </row>
        <row r="116">
          <cell r="AX116">
            <v>0</v>
          </cell>
        </row>
        <row r="118">
          <cell r="AX118">
            <v>0</v>
          </cell>
        </row>
        <row r="120">
          <cell r="AX120">
            <v>0</v>
          </cell>
        </row>
        <row r="121">
          <cell r="AX121">
            <v>0</v>
          </cell>
        </row>
        <row r="122">
          <cell r="AX122">
            <v>0</v>
          </cell>
        </row>
        <row r="124">
          <cell r="AX124">
            <v>0</v>
          </cell>
        </row>
        <row r="145">
          <cell r="AX145">
            <v>0</v>
          </cell>
        </row>
        <row r="162">
          <cell r="AX162">
            <v>0</v>
          </cell>
        </row>
        <row r="165">
          <cell r="AX165">
            <v>0</v>
          </cell>
        </row>
        <row r="167">
          <cell r="AX167">
            <v>0</v>
          </cell>
        </row>
        <row r="168">
          <cell r="AX168">
            <v>0</v>
          </cell>
        </row>
        <row r="169">
          <cell r="AX169">
            <v>0</v>
          </cell>
        </row>
        <row r="173">
          <cell r="AX173">
            <v>0</v>
          </cell>
        </row>
        <row r="175">
          <cell r="AX175">
            <v>0</v>
          </cell>
        </row>
        <row r="182">
          <cell r="AX182">
            <v>0</v>
          </cell>
        </row>
        <row r="186">
          <cell r="AX186">
            <v>0</v>
          </cell>
        </row>
        <row r="187">
          <cell r="AX187">
            <v>0</v>
          </cell>
        </row>
        <row r="188">
          <cell r="AX188">
            <v>0</v>
          </cell>
        </row>
        <row r="191">
          <cell r="AX191">
            <v>0</v>
          </cell>
        </row>
        <row r="192">
          <cell r="AX192">
            <v>0</v>
          </cell>
        </row>
        <row r="194">
          <cell r="AX194">
            <v>0</v>
          </cell>
        </row>
        <row r="195">
          <cell r="AX195">
            <v>0</v>
          </cell>
        </row>
        <row r="197">
          <cell r="AX197">
            <v>0</v>
          </cell>
        </row>
        <row r="198">
          <cell r="AX198">
            <v>0</v>
          </cell>
        </row>
        <row r="219">
          <cell r="AX219">
            <v>0</v>
          </cell>
        </row>
        <row r="220">
          <cell r="AX220">
            <v>0</v>
          </cell>
        </row>
        <row r="221">
          <cell r="AX221">
            <v>0</v>
          </cell>
        </row>
        <row r="222">
          <cell r="AX222">
            <v>0</v>
          </cell>
        </row>
        <row r="223">
          <cell r="AX223">
            <v>0</v>
          </cell>
        </row>
        <row r="225">
          <cell r="AX225">
            <v>0</v>
          </cell>
        </row>
        <row r="226">
          <cell r="AX226">
            <v>0</v>
          </cell>
        </row>
        <row r="227">
          <cell r="AX227">
            <v>0</v>
          </cell>
        </row>
        <row r="228">
          <cell r="AX228">
            <v>0</v>
          </cell>
        </row>
        <row r="232">
          <cell r="AX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00"/>
  <sheetViews>
    <sheetView tabSelected="1" zoomScale="80" zoomScaleNormal="80" workbookViewId="0">
      <selection sqref="A1:S1"/>
    </sheetView>
  </sheetViews>
  <sheetFormatPr baseColWidth="10" defaultRowHeight="15" x14ac:dyDescent="0.25"/>
  <cols>
    <col min="1" max="1" width="13.85546875" style="1" customWidth="1"/>
    <col min="2" max="2" width="38" style="1" customWidth="1"/>
    <col min="3" max="3" width="11.7109375" style="1" customWidth="1"/>
    <col min="4" max="4" width="13" style="1" customWidth="1"/>
    <col min="5" max="5" width="12.7109375" style="1" customWidth="1"/>
    <col min="6" max="6" width="13.5703125" style="1" customWidth="1"/>
    <col min="7" max="7" width="17.42578125" style="1" customWidth="1"/>
    <col min="8" max="8" width="14" style="1" customWidth="1"/>
    <col min="9" max="9" width="14.85546875" style="1" customWidth="1"/>
    <col min="10" max="19" width="15.7109375" style="1" customWidth="1"/>
    <col min="20" max="16384" width="11.42578125" style="1"/>
  </cols>
  <sheetData>
    <row r="1" spans="1:19" ht="26.25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22.5" customHeight="1" x14ac:dyDescent="0.25">
      <c r="A2" s="181" t="s">
        <v>1085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0.25" x14ac:dyDescent="0.25">
      <c r="A3" s="182" t="s">
        <v>1086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x14ac:dyDescent="0.25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x14ac:dyDescent="0.25">
      <c r="A5" s="2"/>
      <c r="B5" s="2"/>
      <c r="C5" s="3"/>
      <c r="D5" s="3"/>
      <c r="E5" s="184" t="s">
        <v>1</v>
      </c>
      <c r="F5" s="184"/>
      <c r="G5" s="184"/>
      <c r="H5" s="4" t="s">
        <v>2</v>
      </c>
      <c r="I5" s="4" t="s">
        <v>3</v>
      </c>
      <c r="J5" s="4" t="s">
        <v>4</v>
      </c>
      <c r="K5" s="4" t="s">
        <v>5</v>
      </c>
      <c r="L5" s="4" t="s">
        <v>6</v>
      </c>
      <c r="M5" s="4" t="s">
        <v>7</v>
      </c>
      <c r="N5" s="4" t="s">
        <v>8</v>
      </c>
      <c r="O5" s="4" t="s">
        <v>9</v>
      </c>
      <c r="P5" s="4" t="s">
        <v>10</v>
      </c>
      <c r="Q5" s="4" t="s">
        <v>11</v>
      </c>
      <c r="R5" s="4" t="s">
        <v>12</v>
      </c>
      <c r="S5" s="4" t="s">
        <v>13</v>
      </c>
    </row>
    <row r="6" spans="1:19" ht="28.5" customHeight="1" x14ac:dyDescent="0.25">
      <c r="A6" s="5" t="s">
        <v>14</v>
      </c>
      <c r="B6" s="5" t="s">
        <v>15</v>
      </c>
      <c r="C6" s="6" t="s">
        <v>16</v>
      </c>
      <c r="D6" s="7" t="s">
        <v>17</v>
      </c>
      <c r="E6" s="8" t="s">
        <v>18</v>
      </c>
      <c r="F6" s="9" t="s">
        <v>19</v>
      </c>
      <c r="G6" s="10" t="s">
        <v>20</v>
      </c>
      <c r="H6" s="11" t="s">
        <v>21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21</v>
      </c>
      <c r="N6" s="11" t="s">
        <v>21</v>
      </c>
      <c r="O6" s="11" t="s">
        <v>21</v>
      </c>
      <c r="P6" s="11" t="s">
        <v>21</v>
      </c>
      <c r="Q6" s="11" t="s">
        <v>21</v>
      </c>
      <c r="R6" s="11" t="s">
        <v>21</v>
      </c>
      <c r="S6" s="11" t="s">
        <v>21</v>
      </c>
    </row>
    <row r="7" spans="1:19" ht="21" hidden="1" customHeight="1" x14ac:dyDescent="0.25">
      <c r="A7" s="12"/>
      <c r="B7" s="13"/>
      <c r="C7" s="14"/>
      <c r="D7" s="15"/>
      <c r="E7" s="16"/>
      <c r="F7" s="17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26.25" customHeight="1" x14ac:dyDescent="0.25">
      <c r="A8" s="20">
        <v>54101</v>
      </c>
      <c r="B8" s="21" t="s">
        <v>22</v>
      </c>
      <c r="C8" s="22"/>
      <c r="D8" s="23"/>
      <c r="E8" s="24"/>
      <c r="F8" s="25"/>
      <c r="G8" s="26">
        <f>'[1]GASTOS P-DEPTO'!$AX$57</f>
        <v>0</v>
      </c>
      <c r="H8" s="179" t="str">
        <f>IF(G9&gt;G8,"USTED HA SOBREPASADO MONTO POR  UN VALOR DE ","")</f>
        <v xml:space="preserve">USTED HA SOBREPASADO MONTO POR  UN VALOR DE </v>
      </c>
      <c r="I8" s="179"/>
      <c r="J8" s="179"/>
      <c r="K8" s="179"/>
      <c r="L8" s="27">
        <v>0</v>
      </c>
      <c r="M8" s="28"/>
      <c r="N8" s="28"/>
      <c r="O8" s="29"/>
      <c r="P8" s="30"/>
      <c r="Q8" s="30"/>
      <c r="R8" s="30"/>
      <c r="S8" s="30"/>
    </row>
    <row r="9" spans="1:19" ht="23.25" customHeight="1" x14ac:dyDescent="0.25">
      <c r="A9" s="31">
        <v>54101</v>
      </c>
      <c r="B9" s="32" t="s">
        <v>22</v>
      </c>
      <c r="C9" s="33"/>
      <c r="D9" s="34"/>
      <c r="E9" s="35">
        <f>SUM(E10:E32)</f>
        <v>684</v>
      </c>
      <c r="F9" s="36"/>
      <c r="G9" s="37">
        <f>SUM(G10:G32)</f>
        <v>36864</v>
      </c>
      <c r="H9" s="38">
        <f t="shared" ref="H9:N9" si="0">SUM(H10:H32)</f>
        <v>57</v>
      </c>
      <c r="I9" s="38">
        <f t="shared" si="0"/>
        <v>57</v>
      </c>
      <c r="J9" s="38">
        <f t="shared" si="0"/>
        <v>57</v>
      </c>
      <c r="K9" s="38">
        <f t="shared" si="0"/>
        <v>57</v>
      </c>
      <c r="L9" s="38">
        <f t="shared" si="0"/>
        <v>57</v>
      </c>
      <c r="M9" s="38">
        <f t="shared" si="0"/>
        <v>57</v>
      </c>
      <c r="N9" s="38">
        <f t="shared" si="0"/>
        <v>57</v>
      </c>
      <c r="O9" s="38">
        <f>SUM(O10:O32)</f>
        <v>57</v>
      </c>
      <c r="P9" s="38">
        <f t="shared" ref="P9:R9" si="1">SUM(P10:P32)</f>
        <v>57</v>
      </c>
      <c r="Q9" s="38">
        <f t="shared" si="1"/>
        <v>57</v>
      </c>
      <c r="R9" s="38">
        <f t="shared" si="1"/>
        <v>57</v>
      </c>
      <c r="S9" s="38">
        <f>SUM(S10:S32)</f>
        <v>57</v>
      </c>
    </row>
    <row r="10" spans="1:19" x14ac:dyDescent="0.25">
      <c r="A10" s="39"/>
      <c r="B10" s="161" t="s">
        <v>23</v>
      </c>
      <c r="C10" s="22" t="s">
        <v>1090</v>
      </c>
      <c r="D10" s="23">
        <v>28</v>
      </c>
      <c r="E10" s="24">
        <f t="shared" ref="E10:E76" si="2">SUM(H10:S10)</f>
        <v>0</v>
      </c>
      <c r="F10" s="41">
        <v>28</v>
      </c>
      <c r="G10" s="42">
        <f t="shared" ref="G10:G77" si="3">+E10*F10</f>
        <v>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29.25" customHeight="1" x14ac:dyDescent="0.25">
      <c r="A11" s="39"/>
      <c r="B11" s="161" t="s">
        <v>25</v>
      </c>
      <c r="C11" s="22"/>
      <c r="D11" s="23">
        <v>2.25</v>
      </c>
      <c r="E11" s="24">
        <f t="shared" si="2"/>
        <v>0</v>
      </c>
      <c r="F11" s="41"/>
      <c r="G11" s="42">
        <f t="shared" si="3"/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x14ac:dyDescent="0.25">
      <c r="A12" s="44"/>
      <c r="B12" s="161" t="s">
        <v>26</v>
      </c>
      <c r="C12" s="22" t="s">
        <v>27</v>
      </c>
      <c r="D12" s="23">
        <v>1</v>
      </c>
      <c r="E12" s="24">
        <f t="shared" si="2"/>
        <v>0</v>
      </c>
      <c r="F12" s="41"/>
      <c r="G12" s="42">
        <f t="shared" si="3"/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x14ac:dyDescent="0.25">
      <c r="A13" s="44"/>
      <c r="B13" s="161" t="s">
        <v>28</v>
      </c>
      <c r="C13" s="22" t="s">
        <v>27</v>
      </c>
      <c r="D13" s="23">
        <v>2.06</v>
      </c>
      <c r="E13" s="24">
        <f t="shared" si="2"/>
        <v>0</v>
      </c>
      <c r="F13" s="41"/>
      <c r="G13" s="42">
        <f t="shared" si="3"/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x14ac:dyDescent="0.25">
      <c r="A14" s="44"/>
      <c r="B14" s="161" t="s">
        <v>29</v>
      </c>
      <c r="C14" s="22" t="s">
        <v>201</v>
      </c>
      <c r="D14" s="23">
        <v>50</v>
      </c>
      <c r="E14" s="24">
        <f t="shared" si="2"/>
        <v>24</v>
      </c>
      <c r="F14" s="41">
        <v>50</v>
      </c>
      <c r="G14" s="42">
        <f t="shared" si="3"/>
        <v>1200</v>
      </c>
      <c r="H14" s="43">
        <v>2</v>
      </c>
      <c r="I14" s="43">
        <v>2</v>
      </c>
      <c r="J14" s="43">
        <v>2</v>
      </c>
      <c r="K14" s="43">
        <v>2</v>
      </c>
      <c r="L14" s="43">
        <v>2</v>
      </c>
      <c r="M14" s="43">
        <v>2</v>
      </c>
      <c r="N14" s="43">
        <v>2</v>
      </c>
      <c r="O14" s="43">
        <v>2</v>
      </c>
      <c r="P14" s="43">
        <v>2</v>
      </c>
      <c r="Q14" s="43">
        <v>2</v>
      </c>
      <c r="R14" s="43">
        <v>2</v>
      </c>
      <c r="S14" s="43">
        <v>2</v>
      </c>
    </row>
    <row r="15" spans="1:19" x14ac:dyDescent="0.25">
      <c r="A15" s="44"/>
      <c r="B15" s="161" t="s">
        <v>31</v>
      </c>
      <c r="C15" s="22" t="s">
        <v>27</v>
      </c>
      <c r="D15" s="23">
        <v>5</v>
      </c>
      <c r="E15" s="24">
        <f t="shared" si="2"/>
        <v>0</v>
      </c>
      <c r="F15" s="41"/>
      <c r="G15" s="42">
        <f t="shared" si="3"/>
        <v>0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x14ac:dyDescent="0.25">
      <c r="A16" s="44"/>
      <c r="B16" s="161" t="s">
        <v>32</v>
      </c>
      <c r="C16" s="22" t="s">
        <v>30</v>
      </c>
      <c r="D16" s="23">
        <v>3</v>
      </c>
      <c r="E16" s="24">
        <f t="shared" si="2"/>
        <v>600</v>
      </c>
      <c r="F16" s="41">
        <v>3</v>
      </c>
      <c r="G16" s="42">
        <f t="shared" si="3"/>
        <v>1800</v>
      </c>
      <c r="H16" s="43">
        <v>50</v>
      </c>
      <c r="I16" s="43">
        <v>50</v>
      </c>
      <c r="J16" s="43">
        <v>50</v>
      </c>
      <c r="K16" s="43">
        <v>50</v>
      </c>
      <c r="L16" s="43">
        <v>50</v>
      </c>
      <c r="M16" s="43">
        <v>50</v>
      </c>
      <c r="N16" s="43">
        <v>50</v>
      </c>
      <c r="O16" s="43">
        <v>50</v>
      </c>
      <c r="P16" s="43">
        <v>50</v>
      </c>
      <c r="Q16" s="43">
        <v>50</v>
      </c>
      <c r="R16" s="43">
        <v>50</v>
      </c>
      <c r="S16" s="43">
        <v>50</v>
      </c>
    </row>
    <row r="17" spans="1:19" x14ac:dyDescent="0.25">
      <c r="A17" s="44"/>
      <c r="B17" s="161" t="s">
        <v>33</v>
      </c>
      <c r="C17" s="22" t="s">
        <v>30</v>
      </c>
      <c r="D17" s="23">
        <v>3.75</v>
      </c>
      <c r="E17" s="24">
        <f t="shared" si="2"/>
        <v>0</v>
      </c>
      <c r="F17" s="41"/>
      <c r="G17" s="42">
        <f t="shared" si="3"/>
        <v>0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x14ac:dyDescent="0.25">
      <c r="A18" s="44"/>
      <c r="B18" s="161" t="s">
        <v>34</v>
      </c>
      <c r="C18" s="22" t="s">
        <v>109</v>
      </c>
      <c r="D18" s="23">
        <v>1</v>
      </c>
      <c r="E18" s="24">
        <f t="shared" si="2"/>
        <v>12</v>
      </c>
      <c r="F18" s="41">
        <v>22</v>
      </c>
      <c r="G18" s="42">
        <f t="shared" si="3"/>
        <v>264</v>
      </c>
      <c r="H18" s="43">
        <v>1</v>
      </c>
      <c r="I18" s="43">
        <v>1</v>
      </c>
      <c r="J18" s="43">
        <v>1</v>
      </c>
      <c r="K18" s="43">
        <v>1</v>
      </c>
      <c r="L18" s="43">
        <v>1</v>
      </c>
      <c r="M18" s="43">
        <v>1</v>
      </c>
      <c r="N18" s="43">
        <v>1</v>
      </c>
      <c r="O18" s="43">
        <v>1</v>
      </c>
      <c r="P18" s="43">
        <v>1</v>
      </c>
      <c r="Q18" s="43">
        <v>1</v>
      </c>
      <c r="R18" s="43">
        <v>1</v>
      </c>
      <c r="S18" s="43">
        <v>1</v>
      </c>
    </row>
    <row r="19" spans="1:19" x14ac:dyDescent="0.25">
      <c r="A19" s="44"/>
      <c r="B19" s="161" t="s">
        <v>36</v>
      </c>
      <c r="C19" s="22" t="s">
        <v>37</v>
      </c>
      <c r="D19" s="23">
        <v>5</v>
      </c>
      <c r="E19" s="24">
        <f t="shared" si="2"/>
        <v>0</v>
      </c>
      <c r="F19" s="41"/>
      <c r="G19" s="42">
        <f t="shared" si="3"/>
        <v>0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x14ac:dyDescent="0.25">
      <c r="A20" s="44"/>
      <c r="B20" s="161" t="s">
        <v>38</v>
      </c>
      <c r="C20" s="22" t="s">
        <v>35</v>
      </c>
      <c r="D20" s="23">
        <v>2.5</v>
      </c>
      <c r="E20" s="24">
        <f t="shared" si="2"/>
        <v>0</v>
      </c>
      <c r="F20" s="41"/>
      <c r="G20" s="42">
        <f t="shared" si="3"/>
        <v>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4"/>
      <c r="B21" s="161" t="s">
        <v>39</v>
      </c>
      <c r="C21" s="22" t="s">
        <v>30</v>
      </c>
      <c r="D21" s="23">
        <v>1.25</v>
      </c>
      <c r="E21" s="24">
        <f t="shared" si="2"/>
        <v>0</v>
      </c>
      <c r="F21" s="41"/>
      <c r="G21" s="42">
        <f t="shared" si="3"/>
        <v>0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4"/>
      <c r="B22" s="161" t="s">
        <v>40</v>
      </c>
      <c r="C22" s="22" t="s">
        <v>41</v>
      </c>
      <c r="D22" s="23">
        <v>4</v>
      </c>
      <c r="E22" s="24">
        <f t="shared" si="2"/>
        <v>0</v>
      </c>
      <c r="F22" s="41"/>
      <c r="G22" s="42">
        <f t="shared" si="3"/>
        <v>0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4"/>
      <c r="B23" s="161" t="s">
        <v>42</v>
      </c>
      <c r="C23" s="22" t="s">
        <v>30</v>
      </c>
      <c r="D23" s="23">
        <v>0.5</v>
      </c>
      <c r="E23" s="24">
        <f t="shared" si="2"/>
        <v>0</v>
      </c>
      <c r="F23" s="41"/>
      <c r="G23" s="42">
        <f t="shared" si="3"/>
        <v>0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4"/>
      <c r="B24" s="161" t="s">
        <v>43</v>
      </c>
      <c r="C24" s="22" t="s">
        <v>30</v>
      </c>
      <c r="D24" s="23">
        <v>1.25</v>
      </c>
      <c r="E24" s="24">
        <f t="shared" si="2"/>
        <v>0</v>
      </c>
      <c r="F24" s="41"/>
      <c r="G24" s="42">
        <f t="shared" si="3"/>
        <v>0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4"/>
      <c r="B25" s="161" t="s">
        <v>44</v>
      </c>
      <c r="C25" s="22" t="s">
        <v>30</v>
      </c>
      <c r="D25" s="23">
        <v>3</v>
      </c>
      <c r="E25" s="24">
        <f t="shared" si="2"/>
        <v>0</v>
      </c>
      <c r="F25" s="41"/>
      <c r="G25" s="42">
        <f t="shared" si="3"/>
        <v>0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4"/>
      <c r="B26" s="161" t="s">
        <v>45</v>
      </c>
      <c r="C26" s="22" t="s">
        <v>24</v>
      </c>
      <c r="D26" s="23">
        <v>4</v>
      </c>
      <c r="E26" s="24">
        <f t="shared" si="2"/>
        <v>0</v>
      </c>
      <c r="F26" s="41"/>
      <c r="G26" s="42">
        <f t="shared" si="3"/>
        <v>0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30" x14ac:dyDescent="0.25">
      <c r="A27" s="44"/>
      <c r="B27" s="161" t="s">
        <v>46</v>
      </c>
      <c r="C27" s="22" t="s">
        <v>47</v>
      </c>
      <c r="D27" s="23">
        <v>0.81</v>
      </c>
      <c r="E27" s="24">
        <f t="shared" si="2"/>
        <v>0</v>
      </c>
      <c r="F27" s="41"/>
      <c r="G27" s="42">
        <f t="shared" si="3"/>
        <v>0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4"/>
      <c r="B28" s="161" t="s">
        <v>48</v>
      </c>
      <c r="C28" s="22" t="s">
        <v>30</v>
      </c>
      <c r="D28" s="23">
        <v>2.5</v>
      </c>
      <c r="E28" s="24">
        <f t="shared" si="2"/>
        <v>0</v>
      </c>
      <c r="F28" s="41"/>
      <c r="G28" s="42">
        <f t="shared" si="3"/>
        <v>0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4"/>
      <c r="B29" s="161" t="s">
        <v>49</v>
      </c>
      <c r="C29" s="22" t="s">
        <v>30</v>
      </c>
      <c r="D29" s="23">
        <v>0.25</v>
      </c>
      <c r="E29" s="24">
        <f t="shared" si="2"/>
        <v>0</v>
      </c>
      <c r="F29" s="41"/>
      <c r="G29" s="42">
        <f t="shared" si="3"/>
        <v>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30" x14ac:dyDescent="0.25">
      <c r="A30" s="44"/>
      <c r="B30" s="161" t="s">
        <v>50</v>
      </c>
      <c r="C30" s="22" t="s">
        <v>27</v>
      </c>
      <c r="D30" s="23">
        <v>0.35</v>
      </c>
      <c r="E30" s="24">
        <f t="shared" si="2"/>
        <v>0</v>
      </c>
      <c r="F30" s="41"/>
      <c r="G30" s="42">
        <f t="shared" si="3"/>
        <v>0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4"/>
      <c r="B31" s="161" t="s">
        <v>51</v>
      </c>
      <c r="C31" s="22" t="s">
        <v>27</v>
      </c>
      <c r="D31" s="23">
        <v>0.05</v>
      </c>
      <c r="E31" s="24">
        <f t="shared" si="2"/>
        <v>0</v>
      </c>
      <c r="F31" s="41"/>
      <c r="G31" s="42">
        <f t="shared" si="3"/>
        <v>0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4"/>
      <c r="B32" s="161" t="s">
        <v>1087</v>
      </c>
      <c r="C32" s="22" t="s">
        <v>27</v>
      </c>
      <c r="D32" s="23">
        <v>700</v>
      </c>
      <c r="E32" s="24">
        <f t="shared" si="2"/>
        <v>48</v>
      </c>
      <c r="F32" s="41">
        <v>700</v>
      </c>
      <c r="G32" s="42">
        <f t="shared" si="3"/>
        <v>33600</v>
      </c>
      <c r="H32" s="43">
        <v>4</v>
      </c>
      <c r="I32" s="43">
        <v>4</v>
      </c>
      <c r="J32" s="43">
        <v>4</v>
      </c>
      <c r="K32" s="43">
        <v>4</v>
      </c>
      <c r="L32" s="43">
        <v>4</v>
      </c>
      <c r="M32" s="43">
        <v>4</v>
      </c>
      <c r="N32" s="43">
        <v>4</v>
      </c>
      <c r="O32" s="43">
        <v>4</v>
      </c>
      <c r="P32" s="43">
        <v>4</v>
      </c>
      <c r="Q32" s="43">
        <v>4</v>
      </c>
      <c r="R32" s="43">
        <v>4</v>
      </c>
      <c r="S32" s="43">
        <v>4</v>
      </c>
    </row>
    <row r="33" spans="1:19" ht="15.75" x14ac:dyDescent="0.25">
      <c r="A33" s="20">
        <v>54103</v>
      </c>
      <c r="B33" s="162" t="s">
        <v>52</v>
      </c>
      <c r="C33" s="22"/>
      <c r="D33" s="23"/>
      <c r="E33" s="24"/>
      <c r="F33" s="25"/>
      <c r="G33" s="26">
        <f>'[1]GASTOS P-DEPTO'!$AX$59</f>
        <v>0</v>
      </c>
      <c r="H33" s="179" t="str">
        <f>IF(G34&gt;G33,"USTED HA SOBREPASADO MONTO POR  UN VALOR DE ","")</f>
        <v xml:space="preserve">USTED HA SOBREPASADO MONTO POR  UN VALOR DE </v>
      </c>
      <c r="I33" s="179"/>
      <c r="J33" s="179"/>
      <c r="K33" s="179"/>
      <c r="L33" s="27">
        <v>0</v>
      </c>
      <c r="M33" s="28"/>
      <c r="N33" s="28"/>
      <c r="O33" s="29">
        <v>0</v>
      </c>
      <c r="P33" s="30"/>
      <c r="Q33" s="30"/>
      <c r="R33" s="30"/>
      <c r="S33" s="30"/>
    </row>
    <row r="34" spans="1:19" ht="15.75" x14ac:dyDescent="0.25">
      <c r="A34" s="31">
        <v>54103</v>
      </c>
      <c r="B34" s="163" t="s">
        <v>52</v>
      </c>
      <c r="C34" s="33"/>
      <c r="D34" s="45"/>
      <c r="E34" s="46">
        <f t="shared" si="2"/>
        <v>72</v>
      </c>
      <c r="F34" s="36"/>
      <c r="G34" s="37">
        <f>SUM(G35:G37)</f>
        <v>3480</v>
      </c>
      <c r="H34" s="38">
        <f t="shared" ref="H34:S34" si="4">SUM(H35:H37)</f>
        <v>16</v>
      </c>
      <c r="I34" s="38">
        <f t="shared" si="4"/>
        <v>0</v>
      </c>
      <c r="J34" s="38">
        <f t="shared" si="4"/>
        <v>4</v>
      </c>
      <c r="K34" s="38">
        <f t="shared" si="4"/>
        <v>12</v>
      </c>
      <c r="L34" s="38">
        <f t="shared" si="4"/>
        <v>4</v>
      </c>
      <c r="M34" s="38">
        <f t="shared" si="4"/>
        <v>0</v>
      </c>
      <c r="N34" s="38">
        <f t="shared" si="4"/>
        <v>4</v>
      </c>
      <c r="O34" s="38">
        <f t="shared" si="4"/>
        <v>12</v>
      </c>
      <c r="P34" s="38">
        <f t="shared" si="4"/>
        <v>4</v>
      </c>
      <c r="Q34" s="38">
        <f t="shared" si="4"/>
        <v>0</v>
      </c>
      <c r="R34" s="38">
        <f t="shared" si="4"/>
        <v>4</v>
      </c>
      <c r="S34" s="38">
        <f t="shared" si="4"/>
        <v>12</v>
      </c>
    </row>
    <row r="35" spans="1:19" x14ac:dyDescent="0.25">
      <c r="A35" s="39"/>
      <c r="B35" s="164" t="s">
        <v>53</v>
      </c>
      <c r="C35" s="22" t="s">
        <v>54</v>
      </c>
      <c r="D35" s="23">
        <v>5</v>
      </c>
      <c r="E35" s="24">
        <f t="shared" si="2"/>
        <v>0</v>
      </c>
      <c r="F35" s="41"/>
      <c r="G35" s="42">
        <f>+E35*F35</f>
        <v>0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x14ac:dyDescent="0.25">
      <c r="A36" s="39"/>
      <c r="B36" s="164" t="s">
        <v>55</v>
      </c>
      <c r="C36" s="48" t="s">
        <v>54</v>
      </c>
      <c r="D36" s="23">
        <v>5</v>
      </c>
      <c r="E36" s="24">
        <f t="shared" si="2"/>
        <v>24</v>
      </c>
      <c r="F36" s="41">
        <v>5</v>
      </c>
      <c r="G36" s="42">
        <f t="shared" si="3"/>
        <v>120</v>
      </c>
      <c r="H36" s="43">
        <v>4</v>
      </c>
      <c r="I36" s="43"/>
      <c r="J36" s="43">
        <v>4</v>
      </c>
      <c r="K36" s="43"/>
      <c r="L36" s="43">
        <v>4</v>
      </c>
      <c r="M36" s="43"/>
      <c r="N36" s="43">
        <v>4</v>
      </c>
      <c r="O36" s="43"/>
      <c r="P36" s="43">
        <v>4</v>
      </c>
      <c r="Q36" s="43"/>
      <c r="R36" s="43">
        <v>4</v>
      </c>
      <c r="S36" s="43"/>
    </row>
    <row r="37" spans="1:19" x14ac:dyDescent="0.25">
      <c r="A37" s="39"/>
      <c r="B37" s="164" t="s">
        <v>56</v>
      </c>
      <c r="C37" s="22" t="s">
        <v>1088</v>
      </c>
      <c r="D37" s="23">
        <v>60</v>
      </c>
      <c r="E37" s="24">
        <f t="shared" si="2"/>
        <v>48</v>
      </c>
      <c r="F37" s="41">
        <v>70</v>
      </c>
      <c r="G37" s="42">
        <f t="shared" si="3"/>
        <v>3360</v>
      </c>
      <c r="H37" s="43">
        <v>12</v>
      </c>
      <c r="I37" s="43"/>
      <c r="J37" s="43"/>
      <c r="K37" s="43">
        <v>12</v>
      </c>
      <c r="L37" s="43"/>
      <c r="M37" s="43"/>
      <c r="N37" s="43"/>
      <c r="O37" s="43">
        <v>12</v>
      </c>
      <c r="P37" s="43"/>
      <c r="Q37" s="43"/>
      <c r="R37" s="43"/>
      <c r="S37" s="43">
        <v>12</v>
      </c>
    </row>
    <row r="38" spans="1:19" ht="15.75" x14ac:dyDescent="0.25">
      <c r="A38" s="20">
        <v>54104</v>
      </c>
      <c r="B38" s="162" t="s">
        <v>57</v>
      </c>
      <c r="C38" s="22"/>
      <c r="D38" s="23"/>
      <c r="E38" s="24"/>
      <c r="F38" s="25"/>
      <c r="G38" s="26">
        <f>'[1]GASTOS P-DEPTO'!$AX$60</f>
        <v>0</v>
      </c>
      <c r="H38" s="179" t="str">
        <f>IF(G39&gt;G38,"USTED HA SOBREPASADO MONTO POR  UN VALOR DE ","")</f>
        <v xml:space="preserve">USTED HA SOBREPASADO MONTO POR  UN VALOR DE </v>
      </c>
      <c r="I38" s="179"/>
      <c r="J38" s="179"/>
      <c r="K38" s="179"/>
      <c r="L38" s="27">
        <v>0</v>
      </c>
      <c r="M38" s="28"/>
      <c r="N38" s="28"/>
      <c r="O38" s="29"/>
      <c r="P38" s="30"/>
      <c r="Q38" s="30"/>
      <c r="R38" s="30"/>
      <c r="S38" s="30"/>
    </row>
    <row r="39" spans="1:19" ht="15.75" x14ac:dyDescent="0.25">
      <c r="A39" s="31">
        <v>54104</v>
      </c>
      <c r="B39" s="165" t="s">
        <v>57</v>
      </c>
      <c r="C39" s="33"/>
      <c r="D39" s="45"/>
      <c r="E39" s="46">
        <f t="shared" si="2"/>
        <v>94</v>
      </c>
      <c r="F39" s="36"/>
      <c r="G39" s="37">
        <f>SUM(G40:G56)</f>
        <v>1190.8400000000001</v>
      </c>
      <c r="H39" s="38">
        <f>SUM(H40:H56)</f>
        <v>44</v>
      </c>
      <c r="I39" s="38">
        <f t="shared" ref="I39:S39" si="5">SUM(I40:I56)</f>
        <v>41</v>
      </c>
      <c r="J39" s="38">
        <f t="shared" si="5"/>
        <v>0</v>
      </c>
      <c r="K39" s="38">
        <f t="shared" si="5"/>
        <v>0</v>
      </c>
      <c r="L39" s="38">
        <f t="shared" si="5"/>
        <v>3</v>
      </c>
      <c r="M39" s="38">
        <f t="shared" si="5"/>
        <v>0</v>
      </c>
      <c r="N39" s="38">
        <f t="shared" si="5"/>
        <v>0</v>
      </c>
      <c r="O39" s="38">
        <f t="shared" si="5"/>
        <v>3</v>
      </c>
      <c r="P39" s="38">
        <f t="shared" si="5"/>
        <v>0</v>
      </c>
      <c r="Q39" s="38">
        <f t="shared" si="5"/>
        <v>0</v>
      </c>
      <c r="R39" s="38">
        <f t="shared" si="5"/>
        <v>3</v>
      </c>
      <c r="S39" s="38">
        <f t="shared" si="5"/>
        <v>0</v>
      </c>
    </row>
    <row r="40" spans="1:19" x14ac:dyDescent="0.25">
      <c r="A40" s="49"/>
      <c r="B40" s="161" t="s">
        <v>58</v>
      </c>
      <c r="C40" s="22" t="s">
        <v>27</v>
      </c>
      <c r="D40" s="23">
        <v>17</v>
      </c>
      <c r="E40" s="24">
        <f t="shared" si="2"/>
        <v>0</v>
      </c>
      <c r="F40" s="41"/>
      <c r="G40" s="42">
        <f t="shared" si="3"/>
        <v>0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x14ac:dyDescent="0.25">
      <c r="A41" s="49"/>
      <c r="B41" s="161" t="s">
        <v>59</v>
      </c>
      <c r="C41" s="22" t="s">
        <v>27</v>
      </c>
      <c r="D41" s="23">
        <v>17</v>
      </c>
      <c r="E41" s="24">
        <f t="shared" si="2"/>
        <v>0</v>
      </c>
      <c r="F41" s="41"/>
      <c r="G41" s="42">
        <f t="shared" si="3"/>
        <v>0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x14ac:dyDescent="0.25">
      <c r="A42" s="49"/>
      <c r="B42" s="161" t="s">
        <v>60</v>
      </c>
      <c r="C42" s="22" t="s">
        <v>61</v>
      </c>
      <c r="D42" s="23">
        <v>2</v>
      </c>
      <c r="E42" s="24">
        <f t="shared" si="2"/>
        <v>12</v>
      </c>
      <c r="F42" s="41">
        <v>2.57</v>
      </c>
      <c r="G42" s="42">
        <f t="shared" si="3"/>
        <v>30.839999999999996</v>
      </c>
      <c r="H42" s="43"/>
      <c r="I42" s="43">
        <v>3</v>
      </c>
      <c r="J42" s="43"/>
      <c r="K42" s="43"/>
      <c r="L42" s="43">
        <v>3</v>
      </c>
      <c r="M42" s="43"/>
      <c r="N42" s="43"/>
      <c r="O42" s="43">
        <v>3</v>
      </c>
      <c r="P42" s="43"/>
      <c r="Q42" s="43"/>
      <c r="R42" s="43">
        <v>3</v>
      </c>
      <c r="S42" s="43"/>
    </row>
    <row r="43" spans="1:19" x14ac:dyDescent="0.25">
      <c r="A43" s="49"/>
      <c r="B43" s="161" t="s">
        <v>62</v>
      </c>
      <c r="C43" s="22" t="s">
        <v>27</v>
      </c>
      <c r="D43" s="23">
        <v>5</v>
      </c>
      <c r="E43" s="24">
        <f t="shared" si="2"/>
        <v>38</v>
      </c>
      <c r="F43" s="41">
        <v>5</v>
      </c>
      <c r="G43" s="42">
        <f t="shared" si="3"/>
        <v>190</v>
      </c>
      <c r="H43" s="43"/>
      <c r="I43" s="43">
        <v>38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x14ac:dyDescent="0.25">
      <c r="A44" s="49"/>
      <c r="B44" s="161" t="s">
        <v>63</v>
      </c>
      <c r="C44" s="22" t="s">
        <v>27</v>
      </c>
      <c r="D44" s="23">
        <v>50</v>
      </c>
      <c r="E44" s="24">
        <f t="shared" si="2"/>
        <v>0</v>
      </c>
      <c r="F44" s="41"/>
      <c r="G44" s="42">
        <f t="shared" si="3"/>
        <v>0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x14ac:dyDescent="0.25">
      <c r="A45" s="49"/>
      <c r="B45" s="161" t="s">
        <v>64</v>
      </c>
      <c r="C45" s="22" t="s">
        <v>27</v>
      </c>
      <c r="D45" s="23">
        <v>50</v>
      </c>
      <c r="E45" s="24">
        <f t="shared" si="2"/>
        <v>0</v>
      </c>
      <c r="F45" s="41"/>
      <c r="G45" s="42">
        <f t="shared" si="3"/>
        <v>0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30" x14ac:dyDescent="0.25">
      <c r="A46" s="49"/>
      <c r="B46" s="161" t="s">
        <v>65</v>
      </c>
      <c r="C46" s="22" t="s">
        <v>27</v>
      </c>
      <c r="D46" s="23">
        <v>50</v>
      </c>
      <c r="E46" s="24">
        <f t="shared" si="2"/>
        <v>0</v>
      </c>
      <c r="F46" s="41"/>
      <c r="G46" s="42">
        <f t="shared" si="3"/>
        <v>0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30" x14ac:dyDescent="0.25">
      <c r="A47" s="49"/>
      <c r="B47" s="161" t="s">
        <v>66</v>
      </c>
      <c r="C47" s="22" t="s">
        <v>27</v>
      </c>
      <c r="D47" s="23">
        <v>50</v>
      </c>
      <c r="E47" s="24">
        <f t="shared" si="2"/>
        <v>2</v>
      </c>
      <c r="F47" s="41">
        <v>50</v>
      </c>
      <c r="G47" s="42">
        <f t="shared" si="3"/>
        <v>100</v>
      </c>
      <c r="H47" s="43">
        <v>2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30" x14ac:dyDescent="0.25">
      <c r="A48" s="49"/>
      <c r="B48" s="161" t="s">
        <v>67</v>
      </c>
      <c r="C48" s="22" t="s">
        <v>27</v>
      </c>
      <c r="D48" s="23">
        <v>50</v>
      </c>
      <c r="E48" s="24">
        <f t="shared" si="2"/>
        <v>4</v>
      </c>
      <c r="F48" s="41">
        <v>50</v>
      </c>
      <c r="G48" s="42">
        <f t="shared" si="3"/>
        <v>200</v>
      </c>
      <c r="H48" s="43">
        <v>4</v>
      </c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30" x14ac:dyDescent="0.25">
      <c r="A49" s="49"/>
      <c r="B49" s="161" t="s">
        <v>68</v>
      </c>
      <c r="C49" s="22" t="s">
        <v>27</v>
      </c>
      <c r="D49" s="23">
        <v>50</v>
      </c>
      <c r="E49" s="24">
        <f t="shared" si="2"/>
        <v>10</v>
      </c>
      <c r="F49" s="41">
        <v>25</v>
      </c>
      <c r="G49" s="42">
        <f t="shared" si="3"/>
        <v>250</v>
      </c>
      <c r="H49" s="43">
        <v>10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30" x14ac:dyDescent="0.25">
      <c r="A50" s="49"/>
      <c r="B50" s="161" t="s">
        <v>69</v>
      </c>
      <c r="C50" s="22" t="s">
        <v>27</v>
      </c>
      <c r="D50" s="23">
        <v>50</v>
      </c>
      <c r="E50" s="24">
        <f t="shared" si="2"/>
        <v>28</v>
      </c>
      <c r="F50" s="41">
        <v>15</v>
      </c>
      <c r="G50" s="42">
        <f t="shared" si="3"/>
        <v>420</v>
      </c>
      <c r="H50" s="43">
        <v>28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x14ac:dyDescent="0.25">
      <c r="A51" s="44"/>
      <c r="B51" s="161" t="s">
        <v>70</v>
      </c>
      <c r="C51" s="22" t="s">
        <v>27</v>
      </c>
      <c r="D51" s="23">
        <v>50</v>
      </c>
      <c r="E51" s="24">
        <f t="shared" si="2"/>
        <v>0</v>
      </c>
      <c r="F51" s="41"/>
      <c r="G51" s="42">
        <f t="shared" si="3"/>
        <v>0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30" x14ac:dyDescent="0.25">
      <c r="A52" s="44"/>
      <c r="B52" s="161" t="s">
        <v>71</v>
      </c>
      <c r="C52" s="22" t="s">
        <v>27</v>
      </c>
      <c r="D52" s="23">
        <v>50</v>
      </c>
      <c r="E52" s="24">
        <f t="shared" si="2"/>
        <v>0</v>
      </c>
      <c r="F52" s="41"/>
      <c r="G52" s="42">
        <f t="shared" si="3"/>
        <v>0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30" x14ac:dyDescent="0.25">
      <c r="A53" s="44"/>
      <c r="B53" s="161" t="s">
        <v>72</v>
      </c>
      <c r="C53" s="22" t="s">
        <v>27</v>
      </c>
      <c r="D53" s="23">
        <v>50</v>
      </c>
      <c r="E53" s="24">
        <f t="shared" si="2"/>
        <v>0</v>
      </c>
      <c r="F53" s="41"/>
      <c r="G53" s="42">
        <f t="shared" si="3"/>
        <v>0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x14ac:dyDescent="0.25">
      <c r="A54" s="44"/>
      <c r="B54" s="166" t="s">
        <v>73</v>
      </c>
      <c r="C54" s="22" t="s">
        <v>74</v>
      </c>
      <c r="D54" s="50">
        <v>4</v>
      </c>
      <c r="E54" s="24">
        <f t="shared" si="2"/>
        <v>0</v>
      </c>
      <c r="F54" s="41"/>
      <c r="G54" s="42">
        <f t="shared" si="3"/>
        <v>0</v>
      </c>
      <c r="H54" s="43"/>
      <c r="I54" s="51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x14ac:dyDescent="0.25">
      <c r="A55" s="44"/>
      <c r="B55" s="166" t="s">
        <v>75</v>
      </c>
      <c r="C55" s="22" t="s">
        <v>74</v>
      </c>
      <c r="D55" s="50">
        <v>8</v>
      </c>
      <c r="E55" s="24">
        <f t="shared" si="2"/>
        <v>0</v>
      </c>
      <c r="F55" s="41"/>
      <c r="G55" s="42">
        <f t="shared" si="3"/>
        <v>0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x14ac:dyDescent="0.25">
      <c r="A56" s="44"/>
      <c r="B56" s="166" t="s">
        <v>76</v>
      </c>
      <c r="C56" s="22" t="s">
        <v>27</v>
      </c>
      <c r="D56" s="50">
        <v>4</v>
      </c>
      <c r="E56" s="24">
        <f t="shared" si="2"/>
        <v>0</v>
      </c>
      <c r="F56" s="41"/>
      <c r="G56" s="42">
        <f t="shared" si="3"/>
        <v>0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5.75" x14ac:dyDescent="0.25">
      <c r="A57" s="20">
        <v>54105</v>
      </c>
      <c r="B57" s="162" t="s">
        <v>77</v>
      </c>
      <c r="C57" s="22"/>
      <c r="D57" s="23"/>
      <c r="E57" s="24"/>
      <c r="F57" s="25"/>
      <c r="G57" s="26">
        <f>'[1]GASTOS P-DEPTO'!$AX$61</f>
        <v>0</v>
      </c>
      <c r="H57" s="179" t="str">
        <f>IF(G58&gt;G57,"USTED HA SOBREPASADO MONTO POR  UN VALOR DE ","")</f>
        <v xml:space="preserve">USTED HA SOBREPASADO MONTO POR  UN VALOR DE </v>
      </c>
      <c r="I57" s="179"/>
      <c r="J57" s="179"/>
      <c r="K57" s="179"/>
      <c r="L57" s="27">
        <v>0</v>
      </c>
      <c r="M57" s="28"/>
      <c r="N57" s="28"/>
      <c r="O57" s="29"/>
      <c r="P57" s="30"/>
      <c r="Q57" s="30"/>
      <c r="R57" s="30"/>
      <c r="S57" s="30"/>
    </row>
    <row r="58" spans="1:19" ht="15.75" x14ac:dyDescent="0.25">
      <c r="A58" s="31">
        <v>54105</v>
      </c>
      <c r="B58" s="163" t="s">
        <v>77</v>
      </c>
      <c r="C58" s="33"/>
      <c r="D58" s="45"/>
      <c r="E58" s="46">
        <f t="shared" si="2"/>
        <v>3352</v>
      </c>
      <c r="F58" s="36"/>
      <c r="G58" s="37">
        <f>SUM(G59:G115)</f>
        <v>2904.2</v>
      </c>
      <c r="H58" s="38">
        <f t="shared" ref="H58:S58" si="6">SUM(H59:H115)</f>
        <v>128</v>
      </c>
      <c r="I58" s="38">
        <f t="shared" si="6"/>
        <v>735</v>
      </c>
      <c r="J58" s="38">
        <f t="shared" si="6"/>
        <v>152</v>
      </c>
      <c r="K58" s="38">
        <f t="shared" si="6"/>
        <v>120</v>
      </c>
      <c r="L58" s="38">
        <f t="shared" si="6"/>
        <v>435</v>
      </c>
      <c r="M58" s="38">
        <f t="shared" si="6"/>
        <v>130</v>
      </c>
      <c r="N58" s="38">
        <f t="shared" si="6"/>
        <v>202</v>
      </c>
      <c r="O58" s="38">
        <f t="shared" si="6"/>
        <v>425</v>
      </c>
      <c r="P58" s="38">
        <f t="shared" si="6"/>
        <v>140</v>
      </c>
      <c r="Q58" s="38">
        <f t="shared" si="6"/>
        <v>375</v>
      </c>
      <c r="R58" s="38">
        <f t="shared" si="6"/>
        <v>372</v>
      </c>
      <c r="S58" s="38">
        <f t="shared" si="6"/>
        <v>138</v>
      </c>
    </row>
    <row r="59" spans="1:19" x14ac:dyDescent="0.25">
      <c r="A59" s="39"/>
      <c r="B59" s="164" t="s">
        <v>78</v>
      </c>
      <c r="C59" s="22" t="s">
        <v>27</v>
      </c>
      <c r="D59" s="23">
        <v>0.45</v>
      </c>
      <c r="E59" s="24">
        <f t="shared" si="2"/>
        <v>0</v>
      </c>
      <c r="F59" s="41"/>
      <c r="G59" s="42">
        <f t="shared" si="3"/>
        <v>0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x14ac:dyDescent="0.25">
      <c r="A60" s="39"/>
      <c r="B60" s="164" t="s">
        <v>79</v>
      </c>
      <c r="C60" s="22" t="s">
        <v>27</v>
      </c>
      <c r="D60" s="23">
        <v>20</v>
      </c>
      <c r="E60" s="24">
        <f t="shared" si="2"/>
        <v>4</v>
      </c>
      <c r="F60" s="41">
        <v>15</v>
      </c>
      <c r="G60" s="42">
        <f t="shared" si="3"/>
        <v>60</v>
      </c>
      <c r="H60" s="43">
        <v>4</v>
      </c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x14ac:dyDescent="0.25">
      <c r="A61" s="39"/>
      <c r="B61" s="164" t="s">
        <v>80</v>
      </c>
      <c r="C61" s="22" t="s">
        <v>81</v>
      </c>
      <c r="D61" s="23">
        <v>0.5</v>
      </c>
      <c r="E61" s="24">
        <f t="shared" si="2"/>
        <v>0</v>
      </c>
      <c r="F61" s="41"/>
      <c r="G61" s="42">
        <f t="shared" si="3"/>
        <v>0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x14ac:dyDescent="0.25">
      <c r="A62" s="39"/>
      <c r="B62" s="164" t="s">
        <v>82</v>
      </c>
      <c r="C62" s="52" t="s">
        <v>83</v>
      </c>
      <c r="D62" s="23">
        <v>57</v>
      </c>
      <c r="E62" s="24">
        <f t="shared" si="2"/>
        <v>2</v>
      </c>
      <c r="F62" s="41">
        <v>57</v>
      </c>
      <c r="G62" s="42">
        <f t="shared" si="3"/>
        <v>114</v>
      </c>
      <c r="H62" s="43">
        <v>2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x14ac:dyDescent="0.25">
      <c r="A63" s="39"/>
      <c r="B63" s="164" t="s">
        <v>84</v>
      </c>
      <c r="C63" s="22" t="s">
        <v>109</v>
      </c>
      <c r="D63" s="23">
        <v>9</v>
      </c>
      <c r="E63" s="24">
        <f t="shared" si="2"/>
        <v>30</v>
      </c>
      <c r="F63" s="41">
        <v>9</v>
      </c>
      <c r="G63" s="42">
        <f t="shared" si="3"/>
        <v>270</v>
      </c>
      <c r="H63" s="43"/>
      <c r="I63" s="43"/>
      <c r="J63" s="43">
        <v>30</v>
      </c>
      <c r="K63" s="43"/>
      <c r="L63" s="43"/>
      <c r="M63" s="43"/>
      <c r="N63" s="43"/>
      <c r="O63" s="43"/>
      <c r="P63" s="43"/>
      <c r="Q63" s="43"/>
      <c r="R63" s="43"/>
      <c r="S63" s="43"/>
    </row>
    <row r="64" spans="1:19" x14ac:dyDescent="0.25">
      <c r="A64" s="39"/>
      <c r="B64" s="164" t="s">
        <v>85</v>
      </c>
      <c r="C64" s="22" t="s">
        <v>86</v>
      </c>
      <c r="D64" s="23">
        <v>0.7</v>
      </c>
      <c r="E64" s="24">
        <f t="shared" si="2"/>
        <v>0</v>
      </c>
      <c r="F64" s="41"/>
      <c r="G64" s="42">
        <f t="shared" si="3"/>
        <v>0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x14ac:dyDescent="0.25">
      <c r="A65" s="39"/>
      <c r="B65" s="164" t="s">
        <v>87</v>
      </c>
      <c r="C65" s="22" t="s">
        <v>86</v>
      </c>
      <c r="D65" s="23">
        <v>0.3</v>
      </c>
      <c r="E65" s="24">
        <f t="shared" si="2"/>
        <v>0</v>
      </c>
      <c r="F65" s="41"/>
      <c r="G65" s="42">
        <f t="shared" si="3"/>
        <v>0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x14ac:dyDescent="0.25">
      <c r="A66" s="39"/>
      <c r="B66" s="164" t="s">
        <v>88</v>
      </c>
      <c r="C66" s="22" t="s">
        <v>27</v>
      </c>
      <c r="D66" s="23">
        <v>1</v>
      </c>
      <c r="E66" s="24">
        <f t="shared" si="2"/>
        <v>0</v>
      </c>
      <c r="F66" s="41"/>
      <c r="G66" s="42">
        <f t="shared" si="3"/>
        <v>0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x14ac:dyDescent="0.25">
      <c r="A67" s="39"/>
      <c r="B67" s="164" t="s">
        <v>89</v>
      </c>
      <c r="C67" s="22" t="s">
        <v>27</v>
      </c>
      <c r="D67" s="23">
        <v>1.3</v>
      </c>
      <c r="E67" s="24">
        <f t="shared" si="2"/>
        <v>0</v>
      </c>
      <c r="F67" s="41"/>
      <c r="G67" s="42">
        <f t="shared" si="3"/>
        <v>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x14ac:dyDescent="0.25">
      <c r="A68" s="39"/>
      <c r="B68" s="164" t="s">
        <v>90</v>
      </c>
      <c r="C68" s="22" t="s">
        <v>27</v>
      </c>
      <c r="D68" s="23">
        <v>0.15</v>
      </c>
      <c r="E68" s="24">
        <f t="shared" si="2"/>
        <v>0</v>
      </c>
      <c r="F68" s="41"/>
      <c r="G68" s="42">
        <f t="shared" si="3"/>
        <v>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x14ac:dyDescent="0.25">
      <c r="A69" s="39"/>
      <c r="B69" s="164" t="s">
        <v>91</v>
      </c>
      <c r="C69" s="22" t="s">
        <v>27</v>
      </c>
      <c r="D69" s="23">
        <v>0.1</v>
      </c>
      <c r="E69" s="24">
        <f t="shared" si="2"/>
        <v>600</v>
      </c>
      <c r="F69" s="41">
        <v>0.1</v>
      </c>
      <c r="G69" s="42">
        <f t="shared" si="3"/>
        <v>60</v>
      </c>
      <c r="H69" s="43"/>
      <c r="I69" s="43">
        <v>150</v>
      </c>
      <c r="J69" s="43"/>
      <c r="K69" s="43"/>
      <c r="L69" s="43">
        <v>150</v>
      </c>
      <c r="M69" s="43"/>
      <c r="N69" s="43"/>
      <c r="O69" s="43">
        <v>150</v>
      </c>
      <c r="P69" s="43"/>
      <c r="Q69" s="43"/>
      <c r="R69" s="43">
        <v>150</v>
      </c>
      <c r="S69" s="43"/>
    </row>
    <row r="70" spans="1:19" x14ac:dyDescent="0.25">
      <c r="A70" s="39"/>
      <c r="B70" s="164" t="s">
        <v>92</v>
      </c>
      <c r="C70" s="22" t="s">
        <v>27</v>
      </c>
      <c r="D70" s="23">
        <v>0.12</v>
      </c>
      <c r="E70" s="24">
        <f t="shared" si="2"/>
        <v>400</v>
      </c>
      <c r="F70" s="41">
        <v>0.12</v>
      </c>
      <c r="G70" s="42">
        <f t="shared" si="3"/>
        <v>48</v>
      </c>
      <c r="H70" s="43"/>
      <c r="I70" s="43">
        <v>100</v>
      </c>
      <c r="J70" s="43"/>
      <c r="K70" s="43"/>
      <c r="L70" s="43">
        <v>100</v>
      </c>
      <c r="M70" s="43"/>
      <c r="N70" s="43"/>
      <c r="O70" s="43">
        <v>100</v>
      </c>
      <c r="P70" s="43"/>
      <c r="Q70" s="43"/>
      <c r="R70" s="43">
        <v>100</v>
      </c>
      <c r="S70" s="43"/>
    </row>
    <row r="71" spans="1:19" x14ac:dyDescent="0.25">
      <c r="A71" s="39"/>
      <c r="B71" s="164" t="s">
        <v>93</v>
      </c>
      <c r="C71" s="22" t="s">
        <v>27</v>
      </c>
      <c r="D71" s="23">
        <v>1</v>
      </c>
      <c r="E71" s="24">
        <f t="shared" si="2"/>
        <v>32</v>
      </c>
      <c r="F71" s="41">
        <v>1</v>
      </c>
      <c r="G71" s="42">
        <f t="shared" si="3"/>
        <v>32</v>
      </c>
      <c r="H71" s="43"/>
      <c r="I71" s="43">
        <v>8</v>
      </c>
      <c r="J71" s="43"/>
      <c r="K71" s="43"/>
      <c r="L71" s="43">
        <v>8</v>
      </c>
      <c r="M71" s="43"/>
      <c r="N71" s="43"/>
      <c r="O71" s="43"/>
      <c r="P71" s="43">
        <v>8</v>
      </c>
      <c r="Q71" s="43"/>
      <c r="R71" s="43"/>
      <c r="S71" s="43">
        <v>8</v>
      </c>
    </row>
    <row r="72" spans="1:19" x14ac:dyDescent="0.25">
      <c r="A72" s="39"/>
      <c r="B72" s="164" t="s">
        <v>94</v>
      </c>
      <c r="C72" s="22" t="s">
        <v>27</v>
      </c>
      <c r="D72" s="23">
        <v>1.1499999999999999</v>
      </c>
      <c r="E72" s="24">
        <f t="shared" si="2"/>
        <v>0</v>
      </c>
      <c r="F72" s="41"/>
      <c r="G72" s="42">
        <f t="shared" si="3"/>
        <v>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x14ac:dyDescent="0.25">
      <c r="A73" s="39"/>
      <c r="B73" s="164" t="s">
        <v>95</v>
      </c>
      <c r="C73" s="22" t="s">
        <v>27</v>
      </c>
      <c r="D73" s="23">
        <v>0.45</v>
      </c>
      <c r="E73" s="24">
        <f t="shared" si="2"/>
        <v>20</v>
      </c>
      <c r="F73" s="41">
        <v>0.45</v>
      </c>
      <c r="G73" s="42">
        <f t="shared" si="3"/>
        <v>9</v>
      </c>
      <c r="H73" s="43"/>
      <c r="I73" s="43">
        <v>10</v>
      </c>
      <c r="J73" s="43"/>
      <c r="K73" s="43"/>
      <c r="L73" s="43"/>
      <c r="M73" s="43"/>
      <c r="N73" s="43"/>
      <c r="O73" s="43"/>
      <c r="P73" s="43"/>
      <c r="Q73" s="43"/>
      <c r="R73" s="43"/>
      <c r="S73" s="43">
        <v>10</v>
      </c>
    </row>
    <row r="74" spans="1:19" x14ac:dyDescent="0.25">
      <c r="A74" s="39"/>
      <c r="B74" s="164" t="s">
        <v>96</v>
      </c>
      <c r="C74" s="22" t="s">
        <v>27</v>
      </c>
      <c r="D74" s="23">
        <v>1</v>
      </c>
      <c r="E74" s="24">
        <f t="shared" si="2"/>
        <v>0</v>
      </c>
      <c r="F74" s="41"/>
      <c r="G74" s="42">
        <f t="shared" si="3"/>
        <v>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x14ac:dyDescent="0.25">
      <c r="A75" s="39"/>
      <c r="B75" s="164" t="s">
        <v>97</v>
      </c>
      <c r="C75" s="22" t="s">
        <v>27</v>
      </c>
      <c r="D75" s="23">
        <v>0.56999999999999995</v>
      </c>
      <c r="E75" s="24">
        <f t="shared" si="2"/>
        <v>0</v>
      </c>
      <c r="F75" s="41"/>
      <c r="G75" s="42">
        <f t="shared" si="3"/>
        <v>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x14ac:dyDescent="0.25">
      <c r="A76" s="39"/>
      <c r="B76" s="164" t="s">
        <v>98</v>
      </c>
      <c r="C76" s="22" t="s">
        <v>27</v>
      </c>
      <c r="D76" s="23">
        <v>28</v>
      </c>
      <c r="E76" s="24">
        <f t="shared" si="2"/>
        <v>0</v>
      </c>
      <c r="F76" s="41"/>
      <c r="G76" s="42">
        <f t="shared" si="3"/>
        <v>0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x14ac:dyDescent="0.25">
      <c r="A77" s="39"/>
      <c r="B77" s="164" t="s">
        <v>99</v>
      </c>
      <c r="C77" s="22" t="s">
        <v>27</v>
      </c>
      <c r="D77" s="23">
        <v>28</v>
      </c>
      <c r="E77" s="24">
        <f t="shared" ref="E77:E140" si="7">SUM(H77:S77)</f>
        <v>0</v>
      </c>
      <c r="F77" s="41"/>
      <c r="G77" s="42">
        <f t="shared" si="3"/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x14ac:dyDescent="0.25">
      <c r="A78" s="39"/>
      <c r="B78" s="164" t="s">
        <v>100</v>
      </c>
      <c r="C78" s="22" t="s">
        <v>27</v>
      </c>
      <c r="D78" s="23">
        <v>65</v>
      </c>
      <c r="E78" s="24">
        <f t="shared" si="7"/>
        <v>0</v>
      </c>
      <c r="F78" s="41"/>
      <c r="G78" s="42">
        <f t="shared" ref="G78:G141" si="8">+E78*F78</f>
        <v>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x14ac:dyDescent="0.25">
      <c r="A79" s="39"/>
      <c r="B79" s="164" t="s">
        <v>101</v>
      </c>
      <c r="C79" s="22" t="s">
        <v>27</v>
      </c>
      <c r="D79" s="23">
        <v>21</v>
      </c>
      <c r="E79" s="24">
        <f t="shared" si="7"/>
        <v>0</v>
      </c>
      <c r="F79" s="41"/>
      <c r="G79" s="42">
        <f t="shared" si="8"/>
        <v>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x14ac:dyDescent="0.25">
      <c r="A80" s="39"/>
      <c r="B80" s="164" t="s">
        <v>102</v>
      </c>
      <c r="C80" s="22" t="s">
        <v>27</v>
      </c>
      <c r="D80" s="23">
        <v>28</v>
      </c>
      <c r="E80" s="24">
        <f t="shared" si="7"/>
        <v>0</v>
      </c>
      <c r="F80" s="41"/>
      <c r="G80" s="42">
        <f t="shared" si="8"/>
        <v>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x14ac:dyDescent="0.25">
      <c r="A81" s="39"/>
      <c r="B81" s="164" t="s">
        <v>103</v>
      </c>
      <c r="C81" s="22" t="s">
        <v>27</v>
      </c>
      <c r="D81" s="23">
        <v>1.5</v>
      </c>
      <c r="E81" s="24">
        <f t="shared" si="7"/>
        <v>0</v>
      </c>
      <c r="F81" s="41"/>
      <c r="G81" s="42">
        <f t="shared" si="8"/>
        <v>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x14ac:dyDescent="0.25">
      <c r="A82" s="39"/>
      <c r="B82" s="164" t="s">
        <v>104</v>
      </c>
      <c r="C82" s="22" t="s">
        <v>27</v>
      </c>
      <c r="D82" s="23">
        <v>0.25</v>
      </c>
      <c r="E82" s="24">
        <f t="shared" si="7"/>
        <v>0</v>
      </c>
      <c r="F82" s="41"/>
      <c r="G82" s="42">
        <f t="shared" si="8"/>
        <v>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x14ac:dyDescent="0.25">
      <c r="A83" s="39"/>
      <c r="B83" s="164" t="s">
        <v>105</v>
      </c>
      <c r="C83" s="22" t="s">
        <v>106</v>
      </c>
      <c r="D83" s="23">
        <v>4</v>
      </c>
      <c r="E83" s="24">
        <f t="shared" si="7"/>
        <v>120</v>
      </c>
      <c r="F83" s="41">
        <v>4</v>
      </c>
      <c r="G83" s="42">
        <f>+E83*F83</f>
        <v>480</v>
      </c>
      <c r="H83" s="43"/>
      <c r="I83" s="43">
        <v>30</v>
      </c>
      <c r="J83" s="43"/>
      <c r="K83" s="43"/>
      <c r="L83" s="43">
        <v>30</v>
      </c>
      <c r="M83" s="43"/>
      <c r="N83" s="43"/>
      <c r="O83" s="43">
        <v>30</v>
      </c>
      <c r="P83" s="43"/>
      <c r="Q83" s="43">
        <v>30</v>
      </c>
      <c r="R83" s="43"/>
      <c r="S83" s="43"/>
    </row>
    <row r="84" spans="1:19" x14ac:dyDescent="0.25">
      <c r="A84" s="39"/>
      <c r="B84" s="164" t="s">
        <v>107</v>
      </c>
      <c r="C84" s="22" t="s">
        <v>106</v>
      </c>
      <c r="D84" s="23">
        <v>5</v>
      </c>
      <c r="E84" s="24">
        <f t="shared" si="7"/>
        <v>100</v>
      </c>
      <c r="F84" s="41">
        <v>5</v>
      </c>
      <c r="G84" s="42">
        <f t="shared" si="8"/>
        <v>500</v>
      </c>
      <c r="H84" s="43"/>
      <c r="I84" s="43">
        <v>25</v>
      </c>
      <c r="J84" s="43"/>
      <c r="K84" s="43"/>
      <c r="L84" s="43">
        <v>25</v>
      </c>
      <c r="M84" s="43"/>
      <c r="N84" s="43"/>
      <c r="O84" s="43">
        <v>25</v>
      </c>
      <c r="P84" s="43"/>
      <c r="Q84" s="43">
        <v>25</v>
      </c>
      <c r="R84" s="43"/>
      <c r="S84" s="43"/>
    </row>
    <row r="85" spans="1:19" x14ac:dyDescent="0.25">
      <c r="A85" s="39"/>
      <c r="B85" s="164" t="s">
        <v>108</v>
      </c>
      <c r="C85" s="22" t="s">
        <v>109</v>
      </c>
      <c r="D85" s="23">
        <v>4.5</v>
      </c>
      <c r="E85" s="24">
        <f t="shared" si="7"/>
        <v>2</v>
      </c>
      <c r="F85" s="41">
        <v>4.5</v>
      </c>
      <c r="G85" s="42">
        <f t="shared" si="8"/>
        <v>9</v>
      </c>
      <c r="H85" s="43"/>
      <c r="I85" s="43">
        <v>2</v>
      </c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x14ac:dyDescent="0.25">
      <c r="A86" s="39"/>
      <c r="B86" s="164" t="s">
        <v>110</v>
      </c>
      <c r="C86" s="22" t="s">
        <v>86</v>
      </c>
      <c r="D86" s="23">
        <v>0.7</v>
      </c>
      <c r="E86" s="24">
        <f t="shared" si="7"/>
        <v>0</v>
      </c>
      <c r="F86" s="41"/>
      <c r="G86" s="42">
        <f t="shared" si="8"/>
        <v>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x14ac:dyDescent="0.25">
      <c r="A87" s="39"/>
      <c r="B87" s="164" t="s">
        <v>111</v>
      </c>
      <c r="C87" s="22" t="s">
        <v>109</v>
      </c>
      <c r="D87" s="23">
        <v>25</v>
      </c>
      <c r="E87" s="24">
        <f t="shared" si="7"/>
        <v>0</v>
      </c>
      <c r="F87" s="41"/>
      <c r="G87" s="42">
        <f t="shared" si="8"/>
        <v>0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x14ac:dyDescent="0.25">
      <c r="A88" s="39"/>
      <c r="B88" s="164" t="s">
        <v>112</v>
      </c>
      <c r="C88" s="22" t="s">
        <v>86</v>
      </c>
      <c r="D88" s="23">
        <v>0.85</v>
      </c>
      <c r="E88" s="24">
        <f t="shared" si="7"/>
        <v>0</v>
      </c>
      <c r="F88" s="41"/>
      <c r="G88" s="42">
        <f t="shared" si="8"/>
        <v>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x14ac:dyDescent="0.25">
      <c r="A89" s="39"/>
      <c r="B89" s="164" t="s">
        <v>113</v>
      </c>
      <c r="C89" s="22" t="s">
        <v>86</v>
      </c>
      <c r="D89" s="23">
        <v>0.6</v>
      </c>
      <c r="E89" s="24">
        <f t="shared" si="7"/>
        <v>0</v>
      </c>
      <c r="F89" s="41"/>
      <c r="G89" s="42">
        <f t="shared" si="8"/>
        <v>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x14ac:dyDescent="0.25">
      <c r="A90" s="39"/>
      <c r="B90" s="164" t="s">
        <v>114</v>
      </c>
      <c r="C90" s="22" t="s">
        <v>86</v>
      </c>
      <c r="D90" s="23">
        <v>0.5</v>
      </c>
      <c r="E90" s="24">
        <f t="shared" si="7"/>
        <v>0</v>
      </c>
      <c r="F90" s="41"/>
      <c r="G90" s="42">
        <f t="shared" si="8"/>
        <v>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x14ac:dyDescent="0.25">
      <c r="A91" s="39"/>
      <c r="B91" s="164" t="s">
        <v>115</v>
      </c>
      <c r="C91" s="22" t="s">
        <v>86</v>
      </c>
      <c r="D91" s="23">
        <v>0.6</v>
      </c>
      <c r="E91" s="24">
        <f t="shared" si="7"/>
        <v>0</v>
      </c>
      <c r="F91" s="41"/>
      <c r="G91" s="42">
        <f t="shared" si="8"/>
        <v>0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x14ac:dyDescent="0.25">
      <c r="A92" s="39"/>
      <c r="B92" s="164" t="s">
        <v>116</v>
      </c>
      <c r="C92" s="22" t="s">
        <v>86</v>
      </c>
      <c r="D92" s="23">
        <v>2.5</v>
      </c>
      <c r="E92" s="24">
        <f t="shared" si="7"/>
        <v>0</v>
      </c>
      <c r="F92" s="41"/>
      <c r="G92" s="42">
        <f t="shared" si="8"/>
        <v>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x14ac:dyDescent="0.25">
      <c r="A93" s="39"/>
      <c r="B93" s="164" t="s">
        <v>117</v>
      </c>
      <c r="C93" s="22" t="s">
        <v>81</v>
      </c>
      <c r="D93" s="23">
        <v>0.75</v>
      </c>
      <c r="E93" s="24">
        <f t="shared" si="7"/>
        <v>1440</v>
      </c>
      <c r="F93" s="41">
        <v>0.75</v>
      </c>
      <c r="G93" s="42">
        <f t="shared" si="8"/>
        <v>1080</v>
      </c>
      <c r="H93" s="43">
        <v>120</v>
      </c>
      <c r="I93" s="43">
        <v>120</v>
      </c>
      <c r="J93" s="43">
        <v>120</v>
      </c>
      <c r="K93" s="43">
        <v>120</v>
      </c>
      <c r="L93" s="43">
        <v>120</v>
      </c>
      <c r="M93" s="43">
        <v>120</v>
      </c>
      <c r="N93" s="43">
        <v>120</v>
      </c>
      <c r="O93" s="43">
        <v>120</v>
      </c>
      <c r="P93" s="43">
        <v>120</v>
      </c>
      <c r="Q93" s="43">
        <v>120</v>
      </c>
      <c r="R93" s="43">
        <v>120</v>
      </c>
      <c r="S93" s="43">
        <v>120</v>
      </c>
    </row>
    <row r="94" spans="1:19" x14ac:dyDescent="0.25">
      <c r="A94" s="39"/>
      <c r="B94" s="164" t="s">
        <v>118</v>
      </c>
      <c r="C94" s="22" t="s">
        <v>86</v>
      </c>
      <c r="D94" s="23">
        <v>0.25</v>
      </c>
      <c r="E94" s="24">
        <f t="shared" si="7"/>
        <v>0</v>
      </c>
      <c r="F94" s="41"/>
      <c r="G94" s="42">
        <f t="shared" si="8"/>
        <v>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x14ac:dyDescent="0.25">
      <c r="A95" s="39"/>
      <c r="B95" s="164" t="s">
        <v>119</v>
      </c>
      <c r="C95" s="22" t="s">
        <v>106</v>
      </c>
      <c r="D95" s="23">
        <v>23</v>
      </c>
      <c r="E95" s="24">
        <f t="shared" si="7"/>
        <v>0</v>
      </c>
      <c r="F95" s="41"/>
      <c r="G95" s="42">
        <f t="shared" si="8"/>
        <v>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x14ac:dyDescent="0.25">
      <c r="A96" s="39"/>
      <c r="B96" s="164" t="s">
        <v>120</v>
      </c>
      <c r="C96" s="22" t="s">
        <v>86</v>
      </c>
      <c r="D96" s="23">
        <v>0.5</v>
      </c>
      <c r="E96" s="24">
        <f t="shared" si="7"/>
        <v>0</v>
      </c>
      <c r="F96" s="41"/>
      <c r="G96" s="42">
        <f t="shared" si="8"/>
        <v>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x14ac:dyDescent="0.25">
      <c r="A97" s="39"/>
      <c r="B97" s="164" t="s">
        <v>121</v>
      </c>
      <c r="C97" s="22" t="s">
        <v>106</v>
      </c>
      <c r="D97" s="23">
        <v>9.5</v>
      </c>
      <c r="E97" s="24">
        <f t="shared" si="7"/>
        <v>0</v>
      </c>
      <c r="F97" s="41"/>
      <c r="G97" s="42">
        <f t="shared" si="8"/>
        <v>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x14ac:dyDescent="0.25">
      <c r="A98" s="39"/>
      <c r="B98" s="164" t="s">
        <v>122</v>
      </c>
      <c r="C98" s="22" t="s">
        <v>86</v>
      </c>
      <c r="D98" s="23">
        <v>1.85</v>
      </c>
      <c r="E98" s="24">
        <f t="shared" si="7"/>
        <v>0</v>
      </c>
      <c r="F98" s="41"/>
      <c r="G98" s="42">
        <f t="shared" si="8"/>
        <v>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x14ac:dyDescent="0.25">
      <c r="A99" s="39"/>
      <c r="B99" s="167" t="s">
        <v>123</v>
      </c>
      <c r="C99" s="22" t="s">
        <v>81</v>
      </c>
      <c r="D99" s="23">
        <v>12</v>
      </c>
      <c r="E99" s="24">
        <f t="shared" si="7"/>
        <v>0</v>
      </c>
      <c r="F99" s="41"/>
      <c r="G99" s="42">
        <f t="shared" si="8"/>
        <v>0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x14ac:dyDescent="0.25">
      <c r="A100" s="39"/>
      <c r="B100" s="164" t="s">
        <v>124</v>
      </c>
      <c r="C100" s="22" t="s">
        <v>106</v>
      </c>
      <c r="D100" s="23">
        <v>10</v>
      </c>
      <c r="E100" s="24">
        <f t="shared" si="7"/>
        <v>0</v>
      </c>
      <c r="F100" s="41"/>
      <c r="G100" s="42">
        <f t="shared" si="8"/>
        <v>0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x14ac:dyDescent="0.25">
      <c r="A101" s="39"/>
      <c r="B101" s="164" t="s">
        <v>125</v>
      </c>
      <c r="C101" s="22" t="s">
        <v>126</v>
      </c>
      <c r="D101" s="23">
        <v>1</v>
      </c>
      <c r="E101" s="24">
        <f t="shared" si="7"/>
        <v>0</v>
      </c>
      <c r="F101" s="41"/>
      <c r="G101" s="42">
        <f t="shared" si="8"/>
        <v>0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x14ac:dyDescent="0.25">
      <c r="A102" s="39"/>
      <c r="B102" s="164" t="s">
        <v>127</v>
      </c>
      <c r="C102" s="22" t="s">
        <v>126</v>
      </c>
      <c r="D102" s="23">
        <v>16</v>
      </c>
      <c r="E102" s="24">
        <f t="shared" si="7"/>
        <v>0</v>
      </c>
      <c r="F102" s="41"/>
      <c r="G102" s="42">
        <f t="shared" si="8"/>
        <v>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x14ac:dyDescent="0.25">
      <c r="A103" s="39"/>
      <c r="B103" s="164" t="s">
        <v>128</v>
      </c>
      <c r="C103" s="22" t="s">
        <v>81</v>
      </c>
      <c r="D103" s="23">
        <v>3.5</v>
      </c>
      <c r="E103" s="24">
        <f t="shared" si="7"/>
        <v>0</v>
      </c>
      <c r="F103" s="41"/>
      <c r="G103" s="42">
        <f t="shared" si="8"/>
        <v>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x14ac:dyDescent="0.25">
      <c r="A104" s="39"/>
      <c r="B104" s="164" t="s">
        <v>129</v>
      </c>
      <c r="C104" s="22" t="s">
        <v>86</v>
      </c>
      <c r="D104" s="23">
        <v>0.25</v>
      </c>
      <c r="E104" s="24">
        <f t="shared" si="7"/>
        <v>0</v>
      </c>
      <c r="F104" s="41"/>
      <c r="G104" s="42">
        <f t="shared" si="8"/>
        <v>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x14ac:dyDescent="0.25">
      <c r="A105" s="39"/>
      <c r="B105" s="164" t="s">
        <v>130</v>
      </c>
      <c r="C105" s="22" t="s">
        <v>86</v>
      </c>
      <c r="D105" s="23">
        <v>0.35</v>
      </c>
      <c r="E105" s="24">
        <f t="shared" si="7"/>
        <v>0</v>
      </c>
      <c r="F105" s="41"/>
      <c r="G105" s="42">
        <f t="shared" si="8"/>
        <v>0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x14ac:dyDescent="0.25">
      <c r="A106" s="39"/>
      <c r="B106" s="164" t="s">
        <v>131</v>
      </c>
      <c r="C106" s="22" t="s">
        <v>132</v>
      </c>
      <c r="D106" s="23">
        <v>3.5</v>
      </c>
      <c r="E106" s="24">
        <f t="shared" si="7"/>
        <v>30</v>
      </c>
      <c r="F106" s="41">
        <v>3.5</v>
      </c>
      <c r="G106" s="42">
        <f t="shared" si="8"/>
        <v>105</v>
      </c>
      <c r="H106" s="43"/>
      <c r="I106" s="43">
        <v>10</v>
      </c>
      <c r="J106" s="43"/>
      <c r="K106" s="43"/>
      <c r="L106" s="43"/>
      <c r="M106" s="43">
        <v>10</v>
      </c>
      <c r="N106" s="43"/>
      <c r="O106" s="43"/>
      <c r="P106" s="43">
        <v>10</v>
      </c>
      <c r="Q106" s="43"/>
      <c r="R106" s="43"/>
      <c r="S106" s="43"/>
    </row>
    <row r="107" spans="1:19" x14ac:dyDescent="0.25">
      <c r="A107" s="39"/>
      <c r="B107" s="164" t="s">
        <v>133</v>
      </c>
      <c r="C107" s="22" t="s">
        <v>81</v>
      </c>
      <c r="D107" s="23">
        <v>25</v>
      </c>
      <c r="E107" s="24">
        <f t="shared" si="7"/>
        <v>0</v>
      </c>
      <c r="F107" s="41"/>
      <c r="G107" s="42">
        <f t="shared" si="8"/>
        <v>0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x14ac:dyDescent="0.25">
      <c r="A108" s="39"/>
      <c r="B108" s="164" t="s">
        <v>134</v>
      </c>
      <c r="C108" s="22" t="s">
        <v>81</v>
      </c>
      <c r="D108" s="23">
        <v>0.45</v>
      </c>
      <c r="E108" s="24">
        <f t="shared" si="7"/>
        <v>0</v>
      </c>
      <c r="F108" s="41"/>
      <c r="G108" s="42">
        <f t="shared" si="8"/>
        <v>0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x14ac:dyDescent="0.25">
      <c r="A109" s="39"/>
      <c r="B109" s="164" t="s">
        <v>135</v>
      </c>
      <c r="C109" s="22" t="s">
        <v>109</v>
      </c>
      <c r="D109" s="23">
        <v>10</v>
      </c>
      <c r="E109" s="24">
        <f t="shared" si="7"/>
        <v>12</v>
      </c>
      <c r="F109" s="41">
        <v>10</v>
      </c>
      <c r="G109" s="42">
        <f t="shared" si="8"/>
        <v>120</v>
      </c>
      <c r="H109" s="43">
        <v>2</v>
      </c>
      <c r="I109" s="43"/>
      <c r="J109" s="43">
        <v>2</v>
      </c>
      <c r="K109" s="43"/>
      <c r="L109" s="43">
        <v>2</v>
      </c>
      <c r="M109" s="43"/>
      <c r="N109" s="43">
        <v>2</v>
      </c>
      <c r="O109" s="43"/>
      <c r="P109" s="43">
        <v>2</v>
      </c>
      <c r="Q109" s="43"/>
      <c r="R109" s="43">
        <v>2</v>
      </c>
      <c r="S109" s="43"/>
    </row>
    <row r="110" spans="1:19" x14ac:dyDescent="0.25">
      <c r="A110" s="39"/>
      <c r="B110" s="164" t="s">
        <v>136</v>
      </c>
      <c r="C110" s="22" t="s">
        <v>27</v>
      </c>
      <c r="D110" s="23">
        <v>0.05</v>
      </c>
      <c r="E110" s="24">
        <f t="shared" si="7"/>
        <v>0</v>
      </c>
      <c r="F110" s="41"/>
      <c r="G110" s="42">
        <f t="shared" si="8"/>
        <v>0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x14ac:dyDescent="0.25">
      <c r="A111" s="39"/>
      <c r="B111" s="164" t="s">
        <v>137</v>
      </c>
      <c r="C111" s="22" t="s">
        <v>27</v>
      </c>
      <c r="D111" s="23">
        <v>0.1</v>
      </c>
      <c r="E111" s="24">
        <f t="shared" si="7"/>
        <v>100</v>
      </c>
      <c r="F111" s="41">
        <v>0.1</v>
      </c>
      <c r="G111" s="42">
        <f t="shared" si="8"/>
        <v>10</v>
      </c>
      <c r="H111" s="43"/>
      <c r="I111" s="43">
        <v>50</v>
      </c>
      <c r="J111" s="43"/>
      <c r="K111" s="43"/>
      <c r="L111" s="43"/>
      <c r="M111" s="43"/>
      <c r="N111" s="43">
        <v>50</v>
      </c>
      <c r="O111" s="43"/>
      <c r="P111" s="43"/>
      <c r="Q111" s="43"/>
      <c r="R111" s="43"/>
      <c r="S111" s="43"/>
    </row>
    <row r="112" spans="1:19" x14ac:dyDescent="0.25">
      <c r="A112" s="39"/>
      <c r="B112" s="164" t="s">
        <v>138</v>
      </c>
      <c r="C112" s="22" t="s">
        <v>27</v>
      </c>
      <c r="D112" s="23">
        <v>0.12</v>
      </c>
      <c r="E112" s="24">
        <f t="shared" si="7"/>
        <v>60</v>
      </c>
      <c r="F112" s="41">
        <v>0.12</v>
      </c>
      <c r="G112" s="42">
        <f t="shared" si="8"/>
        <v>7.1999999999999993</v>
      </c>
      <c r="H112" s="43"/>
      <c r="I112" s="43">
        <v>30</v>
      </c>
      <c r="J112" s="43"/>
      <c r="K112" s="43"/>
      <c r="L112" s="43"/>
      <c r="M112" s="43"/>
      <c r="N112" s="43">
        <v>30</v>
      </c>
      <c r="O112" s="43"/>
      <c r="P112" s="43"/>
      <c r="Q112" s="43"/>
      <c r="R112" s="43"/>
      <c r="S112" s="43"/>
    </row>
    <row r="113" spans="1:19" x14ac:dyDescent="0.25">
      <c r="A113" s="39"/>
      <c r="B113" s="164" t="s">
        <v>139</v>
      </c>
      <c r="C113" s="22" t="s">
        <v>140</v>
      </c>
      <c r="D113" s="23">
        <v>0.15</v>
      </c>
      <c r="E113" s="24">
        <f t="shared" si="7"/>
        <v>0</v>
      </c>
      <c r="F113" s="41"/>
      <c r="G113" s="42">
        <f t="shared" si="8"/>
        <v>0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x14ac:dyDescent="0.25">
      <c r="A114" s="39"/>
      <c r="B114" s="164" t="s">
        <v>141</v>
      </c>
      <c r="C114" s="22" t="s">
        <v>142</v>
      </c>
      <c r="D114" s="23">
        <v>40</v>
      </c>
      <c r="E114" s="24">
        <f t="shared" si="7"/>
        <v>400</v>
      </c>
      <c r="F114" s="41"/>
      <c r="G114" s="42">
        <f t="shared" si="8"/>
        <v>0</v>
      </c>
      <c r="H114" s="43"/>
      <c r="I114" s="43">
        <v>200</v>
      </c>
      <c r="J114" s="43"/>
      <c r="K114" s="43"/>
      <c r="L114" s="43"/>
      <c r="M114" s="43"/>
      <c r="N114" s="43"/>
      <c r="O114" s="43"/>
      <c r="P114" s="43"/>
      <c r="Q114" s="43">
        <v>200</v>
      </c>
      <c r="R114" s="43"/>
      <c r="S114" s="43"/>
    </row>
    <row r="115" spans="1:19" x14ac:dyDescent="0.25">
      <c r="A115" s="39"/>
      <c r="B115" s="164" t="s">
        <v>143</v>
      </c>
      <c r="C115" s="22" t="s">
        <v>27</v>
      </c>
      <c r="D115" s="23">
        <v>12</v>
      </c>
      <c r="E115" s="24">
        <f t="shared" si="7"/>
        <v>0</v>
      </c>
      <c r="F115" s="41"/>
      <c r="G115" s="42">
        <f t="shared" si="8"/>
        <v>0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15.75" x14ac:dyDescent="0.25">
      <c r="A116" s="20">
        <v>54106</v>
      </c>
      <c r="B116" s="168" t="s">
        <v>144</v>
      </c>
      <c r="C116" s="22"/>
      <c r="D116" s="23"/>
      <c r="E116" s="24"/>
      <c r="F116" s="25"/>
      <c r="G116" s="26">
        <f>'[1]GASTOS P-DEPTO'!$AX$62</f>
        <v>0</v>
      </c>
      <c r="H116" s="179" t="str">
        <f>IF(G117&gt;G116,"USTED HA SOBREPASADO MONTO POR  UN VALOR DE ","")</f>
        <v xml:space="preserve">USTED HA SOBREPASADO MONTO POR  UN VALOR DE </v>
      </c>
      <c r="I116" s="179"/>
      <c r="J116" s="179"/>
      <c r="K116" s="179"/>
      <c r="L116" s="27">
        <v>0</v>
      </c>
      <c r="M116" s="28"/>
      <c r="N116" s="28"/>
      <c r="O116" s="29"/>
      <c r="P116" s="30"/>
      <c r="Q116" s="30"/>
      <c r="R116" s="30"/>
      <c r="S116" s="30"/>
    </row>
    <row r="117" spans="1:19" ht="15.75" x14ac:dyDescent="0.25">
      <c r="A117" s="31">
        <v>54106</v>
      </c>
      <c r="B117" s="163" t="s">
        <v>144</v>
      </c>
      <c r="C117" s="33"/>
      <c r="D117" s="45"/>
      <c r="E117" s="46">
        <f t="shared" si="7"/>
        <v>945</v>
      </c>
      <c r="F117" s="55"/>
      <c r="G117" s="37">
        <f>SUM(G118:G129)</f>
        <v>2030</v>
      </c>
      <c r="H117" s="38">
        <f t="shared" ref="H117:S117" si="9">SUM(H118:H130)</f>
        <v>99</v>
      </c>
      <c r="I117" s="38">
        <f t="shared" si="9"/>
        <v>85</v>
      </c>
      <c r="J117" s="38">
        <f t="shared" si="9"/>
        <v>75</v>
      </c>
      <c r="K117" s="38">
        <f t="shared" si="9"/>
        <v>75</v>
      </c>
      <c r="L117" s="38">
        <f>SUM(L118:L129)</f>
        <v>75</v>
      </c>
      <c r="M117" s="38">
        <f t="shared" si="9"/>
        <v>75</v>
      </c>
      <c r="N117" s="38">
        <f t="shared" si="9"/>
        <v>86</v>
      </c>
      <c r="O117" s="38">
        <f t="shared" si="9"/>
        <v>75</v>
      </c>
      <c r="P117" s="38">
        <f t="shared" si="9"/>
        <v>75</v>
      </c>
      <c r="Q117" s="38">
        <f t="shared" si="9"/>
        <v>75</v>
      </c>
      <c r="R117" s="38">
        <f t="shared" si="9"/>
        <v>75</v>
      </c>
      <c r="S117" s="38">
        <f t="shared" si="9"/>
        <v>75</v>
      </c>
    </row>
    <row r="118" spans="1:19" x14ac:dyDescent="0.25">
      <c r="A118" s="39"/>
      <c r="B118" s="164" t="s">
        <v>145</v>
      </c>
      <c r="C118" s="22" t="s">
        <v>146</v>
      </c>
      <c r="D118" s="23">
        <v>1</v>
      </c>
      <c r="E118" s="24">
        <f t="shared" si="7"/>
        <v>600</v>
      </c>
      <c r="F118" s="41">
        <v>1.5</v>
      </c>
      <c r="G118" s="42">
        <f t="shared" si="8"/>
        <v>900</v>
      </c>
      <c r="H118" s="43">
        <v>50</v>
      </c>
      <c r="I118" s="43">
        <v>50</v>
      </c>
      <c r="J118" s="43">
        <v>50</v>
      </c>
      <c r="K118" s="43">
        <v>50</v>
      </c>
      <c r="L118" s="43">
        <v>50</v>
      </c>
      <c r="M118" s="43">
        <v>50</v>
      </c>
      <c r="N118" s="43">
        <v>50</v>
      </c>
      <c r="O118" s="43">
        <v>50</v>
      </c>
      <c r="P118" s="43">
        <v>50</v>
      </c>
      <c r="Q118" s="43">
        <v>50</v>
      </c>
      <c r="R118" s="43">
        <v>50</v>
      </c>
      <c r="S118" s="43">
        <v>50</v>
      </c>
    </row>
    <row r="119" spans="1:19" x14ac:dyDescent="0.25">
      <c r="A119" s="39"/>
      <c r="B119" s="164" t="s">
        <v>147</v>
      </c>
      <c r="C119" s="22" t="s">
        <v>126</v>
      </c>
      <c r="D119" s="23">
        <v>12</v>
      </c>
      <c r="E119" s="24">
        <f t="shared" si="7"/>
        <v>31</v>
      </c>
      <c r="F119" s="41">
        <v>15</v>
      </c>
      <c r="G119" s="42">
        <f t="shared" si="8"/>
        <v>465</v>
      </c>
      <c r="H119" s="43">
        <v>20</v>
      </c>
      <c r="I119" s="43"/>
      <c r="J119" s="43"/>
      <c r="K119" s="43"/>
      <c r="L119" s="43"/>
      <c r="M119" s="43"/>
      <c r="N119" s="43">
        <v>11</v>
      </c>
      <c r="O119" s="43"/>
      <c r="P119" s="43"/>
      <c r="Q119" s="43"/>
      <c r="R119" s="43"/>
      <c r="S119" s="43"/>
    </row>
    <row r="120" spans="1:19" x14ac:dyDescent="0.25">
      <c r="A120" s="39"/>
      <c r="B120" s="164" t="s">
        <v>148</v>
      </c>
      <c r="C120" s="22" t="s">
        <v>149</v>
      </c>
      <c r="D120" s="23">
        <v>3.6</v>
      </c>
      <c r="E120" s="24">
        <f t="shared" si="7"/>
        <v>0</v>
      </c>
      <c r="F120" s="41"/>
      <c r="G120" s="42">
        <f t="shared" si="8"/>
        <v>0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</row>
    <row r="121" spans="1:19" x14ac:dyDescent="0.25">
      <c r="A121" s="39"/>
      <c r="B121" s="164" t="s">
        <v>150</v>
      </c>
      <c r="C121" s="22" t="s">
        <v>126</v>
      </c>
      <c r="D121" s="23">
        <v>55</v>
      </c>
      <c r="E121" s="24">
        <f t="shared" si="7"/>
        <v>0</v>
      </c>
      <c r="F121" s="41"/>
      <c r="G121" s="42">
        <f t="shared" si="8"/>
        <v>0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x14ac:dyDescent="0.25">
      <c r="A122" s="39"/>
      <c r="B122" s="164" t="s">
        <v>151</v>
      </c>
      <c r="C122" s="22" t="s">
        <v>27</v>
      </c>
      <c r="D122" s="23">
        <v>294</v>
      </c>
      <c r="E122" s="24">
        <f t="shared" si="7"/>
        <v>0</v>
      </c>
      <c r="F122" s="41"/>
      <c r="G122" s="42">
        <f t="shared" si="8"/>
        <v>0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x14ac:dyDescent="0.25">
      <c r="A123" s="39"/>
      <c r="B123" s="164" t="s">
        <v>152</v>
      </c>
      <c r="C123" s="48" t="s">
        <v>27</v>
      </c>
      <c r="D123" s="23">
        <v>9</v>
      </c>
      <c r="E123" s="24">
        <f t="shared" si="7"/>
        <v>0</v>
      </c>
      <c r="F123" s="41"/>
      <c r="G123" s="42">
        <f t="shared" si="8"/>
        <v>0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x14ac:dyDescent="0.25">
      <c r="A124" s="39"/>
      <c r="B124" s="164" t="s">
        <v>153</v>
      </c>
      <c r="C124" s="22" t="s">
        <v>126</v>
      </c>
      <c r="D124" s="23">
        <v>4</v>
      </c>
      <c r="E124" s="24">
        <f t="shared" si="7"/>
        <v>10</v>
      </c>
      <c r="F124" s="41">
        <v>4</v>
      </c>
      <c r="G124" s="42">
        <f t="shared" si="8"/>
        <v>40</v>
      </c>
      <c r="H124" s="43"/>
      <c r="I124" s="43">
        <v>10</v>
      </c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x14ac:dyDescent="0.25">
      <c r="A125" s="39"/>
      <c r="B125" s="164" t="s">
        <v>154</v>
      </c>
      <c r="C125" s="22" t="s">
        <v>126</v>
      </c>
      <c r="D125" s="23">
        <v>1.5</v>
      </c>
      <c r="E125" s="24">
        <f t="shared" si="7"/>
        <v>300</v>
      </c>
      <c r="F125" s="41">
        <v>1.5</v>
      </c>
      <c r="G125" s="42">
        <f t="shared" si="8"/>
        <v>450</v>
      </c>
      <c r="H125" s="43">
        <v>25</v>
      </c>
      <c r="I125" s="43">
        <v>25</v>
      </c>
      <c r="J125" s="43">
        <v>25</v>
      </c>
      <c r="K125" s="43">
        <v>25</v>
      </c>
      <c r="L125" s="43">
        <v>25</v>
      </c>
      <c r="M125" s="43">
        <v>25</v>
      </c>
      <c r="N125" s="43">
        <v>25</v>
      </c>
      <c r="O125" s="43">
        <v>25</v>
      </c>
      <c r="P125" s="43">
        <v>25</v>
      </c>
      <c r="Q125" s="43">
        <v>25</v>
      </c>
      <c r="R125" s="43">
        <v>25</v>
      </c>
      <c r="S125" s="43">
        <v>25</v>
      </c>
    </row>
    <row r="126" spans="1:19" x14ac:dyDescent="0.25">
      <c r="A126" s="39"/>
      <c r="B126" s="164" t="s">
        <v>155</v>
      </c>
      <c r="C126" s="48" t="s">
        <v>27</v>
      </c>
      <c r="D126" s="23">
        <v>4</v>
      </c>
      <c r="E126" s="24">
        <f t="shared" si="7"/>
        <v>0</v>
      </c>
      <c r="F126" s="41"/>
      <c r="G126" s="42">
        <f t="shared" si="8"/>
        <v>0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x14ac:dyDescent="0.25">
      <c r="A127" s="39"/>
      <c r="B127" s="164" t="s">
        <v>156</v>
      </c>
      <c r="C127" s="22" t="s">
        <v>27</v>
      </c>
      <c r="D127" s="23">
        <v>26</v>
      </c>
      <c r="E127" s="24">
        <f t="shared" si="7"/>
        <v>3</v>
      </c>
      <c r="F127" s="41">
        <v>25</v>
      </c>
      <c r="G127" s="42">
        <f t="shared" si="8"/>
        <v>75</v>
      </c>
      <c r="H127" s="43">
        <v>3</v>
      </c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x14ac:dyDescent="0.25">
      <c r="A128" s="39"/>
      <c r="B128" s="164" t="s">
        <v>157</v>
      </c>
      <c r="C128" s="22" t="s">
        <v>126</v>
      </c>
      <c r="D128" s="23">
        <v>50</v>
      </c>
      <c r="E128" s="24">
        <f t="shared" si="7"/>
        <v>0</v>
      </c>
      <c r="F128" s="41"/>
      <c r="G128" s="42">
        <f t="shared" si="8"/>
        <v>0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x14ac:dyDescent="0.25">
      <c r="A129" s="39"/>
      <c r="B129" s="164" t="s">
        <v>158</v>
      </c>
      <c r="C129" s="22" t="s">
        <v>159</v>
      </c>
      <c r="D129" s="23">
        <v>1000</v>
      </c>
      <c r="E129" s="24">
        <f t="shared" si="7"/>
        <v>1</v>
      </c>
      <c r="F129" s="41">
        <v>100</v>
      </c>
      <c r="G129" s="42">
        <f t="shared" si="8"/>
        <v>100</v>
      </c>
      <c r="H129" s="43">
        <v>1</v>
      </c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15.75" x14ac:dyDescent="0.25">
      <c r="A130" s="20">
        <v>54107</v>
      </c>
      <c r="B130" s="168" t="s">
        <v>160</v>
      </c>
      <c r="C130" s="22"/>
      <c r="D130" s="23"/>
      <c r="E130" s="24"/>
      <c r="F130" s="25"/>
      <c r="G130" s="26">
        <f>'[1]GASTOS P-DEPTO'!$AX$63</f>
        <v>0</v>
      </c>
      <c r="H130" s="179" t="str">
        <f>IF(G131&gt;G130,"USTED HA SOBREPASADO MONTO POR  UN VALOR DE ","")</f>
        <v xml:space="preserve">USTED HA SOBREPASADO MONTO POR  UN VALOR DE </v>
      </c>
      <c r="I130" s="179"/>
      <c r="J130" s="179"/>
      <c r="K130" s="179"/>
      <c r="L130" s="27">
        <v>0</v>
      </c>
      <c r="M130" s="28"/>
      <c r="N130" s="28"/>
      <c r="O130" s="29"/>
      <c r="P130" s="30"/>
      <c r="Q130" s="30"/>
      <c r="R130" s="30"/>
      <c r="S130" s="30"/>
    </row>
    <row r="131" spans="1:19" ht="15.75" x14ac:dyDescent="0.25">
      <c r="A131" s="31">
        <v>54107</v>
      </c>
      <c r="B131" s="163" t="s">
        <v>161</v>
      </c>
      <c r="C131" s="33"/>
      <c r="D131" s="45"/>
      <c r="E131" s="46">
        <f t="shared" si="7"/>
        <v>2127</v>
      </c>
      <c r="F131" s="55"/>
      <c r="G131" s="37">
        <f>SUM(G132:G169)</f>
        <v>45221</v>
      </c>
      <c r="H131" s="38">
        <f>SUM(H132:H169)</f>
        <v>181</v>
      </c>
      <c r="I131" s="38">
        <f t="shared" ref="I131:S131" si="10">SUM(I132:I169)</f>
        <v>178</v>
      </c>
      <c r="J131" s="38">
        <f t="shared" si="10"/>
        <v>166</v>
      </c>
      <c r="K131" s="38">
        <f t="shared" si="10"/>
        <v>178</v>
      </c>
      <c r="L131" s="38">
        <f t="shared" si="10"/>
        <v>178</v>
      </c>
      <c r="M131" s="38">
        <f t="shared" si="10"/>
        <v>178</v>
      </c>
      <c r="N131" s="38">
        <f t="shared" si="10"/>
        <v>178</v>
      </c>
      <c r="O131" s="38">
        <f t="shared" si="10"/>
        <v>178</v>
      </c>
      <c r="P131" s="38">
        <f t="shared" si="10"/>
        <v>178</v>
      </c>
      <c r="Q131" s="38">
        <f t="shared" si="10"/>
        <v>178</v>
      </c>
      <c r="R131" s="38">
        <f t="shared" si="10"/>
        <v>178</v>
      </c>
      <c r="S131" s="38">
        <f t="shared" si="10"/>
        <v>178</v>
      </c>
    </row>
    <row r="132" spans="1:19" x14ac:dyDescent="0.25">
      <c r="A132" s="39"/>
      <c r="B132" s="164" t="s">
        <v>162</v>
      </c>
      <c r="C132" s="22" t="s">
        <v>163</v>
      </c>
      <c r="D132" s="23">
        <v>7</v>
      </c>
      <c r="E132" s="24">
        <f t="shared" si="7"/>
        <v>0</v>
      </c>
      <c r="F132" s="41"/>
      <c r="G132" s="42">
        <f t="shared" si="8"/>
        <v>0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x14ac:dyDescent="0.25">
      <c r="A133" s="39"/>
      <c r="B133" s="164" t="s">
        <v>164</v>
      </c>
      <c r="C133" s="22" t="s">
        <v>165</v>
      </c>
      <c r="D133" s="23"/>
      <c r="E133" s="24">
        <f t="shared" si="7"/>
        <v>0</v>
      </c>
      <c r="F133" s="41"/>
      <c r="G133" s="42">
        <f t="shared" si="8"/>
        <v>0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x14ac:dyDescent="0.25">
      <c r="A134" s="39"/>
      <c r="B134" s="164" t="s">
        <v>166</v>
      </c>
      <c r="C134" s="22" t="s">
        <v>30</v>
      </c>
      <c r="D134" s="23"/>
      <c r="E134" s="24">
        <f t="shared" si="7"/>
        <v>0</v>
      </c>
      <c r="F134" s="41"/>
      <c r="G134" s="42">
        <f t="shared" si="8"/>
        <v>0</v>
      </c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x14ac:dyDescent="0.25">
      <c r="A135" s="39"/>
      <c r="B135" s="164" t="s">
        <v>167</v>
      </c>
      <c r="C135" s="22" t="s">
        <v>30</v>
      </c>
      <c r="D135" s="23">
        <v>25</v>
      </c>
      <c r="E135" s="24">
        <f t="shared" si="7"/>
        <v>0</v>
      </c>
      <c r="F135" s="41"/>
      <c r="G135" s="42">
        <f t="shared" si="8"/>
        <v>0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x14ac:dyDescent="0.25">
      <c r="A136" s="39"/>
      <c r="B136" s="164" t="s">
        <v>168</v>
      </c>
      <c r="C136" s="22" t="s">
        <v>30</v>
      </c>
      <c r="D136" s="23"/>
      <c r="E136" s="24">
        <f t="shared" si="7"/>
        <v>0</v>
      </c>
      <c r="F136" s="41"/>
      <c r="G136" s="42">
        <f t="shared" si="8"/>
        <v>0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x14ac:dyDescent="0.25">
      <c r="A137" s="39"/>
      <c r="B137" s="164" t="s">
        <v>169</v>
      </c>
      <c r="C137" s="22" t="s">
        <v>30</v>
      </c>
      <c r="D137" s="23"/>
      <c r="E137" s="24">
        <f t="shared" si="7"/>
        <v>0</v>
      </c>
      <c r="F137" s="41"/>
      <c r="G137" s="42">
        <f t="shared" si="8"/>
        <v>0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x14ac:dyDescent="0.25">
      <c r="A138" s="39"/>
      <c r="B138" s="164" t="s">
        <v>170</v>
      </c>
      <c r="C138" s="22" t="s">
        <v>30</v>
      </c>
      <c r="D138" s="23"/>
      <c r="E138" s="24">
        <f t="shared" si="7"/>
        <v>0</v>
      </c>
      <c r="F138" s="41"/>
      <c r="G138" s="42">
        <f t="shared" si="8"/>
        <v>0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x14ac:dyDescent="0.25">
      <c r="A139" s="39"/>
      <c r="B139" s="164" t="s">
        <v>171</v>
      </c>
      <c r="C139" s="22" t="s">
        <v>149</v>
      </c>
      <c r="D139" s="23">
        <v>5.5</v>
      </c>
      <c r="E139" s="24">
        <f t="shared" si="7"/>
        <v>0</v>
      </c>
      <c r="F139" s="41"/>
      <c r="G139" s="42">
        <f t="shared" si="8"/>
        <v>0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x14ac:dyDescent="0.25">
      <c r="A140" s="39"/>
      <c r="B140" s="164" t="s">
        <v>172</v>
      </c>
      <c r="C140" s="22" t="s">
        <v>163</v>
      </c>
      <c r="D140" s="23">
        <v>7</v>
      </c>
      <c r="E140" s="24">
        <f t="shared" si="7"/>
        <v>0</v>
      </c>
      <c r="F140" s="41"/>
      <c r="G140" s="42">
        <f t="shared" si="8"/>
        <v>0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x14ac:dyDescent="0.25">
      <c r="A141" s="39"/>
      <c r="B141" s="164" t="s">
        <v>173</v>
      </c>
      <c r="C141" s="22" t="s">
        <v>163</v>
      </c>
      <c r="D141" s="23">
        <v>10</v>
      </c>
      <c r="E141" s="24">
        <f t="shared" ref="E141:E204" si="11">SUM(H141:S141)</f>
        <v>0</v>
      </c>
      <c r="F141" s="41"/>
      <c r="G141" s="42">
        <f t="shared" si="8"/>
        <v>0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x14ac:dyDescent="0.25">
      <c r="A142" s="39"/>
      <c r="B142" s="164" t="s">
        <v>174</v>
      </c>
      <c r="C142" s="22" t="s">
        <v>163</v>
      </c>
      <c r="D142" s="23">
        <v>4</v>
      </c>
      <c r="E142" s="24">
        <f t="shared" si="11"/>
        <v>1</v>
      </c>
      <c r="F142" s="41">
        <v>4</v>
      </c>
      <c r="G142" s="42">
        <f t="shared" ref="G142:G205" si="12">+E142*F142</f>
        <v>4</v>
      </c>
      <c r="H142" s="43">
        <v>1</v>
      </c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x14ac:dyDescent="0.25">
      <c r="A143" s="39"/>
      <c r="B143" s="164" t="s">
        <v>175</v>
      </c>
      <c r="C143" s="22" t="s">
        <v>163</v>
      </c>
      <c r="D143" s="23">
        <v>3</v>
      </c>
      <c r="E143" s="24">
        <f t="shared" si="11"/>
        <v>180</v>
      </c>
      <c r="F143" s="41">
        <v>3</v>
      </c>
      <c r="G143" s="42">
        <f t="shared" si="12"/>
        <v>540</v>
      </c>
      <c r="H143" s="43">
        <v>15</v>
      </c>
      <c r="I143" s="43">
        <v>15</v>
      </c>
      <c r="J143" s="43">
        <v>15</v>
      </c>
      <c r="K143" s="43">
        <v>15</v>
      </c>
      <c r="L143" s="43">
        <v>15</v>
      </c>
      <c r="M143" s="43">
        <v>15</v>
      </c>
      <c r="N143" s="43">
        <v>15</v>
      </c>
      <c r="O143" s="43">
        <v>15</v>
      </c>
      <c r="P143" s="43">
        <v>15</v>
      </c>
      <c r="Q143" s="43">
        <v>15</v>
      </c>
      <c r="R143" s="43">
        <v>15</v>
      </c>
      <c r="S143" s="43">
        <v>15</v>
      </c>
    </row>
    <row r="144" spans="1:19" x14ac:dyDescent="0.25">
      <c r="A144" s="39"/>
      <c r="B144" s="164" t="s">
        <v>176</v>
      </c>
      <c r="C144" s="22"/>
      <c r="D144" s="23">
        <v>2</v>
      </c>
      <c r="E144" s="24">
        <f t="shared" si="11"/>
        <v>2</v>
      </c>
      <c r="F144" s="41">
        <v>2</v>
      </c>
      <c r="G144" s="42">
        <f t="shared" si="12"/>
        <v>4</v>
      </c>
      <c r="H144" s="43">
        <v>2</v>
      </c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x14ac:dyDescent="0.25">
      <c r="A145" s="39"/>
      <c r="B145" s="164" t="s">
        <v>1091</v>
      </c>
      <c r="C145" s="22" t="s">
        <v>177</v>
      </c>
      <c r="D145" s="23">
        <v>21</v>
      </c>
      <c r="E145" s="24">
        <f t="shared" si="11"/>
        <v>48</v>
      </c>
      <c r="F145" s="41">
        <v>15</v>
      </c>
      <c r="G145" s="42">
        <f t="shared" si="12"/>
        <v>720</v>
      </c>
      <c r="H145" s="43">
        <v>4</v>
      </c>
      <c r="I145" s="43">
        <v>4</v>
      </c>
      <c r="J145" s="43">
        <v>4</v>
      </c>
      <c r="K145" s="43">
        <v>4</v>
      </c>
      <c r="L145" s="43">
        <v>4</v>
      </c>
      <c r="M145" s="43">
        <v>4</v>
      </c>
      <c r="N145" s="43">
        <v>4</v>
      </c>
      <c r="O145" s="43">
        <v>4</v>
      </c>
      <c r="P145" s="43">
        <v>4</v>
      </c>
      <c r="Q145" s="43">
        <v>4</v>
      </c>
      <c r="R145" s="43">
        <v>4</v>
      </c>
      <c r="S145" s="43">
        <v>4</v>
      </c>
    </row>
    <row r="146" spans="1:19" x14ac:dyDescent="0.25">
      <c r="A146" s="39"/>
      <c r="B146" s="164" t="s">
        <v>178</v>
      </c>
      <c r="C146" s="22" t="s">
        <v>179</v>
      </c>
      <c r="D146" s="23">
        <v>1.25</v>
      </c>
      <c r="E146" s="24">
        <f t="shared" si="11"/>
        <v>144</v>
      </c>
      <c r="F146" s="41">
        <v>1.25</v>
      </c>
      <c r="G146" s="42">
        <f t="shared" si="12"/>
        <v>180</v>
      </c>
      <c r="H146" s="43">
        <v>12</v>
      </c>
      <c r="I146" s="43">
        <v>12</v>
      </c>
      <c r="J146" s="43">
        <v>12</v>
      </c>
      <c r="K146" s="43">
        <v>12</v>
      </c>
      <c r="L146" s="43">
        <v>12</v>
      </c>
      <c r="M146" s="43">
        <v>12</v>
      </c>
      <c r="N146" s="43">
        <v>12</v>
      </c>
      <c r="O146" s="43">
        <v>12</v>
      </c>
      <c r="P146" s="43">
        <v>12</v>
      </c>
      <c r="Q146" s="43">
        <v>12</v>
      </c>
      <c r="R146" s="43">
        <v>12</v>
      </c>
      <c r="S146" s="43">
        <v>12</v>
      </c>
    </row>
    <row r="147" spans="1:19" x14ac:dyDescent="0.25">
      <c r="A147" s="39"/>
      <c r="B147" s="164" t="s">
        <v>180</v>
      </c>
      <c r="C147" s="48" t="s">
        <v>181</v>
      </c>
      <c r="D147" s="23">
        <v>21</v>
      </c>
      <c r="E147" s="24">
        <f t="shared" si="11"/>
        <v>0</v>
      </c>
      <c r="F147" s="41"/>
      <c r="G147" s="42">
        <f t="shared" si="12"/>
        <v>0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x14ac:dyDescent="0.25">
      <c r="A148" s="39"/>
      <c r="B148" s="164" t="s">
        <v>182</v>
      </c>
      <c r="C148" s="22" t="s">
        <v>27</v>
      </c>
      <c r="D148" s="23">
        <v>150</v>
      </c>
      <c r="E148" s="24">
        <f t="shared" si="11"/>
        <v>0</v>
      </c>
      <c r="F148" s="41"/>
      <c r="G148" s="42">
        <f t="shared" si="12"/>
        <v>0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x14ac:dyDescent="0.25">
      <c r="A149" s="39"/>
      <c r="B149" s="164" t="s">
        <v>183</v>
      </c>
      <c r="C149" s="48" t="s">
        <v>163</v>
      </c>
      <c r="D149" s="23">
        <v>25</v>
      </c>
      <c r="E149" s="24">
        <f t="shared" si="11"/>
        <v>0</v>
      </c>
      <c r="F149" s="41"/>
      <c r="G149" s="42">
        <f t="shared" si="12"/>
        <v>0</v>
      </c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x14ac:dyDescent="0.25">
      <c r="A150" s="39"/>
      <c r="B150" s="164" t="s">
        <v>184</v>
      </c>
      <c r="C150" s="48" t="s">
        <v>30</v>
      </c>
      <c r="D150" s="23">
        <v>4</v>
      </c>
      <c r="E150" s="24">
        <f t="shared" si="11"/>
        <v>0</v>
      </c>
      <c r="F150" s="41"/>
      <c r="G150" s="42">
        <f t="shared" si="12"/>
        <v>0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x14ac:dyDescent="0.25">
      <c r="A151" s="39"/>
      <c r="B151" s="164" t="s">
        <v>185</v>
      </c>
      <c r="C151" s="22" t="s">
        <v>163</v>
      </c>
      <c r="D151" s="23">
        <v>5</v>
      </c>
      <c r="E151" s="24">
        <f t="shared" si="11"/>
        <v>144</v>
      </c>
      <c r="F151" s="41">
        <v>5</v>
      </c>
      <c r="G151" s="42">
        <f t="shared" si="12"/>
        <v>720</v>
      </c>
      <c r="H151" s="43">
        <v>12</v>
      </c>
      <c r="I151" s="43">
        <v>12</v>
      </c>
      <c r="J151" s="43">
        <v>12</v>
      </c>
      <c r="K151" s="43">
        <v>12</v>
      </c>
      <c r="L151" s="43">
        <v>12</v>
      </c>
      <c r="M151" s="43">
        <v>12</v>
      </c>
      <c r="N151" s="43">
        <v>12</v>
      </c>
      <c r="O151" s="43">
        <v>12</v>
      </c>
      <c r="P151" s="43">
        <v>12</v>
      </c>
      <c r="Q151" s="43">
        <v>12</v>
      </c>
      <c r="R151" s="43">
        <v>12</v>
      </c>
      <c r="S151" s="43">
        <v>12</v>
      </c>
    </row>
    <row r="152" spans="1:19" x14ac:dyDescent="0.25">
      <c r="A152" s="39"/>
      <c r="B152" s="164" t="s">
        <v>186</v>
      </c>
      <c r="C152" s="22" t="s">
        <v>27</v>
      </c>
      <c r="D152" s="23">
        <v>2</v>
      </c>
      <c r="E152" s="24">
        <f t="shared" si="11"/>
        <v>1152</v>
      </c>
      <c r="F152" s="41">
        <v>2</v>
      </c>
      <c r="G152" s="42">
        <f t="shared" si="12"/>
        <v>2304</v>
      </c>
      <c r="H152" s="43">
        <v>96</v>
      </c>
      <c r="I152" s="43">
        <v>96</v>
      </c>
      <c r="J152" s="43">
        <v>96</v>
      </c>
      <c r="K152" s="43">
        <v>96</v>
      </c>
      <c r="L152" s="43">
        <v>96</v>
      </c>
      <c r="M152" s="43">
        <v>96</v>
      </c>
      <c r="N152" s="43">
        <v>96</v>
      </c>
      <c r="O152" s="43">
        <v>96</v>
      </c>
      <c r="P152" s="43">
        <v>96</v>
      </c>
      <c r="Q152" s="43">
        <v>96</v>
      </c>
      <c r="R152" s="43">
        <v>96</v>
      </c>
      <c r="S152" s="43">
        <v>96</v>
      </c>
    </row>
    <row r="153" spans="1:19" x14ac:dyDescent="0.25">
      <c r="A153" s="39"/>
      <c r="B153" s="164" t="s">
        <v>187</v>
      </c>
      <c r="C153" s="22" t="s">
        <v>163</v>
      </c>
      <c r="D153" s="23">
        <v>8.25</v>
      </c>
      <c r="E153" s="24">
        <f t="shared" si="11"/>
        <v>0</v>
      </c>
      <c r="F153" s="41"/>
      <c r="G153" s="42">
        <f t="shared" si="12"/>
        <v>0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x14ac:dyDescent="0.25">
      <c r="A154" s="39"/>
      <c r="B154" s="164" t="s">
        <v>188</v>
      </c>
      <c r="C154" s="22" t="s">
        <v>163</v>
      </c>
      <c r="D154" s="23">
        <v>8</v>
      </c>
      <c r="E154" s="24">
        <f t="shared" si="11"/>
        <v>0</v>
      </c>
      <c r="F154" s="41"/>
      <c r="G154" s="42">
        <f t="shared" si="12"/>
        <v>0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x14ac:dyDescent="0.25">
      <c r="A155" s="39"/>
      <c r="B155" s="164" t="s">
        <v>189</v>
      </c>
      <c r="C155" s="22" t="s">
        <v>163</v>
      </c>
      <c r="D155" s="23">
        <v>3.25</v>
      </c>
      <c r="E155" s="24">
        <f t="shared" si="11"/>
        <v>132</v>
      </c>
      <c r="F155" s="41">
        <v>3.25</v>
      </c>
      <c r="G155" s="42">
        <f t="shared" si="12"/>
        <v>429</v>
      </c>
      <c r="H155" s="43">
        <v>12</v>
      </c>
      <c r="I155" s="43">
        <v>12</v>
      </c>
      <c r="J155" s="43"/>
      <c r="K155" s="43">
        <v>12</v>
      </c>
      <c r="L155" s="43">
        <v>12</v>
      </c>
      <c r="M155" s="43">
        <v>12</v>
      </c>
      <c r="N155" s="43">
        <v>12</v>
      </c>
      <c r="O155" s="43">
        <v>12</v>
      </c>
      <c r="P155" s="43">
        <v>12</v>
      </c>
      <c r="Q155" s="43">
        <v>12</v>
      </c>
      <c r="R155" s="43">
        <v>12</v>
      </c>
      <c r="S155" s="43">
        <v>12</v>
      </c>
    </row>
    <row r="156" spans="1:19" x14ac:dyDescent="0.25">
      <c r="A156" s="39"/>
      <c r="B156" s="164" t="s">
        <v>190</v>
      </c>
      <c r="C156" s="22" t="s">
        <v>191</v>
      </c>
      <c r="D156" s="23">
        <v>4</v>
      </c>
      <c r="E156" s="24">
        <f t="shared" si="11"/>
        <v>0</v>
      </c>
      <c r="F156" s="41"/>
      <c r="G156" s="42">
        <f t="shared" si="12"/>
        <v>0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x14ac:dyDescent="0.25">
      <c r="A157" s="39"/>
      <c r="B157" s="164" t="s">
        <v>192</v>
      </c>
      <c r="C157" s="22" t="s">
        <v>193</v>
      </c>
      <c r="D157" s="23">
        <v>3.65</v>
      </c>
      <c r="E157" s="24">
        <f t="shared" si="11"/>
        <v>0</v>
      </c>
      <c r="F157" s="41"/>
      <c r="G157" s="42">
        <f t="shared" si="12"/>
        <v>0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x14ac:dyDescent="0.25">
      <c r="A158" s="39"/>
      <c r="B158" s="164" t="s">
        <v>194</v>
      </c>
      <c r="C158" s="22" t="s">
        <v>191</v>
      </c>
      <c r="D158" s="23">
        <v>3.65</v>
      </c>
      <c r="E158" s="24">
        <f t="shared" si="11"/>
        <v>0</v>
      </c>
      <c r="F158" s="41"/>
      <c r="G158" s="42">
        <f t="shared" si="12"/>
        <v>0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x14ac:dyDescent="0.25">
      <c r="A159" s="39"/>
      <c r="B159" s="164" t="s">
        <v>195</v>
      </c>
      <c r="C159" s="22" t="s">
        <v>27</v>
      </c>
      <c r="D159" s="23">
        <v>1.5</v>
      </c>
      <c r="E159" s="24">
        <f t="shared" si="11"/>
        <v>288</v>
      </c>
      <c r="F159" s="41">
        <v>1.5</v>
      </c>
      <c r="G159" s="42">
        <f t="shared" si="12"/>
        <v>432</v>
      </c>
      <c r="H159" s="43">
        <v>24</v>
      </c>
      <c r="I159" s="43">
        <v>24</v>
      </c>
      <c r="J159" s="43">
        <v>24</v>
      </c>
      <c r="K159" s="43">
        <v>24</v>
      </c>
      <c r="L159" s="43">
        <v>24</v>
      </c>
      <c r="M159" s="43">
        <v>24</v>
      </c>
      <c r="N159" s="43">
        <v>24</v>
      </c>
      <c r="O159" s="43">
        <v>24</v>
      </c>
      <c r="P159" s="43">
        <v>24</v>
      </c>
      <c r="Q159" s="43">
        <v>24</v>
      </c>
      <c r="R159" s="43">
        <v>24</v>
      </c>
      <c r="S159" s="43">
        <v>24</v>
      </c>
    </row>
    <row r="160" spans="1:19" x14ac:dyDescent="0.25">
      <c r="A160" s="39"/>
      <c r="B160" s="164" t="s">
        <v>196</v>
      </c>
      <c r="C160" s="22" t="s">
        <v>27</v>
      </c>
      <c r="D160" s="23">
        <v>1</v>
      </c>
      <c r="E160" s="24">
        <f t="shared" si="11"/>
        <v>0</v>
      </c>
      <c r="F160" s="41"/>
      <c r="G160" s="42">
        <f t="shared" si="12"/>
        <v>0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19" x14ac:dyDescent="0.25">
      <c r="A161" s="39"/>
      <c r="B161" s="164" t="s">
        <v>197</v>
      </c>
      <c r="C161" s="48" t="s">
        <v>163</v>
      </c>
      <c r="D161" s="23">
        <v>17</v>
      </c>
      <c r="E161" s="24">
        <f t="shared" si="11"/>
        <v>0</v>
      </c>
      <c r="F161" s="41"/>
      <c r="G161" s="42">
        <f t="shared" si="12"/>
        <v>0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19" x14ac:dyDescent="0.25">
      <c r="A162" s="39"/>
      <c r="B162" s="164" t="s">
        <v>198</v>
      </c>
      <c r="C162" s="22" t="s">
        <v>163</v>
      </c>
      <c r="D162" s="23">
        <v>25</v>
      </c>
      <c r="E162" s="24">
        <f t="shared" si="11"/>
        <v>0</v>
      </c>
      <c r="F162" s="41"/>
      <c r="G162" s="42">
        <f t="shared" si="12"/>
        <v>0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19" x14ac:dyDescent="0.25">
      <c r="A163" s="39"/>
      <c r="B163" s="164" t="s">
        <v>199</v>
      </c>
      <c r="C163" s="22" t="s">
        <v>163</v>
      </c>
      <c r="D163" s="23">
        <v>10</v>
      </c>
      <c r="E163" s="24">
        <f t="shared" si="11"/>
        <v>0</v>
      </c>
      <c r="F163" s="41"/>
      <c r="G163" s="42">
        <f t="shared" si="12"/>
        <v>0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</row>
    <row r="164" spans="1:19" x14ac:dyDescent="0.25">
      <c r="A164" s="39"/>
      <c r="B164" s="164" t="s">
        <v>200</v>
      </c>
      <c r="C164" s="22"/>
      <c r="D164" s="23">
        <v>7</v>
      </c>
      <c r="E164" s="24">
        <f t="shared" si="11"/>
        <v>0</v>
      </c>
      <c r="F164" s="41"/>
      <c r="G164" s="42">
        <f t="shared" si="12"/>
        <v>0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</row>
    <row r="165" spans="1:19" x14ac:dyDescent="0.25">
      <c r="A165" s="39"/>
      <c r="B165" s="164" t="s">
        <v>49</v>
      </c>
      <c r="C165" s="22" t="s">
        <v>201</v>
      </c>
      <c r="D165" s="23">
        <v>12</v>
      </c>
      <c r="E165" s="24">
        <f t="shared" si="11"/>
        <v>24</v>
      </c>
      <c r="F165" s="41">
        <v>12</v>
      </c>
      <c r="G165" s="42">
        <f t="shared" si="12"/>
        <v>288</v>
      </c>
      <c r="H165" s="43">
        <v>2</v>
      </c>
      <c r="I165" s="43">
        <v>2</v>
      </c>
      <c r="J165" s="43">
        <v>2</v>
      </c>
      <c r="K165" s="43">
        <v>2</v>
      </c>
      <c r="L165" s="43">
        <v>2</v>
      </c>
      <c r="M165" s="43">
        <v>2</v>
      </c>
      <c r="N165" s="43">
        <v>2</v>
      </c>
      <c r="O165" s="43">
        <v>2</v>
      </c>
      <c r="P165" s="43">
        <v>2</v>
      </c>
      <c r="Q165" s="43">
        <v>2</v>
      </c>
      <c r="R165" s="43">
        <v>2</v>
      </c>
      <c r="S165" s="43">
        <v>2</v>
      </c>
    </row>
    <row r="166" spans="1:19" x14ac:dyDescent="0.25">
      <c r="A166" s="39"/>
      <c r="B166" s="164" t="s">
        <v>202</v>
      </c>
      <c r="C166" s="22" t="s">
        <v>203</v>
      </c>
      <c r="D166" s="23">
        <v>3</v>
      </c>
      <c r="E166" s="24">
        <f t="shared" si="11"/>
        <v>0</v>
      </c>
      <c r="F166" s="41"/>
      <c r="G166" s="42">
        <f t="shared" si="12"/>
        <v>0</v>
      </c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</row>
    <row r="167" spans="1:19" x14ac:dyDescent="0.25">
      <c r="A167" s="39"/>
      <c r="B167" s="164" t="s">
        <v>204</v>
      </c>
      <c r="C167" s="48" t="s">
        <v>163</v>
      </c>
      <c r="D167" s="23">
        <v>8</v>
      </c>
      <c r="E167" s="24">
        <f t="shared" si="11"/>
        <v>0</v>
      </c>
      <c r="F167" s="41"/>
      <c r="G167" s="42">
        <f t="shared" si="12"/>
        <v>0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</row>
    <row r="168" spans="1:19" x14ac:dyDescent="0.25">
      <c r="A168" s="39"/>
      <c r="B168" s="164" t="s">
        <v>205</v>
      </c>
      <c r="C168" s="48" t="s">
        <v>163</v>
      </c>
      <c r="D168" s="23">
        <v>16</v>
      </c>
      <c r="E168" s="24">
        <f t="shared" si="11"/>
        <v>0</v>
      </c>
      <c r="F168" s="41"/>
      <c r="G168" s="42">
        <f t="shared" si="12"/>
        <v>0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</row>
    <row r="169" spans="1:19" x14ac:dyDescent="0.25">
      <c r="A169" s="39"/>
      <c r="B169" s="164" t="s">
        <v>1089</v>
      </c>
      <c r="C169" s="48" t="s">
        <v>159</v>
      </c>
      <c r="D169" s="23">
        <v>3300</v>
      </c>
      <c r="E169" s="24">
        <f t="shared" si="11"/>
        <v>12</v>
      </c>
      <c r="F169" s="41">
        <v>3300</v>
      </c>
      <c r="G169" s="42">
        <f t="shared" si="12"/>
        <v>39600</v>
      </c>
      <c r="H169" s="43">
        <v>1</v>
      </c>
      <c r="I169" s="43">
        <v>1</v>
      </c>
      <c r="J169" s="43">
        <v>1</v>
      </c>
      <c r="K169" s="43">
        <v>1</v>
      </c>
      <c r="L169" s="43">
        <v>1</v>
      </c>
      <c r="M169" s="43">
        <v>1</v>
      </c>
      <c r="N169" s="43">
        <v>1</v>
      </c>
      <c r="O169" s="43">
        <v>1</v>
      </c>
      <c r="P169" s="43">
        <v>1</v>
      </c>
      <c r="Q169" s="43">
        <v>1</v>
      </c>
      <c r="R169" s="43">
        <v>1</v>
      </c>
      <c r="S169" s="43">
        <v>1</v>
      </c>
    </row>
    <row r="170" spans="1:19" ht="15.75" x14ac:dyDescent="0.25">
      <c r="A170" s="20">
        <v>54108</v>
      </c>
      <c r="B170" s="168" t="s">
        <v>206</v>
      </c>
      <c r="C170" s="22"/>
      <c r="D170" s="23"/>
      <c r="E170" s="24"/>
      <c r="F170" s="25"/>
      <c r="G170" s="26">
        <f>'[1]GASTOS P-DEPTO'!$AX$64</f>
        <v>0</v>
      </c>
      <c r="H170" s="179" t="str">
        <f>IF(G171&gt;G170,"USTED HA SOBREPASADO MONTO POR  UN VALOR DE ","")</f>
        <v xml:space="preserve">USTED HA SOBREPASADO MONTO POR  UN VALOR DE </v>
      </c>
      <c r="I170" s="179"/>
      <c r="J170" s="179"/>
      <c r="K170" s="179"/>
      <c r="L170" s="27">
        <v>0</v>
      </c>
      <c r="M170" s="28"/>
      <c r="N170" s="28"/>
      <c r="O170" s="29"/>
      <c r="P170" s="30"/>
      <c r="Q170" s="30"/>
      <c r="R170" s="30"/>
      <c r="S170" s="30"/>
    </row>
    <row r="171" spans="1:19" ht="15.75" x14ac:dyDescent="0.25">
      <c r="A171" s="31">
        <v>54108</v>
      </c>
      <c r="B171" s="163" t="s">
        <v>206</v>
      </c>
      <c r="C171" s="33"/>
      <c r="D171" s="45"/>
      <c r="E171" s="46">
        <f t="shared" si="11"/>
        <v>2</v>
      </c>
      <c r="F171" s="55"/>
      <c r="G171" s="37">
        <f>SUM(G172:G174)</f>
        <v>200</v>
      </c>
      <c r="H171" s="38">
        <f t="shared" ref="H171:S171" si="13">SUM(H172:H174)</f>
        <v>1</v>
      </c>
      <c r="I171" s="38">
        <f t="shared" si="13"/>
        <v>0</v>
      </c>
      <c r="J171" s="38">
        <f t="shared" si="13"/>
        <v>0</v>
      </c>
      <c r="K171" s="38">
        <f t="shared" si="13"/>
        <v>0</v>
      </c>
      <c r="L171" s="38">
        <f t="shared" si="13"/>
        <v>0</v>
      </c>
      <c r="M171" s="38">
        <f t="shared" si="13"/>
        <v>0</v>
      </c>
      <c r="N171" s="38">
        <f t="shared" si="13"/>
        <v>1</v>
      </c>
      <c r="O171" s="38">
        <f t="shared" si="13"/>
        <v>0</v>
      </c>
      <c r="P171" s="38">
        <f t="shared" si="13"/>
        <v>0</v>
      </c>
      <c r="Q171" s="38">
        <f t="shared" si="13"/>
        <v>0</v>
      </c>
      <c r="R171" s="38">
        <f t="shared" si="13"/>
        <v>0</v>
      </c>
      <c r="S171" s="38">
        <f t="shared" si="13"/>
        <v>0</v>
      </c>
    </row>
    <row r="172" spans="1:19" x14ac:dyDescent="0.25">
      <c r="A172" s="39"/>
      <c r="B172" s="164"/>
      <c r="C172" s="22"/>
      <c r="D172" s="23"/>
      <c r="E172" s="24">
        <f t="shared" si="11"/>
        <v>0</v>
      </c>
      <c r="F172" s="41"/>
      <c r="G172" s="42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</row>
    <row r="173" spans="1:19" x14ac:dyDescent="0.25">
      <c r="A173" s="39"/>
      <c r="B173" s="164" t="s">
        <v>207</v>
      </c>
      <c r="C173" s="22" t="s">
        <v>208</v>
      </c>
      <c r="D173" s="23">
        <v>50</v>
      </c>
      <c r="E173" s="24">
        <f t="shared" si="11"/>
        <v>2</v>
      </c>
      <c r="F173" s="41">
        <v>100</v>
      </c>
      <c r="G173" s="42">
        <f t="shared" si="12"/>
        <v>200</v>
      </c>
      <c r="H173" s="43">
        <v>1</v>
      </c>
      <c r="I173" s="43"/>
      <c r="J173" s="43"/>
      <c r="K173" s="43"/>
      <c r="L173" s="43"/>
      <c r="M173" s="43"/>
      <c r="N173" s="43">
        <v>1</v>
      </c>
      <c r="O173" s="43"/>
      <c r="P173" s="43"/>
      <c r="Q173" s="43"/>
      <c r="R173" s="43"/>
      <c r="S173" s="43"/>
    </row>
    <row r="174" spans="1:19" x14ac:dyDescent="0.25">
      <c r="A174" s="39"/>
      <c r="B174" s="164"/>
      <c r="C174" s="22"/>
      <c r="D174" s="23"/>
      <c r="E174" s="24">
        <f t="shared" si="11"/>
        <v>0</v>
      </c>
      <c r="F174" s="41"/>
      <c r="G174" s="42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</row>
    <row r="175" spans="1:19" ht="15.75" x14ac:dyDescent="0.25">
      <c r="A175" s="20">
        <v>54109</v>
      </c>
      <c r="B175" s="168" t="s">
        <v>209</v>
      </c>
      <c r="C175" s="22"/>
      <c r="D175" s="23"/>
      <c r="E175" s="24"/>
      <c r="F175" s="25"/>
      <c r="G175" s="26">
        <f>'[1]GASTOS P-DEPTO'!$AX$65</f>
        <v>0</v>
      </c>
      <c r="H175" s="179" t="str">
        <f>IF(G176&gt;G175,"USTED HA SOBREPASADO MONTO POR  UN VALOR DE ","")</f>
        <v/>
      </c>
      <c r="I175" s="179"/>
      <c r="J175" s="179"/>
      <c r="K175" s="179"/>
      <c r="L175" s="27">
        <v>0</v>
      </c>
      <c r="M175" s="28"/>
      <c r="N175" s="28"/>
      <c r="O175" s="29"/>
      <c r="P175" s="30"/>
      <c r="Q175" s="30"/>
      <c r="R175" s="30"/>
      <c r="S175" s="30"/>
    </row>
    <row r="176" spans="1:19" ht="15.75" x14ac:dyDescent="0.25">
      <c r="A176" s="31">
        <v>54109</v>
      </c>
      <c r="B176" s="163" t="s">
        <v>209</v>
      </c>
      <c r="C176" s="33"/>
      <c r="D176" s="45"/>
      <c r="E176" s="46">
        <f t="shared" si="11"/>
        <v>0</v>
      </c>
      <c r="F176" s="55"/>
      <c r="G176" s="37">
        <f>SUM(G177:G193)</f>
        <v>0</v>
      </c>
      <c r="H176" s="38">
        <f>SUM(H177:H193)</f>
        <v>0</v>
      </c>
      <c r="I176" s="38">
        <f t="shared" ref="I176:S176" si="14">SUM(I177:I193)</f>
        <v>0</v>
      </c>
      <c r="J176" s="38">
        <f t="shared" si="14"/>
        <v>0</v>
      </c>
      <c r="K176" s="38">
        <f t="shared" si="14"/>
        <v>0</v>
      </c>
      <c r="L176" s="38">
        <f t="shared" si="14"/>
        <v>0</v>
      </c>
      <c r="M176" s="38">
        <f t="shared" si="14"/>
        <v>0</v>
      </c>
      <c r="N176" s="38">
        <f t="shared" si="14"/>
        <v>0</v>
      </c>
      <c r="O176" s="38">
        <f t="shared" si="14"/>
        <v>0</v>
      </c>
      <c r="P176" s="38">
        <f t="shared" si="14"/>
        <v>0</v>
      </c>
      <c r="Q176" s="38">
        <f t="shared" si="14"/>
        <v>0</v>
      </c>
      <c r="R176" s="38">
        <f t="shared" si="14"/>
        <v>0</v>
      </c>
      <c r="S176" s="38">
        <f t="shared" si="14"/>
        <v>0</v>
      </c>
    </row>
    <row r="177" spans="1:19" x14ac:dyDescent="0.25">
      <c r="A177" s="39"/>
      <c r="B177" s="164"/>
      <c r="C177" s="22"/>
      <c r="D177" s="23"/>
      <c r="E177" s="24">
        <f t="shared" si="11"/>
        <v>0</v>
      </c>
      <c r="F177" s="41"/>
      <c r="G177" s="42">
        <f t="shared" si="12"/>
        <v>0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</row>
    <row r="178" spans="1:19" x14ac:dyDescent="0.25">
      <c r="A178" s="39"/>
      <c r="B178" s="164" t="s">
        <v>210</v>
      </c>
      <c r="C178" s="48" t="s">
        <v>27</v>
      </c>
      <c r="D178" s="23">
        <v>105</v>
      </c>
      <c r="E178" s="24">
        <f t="shared" si="11"/>
        <v>0</v>
      </c>
      <c r="F178" s="41"/>
      <c r="G178" s="42">
        <f t="shared" si="12"/>
        <v>0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x14ac:dyDescent="0.25">
      <c r="A179" s="39"/>
      <c r="B179" s="164" t="s">
        <v>211</v>
      </c>
      <c r="C179" s="48" t="s">
        <v>27</v>
      </c>
      <c r="D179" s="23">
        <v>270</v>
      </c>
      <c r="E179" s="24">
        <f t="shared" si="11"/>
        <v>0</v>
      </c>
      <c r="F179" s="41"/>
      <c r="G179" s="42">
        <f t="shared" si="12"/>
        <v>0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x14ac:dyDescent="0.25">
      <c r="A180" s="39"/>
      <c r="B180" s="164" t="s">
        <v>212</v>
      </c>
      <c r="C180" s="48" t="s">
        <v>27</v>
      </c>
      <c r="D180" s="23">
        <v>289</v>
      </c>
      <c r="E180" s="24">
        <f t="shared" si="11"/>
        <v>0</v>
      </c>
      <c r="F180" s="41"/>
      <c r="G180" s="42">
        <f t="shared" si="12"/>
        <v>0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</row>
    <row r="181" spans="1:19" x14ac:dyDescent="0.25">
      <c r="A181" s="39"/>
      <c r="B181" s="164" t="s">
        <v>213</v>
      </c>
      <c r="C181" s="48" t="s">
        <v>27</v>
      </c>
      <c r="D181" s="23">
        <v>550</v>
      </c>
      <c r="E181" s="24">
        <f t="shared" si="11"/>
        <v>0</v>
      </c>
      <c r="F181" s="41"/>
      <c r="G181" s="42">
        <f t="shared" si="12"/>
        <v>0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x14ac:dyDescent="0.25">
      <c r="A182" s="39"/>
      <c r="B182" s="164" t="s">
        <v>214</v>
      </c>
      <c r="C182" s="48" t="s">
        <v>27</v>
      </c>
      <c r="D182" s="23">
        <v>108</v>
      </c>
      <c r="E182" s="24">
        <f t="shared" si="11"/>
        <v>0</v>
      </c>
      <c r="F182" s="41"/>
      <c r="G182" s="42">
        <f t="shared" si="12"/>
        <v>0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</row>
    <row r="183" spans="1:19" x14ac:dyDescent="0.25">
      <c r="A183" s="39"/>
      <c r="B183" s="164" t="s">
        <v>215</v>
      </c>
      <c r="C183" s="48" t="s">
        <v>27</v>
      </c>
      <c r="D183" s="23">
        <v>108</v>
      </c>
      <c r="E183" s="24">
        <f t="shared" si="11"/>
        <v>0</v>
      </c>
      <c r="F183" s="41"/>
      <c r="G183" s="42">
        <f t="shared" si="12"/>
        <v>0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19" x14ac:dyDescent="0.25">
      <c r="A184" s="39"/>
      <c r="B184" s="164" t="s">
        <v>216</v>
      </c>
      <c r="C184" s="48" t="s">
        <v>27</v>
      </c>
      <c r="D184" s="23">
        <v>108</v>
      </c>
      <c r="E184" s="24">
        <f t="shared" si="11"/>
        <v>0</v>
      </c>
      <c r="F184" s="41"/>
      <c r="G184" s="42">
        <f t="shared" si="12"/>
        <v>0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</row>
    <row r="185" spans="1:19" x14ac:dyDescent="0.25">
      <c r="A185" s="39"/>
      <c r="B185" s="164" t="s">
        <v>217</v>
      </c>
      <c r="C185" s="48" t="s">
        <v>27</v>
      </c>
      <c r="D185" s="23">
        <v>40</v>
      </c>
      <c r="E185" s="24">
        <f t="shared" si="11"/>
        <v>0</v>
      </c>
      <c r="F185" s="41"/>
      <c r="G185" s="42">
        <f t="shared" si="12"/>
        <v>0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</row>
    <row r="186" spans="1:19" x14ac:dyDescent="0.25">
      <c r="A186" s="39"/>
      <c r="B186" s="164" t="s">
        <v>218</v>
      </c>
      <c r="C186" s="48" t="s">
        <v>27</v>
      </c>
      <c r="D186" s="23">
        <v>35</v>
      </c>
      <c r="E186" s="24">
        <f t="shared" si="11"/>
        <v>0</v>
      </c>
      <c r="F186" s="41"/>
      <c r="G186" s="42">
        <f t="shared" si="12"/>
        <v>0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</row>
    <row r="187" spans="1:19" x14ac:dyDescent="0.25">
      <c r="A187" s="39"/>
      <c r="B187" s="164" t="s">
        <v>219</v>
      </c>
      <c r="C187" s="48" t="s">
        <v>27</v>
      </c>
      <c r="D187" s="23">
        <v>5</v>
      </c>
      <c r="E187" s="24">
        <f t="shared" si="11"/>
        <v>0</v>
      </c>
      <c r="F187" s="41"/>
      <c r="G187" s="42">
        <f t="shared" si="12"/>
        <v>0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19" x14ac:dyDescent="0.25">
      <c r="A188" s="39"/>
      <c r="B188" s="164" t="s">
        <v>220</v>
      </c>
      <c r="C188" s="48" t="s">
        <v>27</v>
      </c>
      <c r="D188" s="23">
        <v>200</v>
      </c>
      <c r="E188" s="24">
        <f t="shared" si="11"/>
        <v>0</v>
      </c>
      <c r="F188" s="41"/>
      <c r="G188" s="42">
        <f t="shared" si="12"/>
        <v>0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</row>
    <row r="189" spans="1:19" x14ac:dyDescent="0.25">
      <c r="A189" s="39"/>
      <c r="B189" s="164" t="s">
        <v>221</v>
      </c>
      <c r="C189" s="48" t="s">
        <v>27</v>
      </c>
      <c r="D189" s="23">
        <v>125</v>
      </c>
      <c r="E189" s="24">
        <f t="shared" si="11"/>
        <v>0</v>
      </c>
      <c r="F189" s="41"/>
      <c r="G189" s="42">
        <f t="shared" si="12"/>
        <v>0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</row>
    <row r="190" spans="1:19" x14ac:dyDescent="0.25">
      <c r="A190" s="39"/>
      <c r="B190" s="164" t="s">
        <v>222</v>
      </c>
      <c r="C190" s="48" t="s">
        <v>27</v>
      </c>
      <c r="D190" s="23">
        <v>40</v>
      </c>
      <c r="E190" s="24">
        <f t="shared" si="11"/>
        <v>0</v>
      </c>
      <c r="F190" s="41"/>
      <c r="G190" s="42">
        <f t="shared" si="12"/>
        <v>0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</row>
    <row r="191" spans="1:19" x14ac:dyDescent="0.25">
      <c r="A191" s="39"/>
      <c r="B191" s="164" t="s">
        <v>223</v>
      </c>
      <c r="C191" s="48" t="s">
        <v>27</v>
      </c>
      <c r="D191" s="23">
        <v>35</v>
      </c>
      <c r="E191" s="24">
        <f t="shared" si="11"/>
        <v>0</v>
      </c>
      <c r="F191" s="41"/>
      <c r="G191" s="42">
        <f t="shared" si="12"/>
        <v>0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</row>
    <row r="192" spans="1:19" x14ac:dyDescent="0.25">
      <c r="A192" s="39"/>
      <c r="B192" s="164" t="s">
        <v>224</v>
      </c>
      <c r="C192" s="48" t="s">
        <v>27</v>
      </c>
      <c r="D192" s="23">
        <v>5</v>
      </c>
      <c r="E192" s="24">
        <f t="shared" si="11"/>
        <v>0</v>
      </c>
      <c r="F192" s="41"/>
      <c r="G192" s="42">
        <f t="shared" si="12"/>
        <v>0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</row>
    <row r="193" spans="1:19" x14ac:dyDescent="0.25">
      <c r="A193" s="39"/>
      <c r="B193" s="164" t="s">
        <v>225</v>
      </c>
      <c r="C193" s="48" t="s">
        <v>27</v>
      </c>
      <c r="D193" s="23">
        <v>5</v>
      </c>
      <c r="E193" s="24">
        <f t="shared" si="11"/>
        <v>0</v>
      </c>
      <c r="F193" s="41"/>
      <c r="G193" s="42">
        <f t="shared" si="12"/>
        <v>0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</row>
    <row r="194" spans="1:19" x14ac:dyDescent="0.25">
      <c r="A194" s="39"/>
      <c r="B194" s="164"/>
      <c r="C194" s="48"/>
      <c r="D194" s="23"/>
      <c r="E194" s="24">
        <f t="shared" si="11"/>
        <v>0</v>
      </c>
      <c r="F194" s="25"/>
      <c r="G194" s="42">
        <f t="shared" si="12"/>
        <v>0</v>
      </c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</row>
    <row r="195" spans="1:19" ht="15.75" x14ac:dyDescent="0.25">
      <c r="A195" s="20">
        <v>54110</v>
      </c>
      <c r="B195" s="168" t="s">
        <v>226</v>
      </c>
      <c r="C195" s="22"/>
      <c r="D195" s="23"/>
      <c r="E195" s="24"/>
      <c r="F195" s="25"/>
      <c r="G195" s="26">
        <f>'[1]GASTOS P-DEPTO'!$AX$66</f>
        <v>0</v>
      </c>
      <c r="H195" s="179" t="str">
        <f>IF(G196&gt;G195,"USTED HA SOBREPASADO MONTO POR  UN VALOR DE ","")</f>
        <v xml:space="preserve">USTED HA SOBREPASADO MONTO POR  UN VALOR DE </v>
      </c>
      <c r="I195" s="179"/>
      <c r="J195" s="179"/>
      <c r="K195" s="179"/>
      <c r="L195" s="27">
        <v>0</v>
      </c>
      <c r="M195" s="28"/>
      <c r="N195" s="28"/>
      <c r="O195" s="29"/>
      <c r="P195" s="30"/>
      <c r="Q195" s="30"/>
      <c r="R195" s="30"/>
      <c r="S195" s="30"/>
    </row>
    <row r="196" spans="1:19" ht="15.75" x14ac:dyDescent="0.25">
      <c r="A196" s="31">
        <v>54110</v>
      </c>
      <c r="B196" s="163" t="s">
        <v>226</v>
      </c>
      <c r="C196" s="33"/>
      <c r="D196" s="45"/>
      <c r="E196" s="46">
        <f t="shared" si="11"/>
        <v>168</v>
      </c>
      <c r="F196" s="55"/>
      <c r="G196" s="37">
        <f t="shared" ref="G196" si="15">SUM(G197:G209)</f>
        <v>2018.3999999999999</v>
      </c>
      <c r="H196" s="38">
        <f t="shared" ref="H196:S196" si="16">SUM(H197:H209)</f>
        <v>16</v>
      </c>
      <c r="I196" s="38">
        <f t="shared" si="16"/>
        <v>12</v>
      </c>
      <c r="J196" s="38">
        <f t="shared" si="16"/>
        <v>16</v>
      </c>
      <c r="K196" s="38">
        <f t="shared" si="16"/>
        <v>12</v>
      </c>
      <c r="L196" s="38">
        <f t="shared" si="16"/>
        <v>16</v>
      </c>
      <c r="M196" s="38">
        <f t="shared" si="16"/>
        <v>12</v>
      </c>
      <c r="N196" s="38">
        <f t="shared" si="16"/>
        <v>16</v>
      </c>
      <c r="O196" s="38">
        <f t="shared" si="16"/>
        <v>12</v>
      </c>
      <c r="P196" s="38">
        <f t="shared" si="16"/>
        <v>16</v>
      </c>
      <c r="Q196" s="38">
        <f t="shared" si="16"/>
        <v>12</v>
      </c>
      <c r="R196" s="38">
        <f t="shared" si="16"/>
        <v>16</v>
      </c>
      <c r="S196" s="38">
        <f t="shared" si="16"/>
        <v>12</v>
      </c>
    </row>
    <row r="197" spans="1:19" x14ac:dyDescent="0.25">
      <c r="A197" s="39"/>
      <c r="B197" s="164" t="s">
        <v>227</v>
      </c>
      <c r="C197" s="48" t="s">
        <v>228</v>
      </c>
      <c r="D197" s="23">
        <v>925</v>
      </c>
      <c r="E197" s="24">
        <f t="shared" si="11"/>
        <v>0</v>
      </c>
      <c r="F197" s="41"/>
      <c r="G197" s="42">
        <f t="shared" si="12"/>
        <v>0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</row>
    <row r="198" spans="1:19" x14ac:dyDescent="0.25">
      <c r="A198" s="39"/>
      <c r="B198" s="164" t="s">
        <v>229</v>
      </c>
      <c r="C198" s="48" t="s">
        <v>228</v>
      </c>
      <c r="D198" s="23">
        <v>600</v>
      </c>
      <c r="E198" s="24">
        <f t="shared" si="11"/>
        <v>0</v>
      </c>
      <c r="F198" s="41"/>
      <c r="G198" s="42">
        <f t="shared" si="12"/>
        <v>0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</row>
    <row r="199" spans="1:19" x14ac:dyDescent="0.25">
      <c r="A199" s="39"/>
      <c r="B199" s="164" t="s">
        <v>230</v>
      </c>
      <c r="C199" s="48" t="s">
        <v>231</v>
      </c>
      <c r="D199" s="23">
        <v>70</v>
      </c>
      <c r="E199" s="24">
        <f t="shared" si="11"/>
        <v>0</v>
      </c>
      <c r="F199" s="41"/>
      <c r="G199" s="42">
        <f t="shared" si="12"/>
        <v>0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</row>
    <row r="200" spans="1:19" x14ac:dyDescent="0.25">
      <c r="A200" s="39"/>
      <c r="B200" s="164" t="s">
        <v>232</v>
      </c>
      <c r="C200" s="48" t="s">
        <v>163</v>
      </c>
      <c r="D200" s="23">
        <v>25</v>
      </c>
      <c r="E200" s="24">
        <f t="shared" si="11"/>
        <v>0</v>
      </c>
      <c r="F200" s="41"/>
      <c r="G200" s="42">
        <f t="shared" si="12"/>
        <v>0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</row>
    <row r="201" spans="1:19" x14ac:dyDescent="0.25">
      <c r="A201" s="39"/>
      <c r="B201" s="164" t="s">
        <v>233</v>
      </c>
      <c r="C201" s="48" t="s">
        <v>163</v>
      </c>
      <c r="D201" s="23">
        <v>20</v>
      </c>
      <c r="E201" s="24">
        <f t="shared" si="11"/>
        <v>0</v>
      </c>
      <c r="F201" s="41"/>
      <c r="G201" s="42">
        <f t="shared" si="12"/>
        <v>0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</row>
    <row r="202" spans="1:19" x14ac:dyDescent="0.25">
      <c r="A202" s="39"/>
      <c r="B202" s="164" t="s">
        <v>234</v>
      </c>
      <c r="C202" s="48" t="s">
        <v>163</v>
      </c>
      <c r="D202" s="23">
        <v>4</v>
      </c>
      <c r="E202" s="24">
        <f t="shared" si="11"/>
        <v>0</v>
      </c>
      <c r="F202" s="41"/>
      <c r="G202" s="42">
        <f t="shared" si="12"/>
        <v>0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</row>
    <row r="203" spans="1:19" x14ac:dyDescent="0.25">
      <c r="A203" s="39"/>
      <c r="B203" s="164" t="s">
        <v>235</v>
      </c>
      <c r="C203" s="48" t="s">
        <v>163</v>
      </c>
      <c r="D203" s="23">
        <v>4</v>
      </c>
      <c r="E203" s="24">
        <f t="shared" si="11"/>
        <v>24</v>
      </c>
      <c r="F203" s="41">
        <v>4</v>
      </c>
      <c r="G203" s="42">
        <f t="shared" si="12"/>
        <v>96</v>
      </c>
      <c r="H203" s="43">
        <v>4</v>
      </c>
      <c r="I203" s="43"/>
      <c r="J203" s="43">
        <v>4</v>
      </c>
      <c r="K203" s="43"/>
      <c r="L203" s="43">
        <v>4</v>
      </c>
      <c r="M203" s="43"/>
      <c r="N203" s="43">
        <v>4</v>
      </c>
      <c r="O203" s="43"/>
      <c r="P203" s="43">
        <v>4</v>
      </c>
      <c r="Q203" s="43"/>
      <c r="R203" s="43">
        <v>4</v>
      </c>
      <c r="S203" s="43"/>
    </row>
    <row r="204" spans="1:19" x14ac:dyDescent="0.25">
      <c r="A204" s="39"/>
      <c r="B204" s="164" t="s">
        <v>236</v>
      </c>
      <c r="C204" s="48" t="s">
        <v>237</v>
      </c>
      <c r="D204" s="23">
        <v>185</v>
      </c>
      <c r="E204" s="24">
        <f t="shared" si="11"/>
        <v>0</v>
      </c>
      <c r="F204" s="41"/>
      <c r="G204" s="42">
        <f t="shared" si="12"/>
        <v>0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</row>
    <row r="205" spans="1:19" x14ac:dyDescent="0.25">
      <c r="A205" s="39"/>
      <c r="B205" s="164" t="s">
        <v>238</v>
      </c>
      <c r="C205" s="48" t="s">
        <v>163</v>
      </c>
      <c r="D205" s="23">
        <v>7</v>
      </c>
      <c r="E205" s="24">
        <f t="shared" ref="E205:E269" si="17">SUM(H205:S205)</f>
        <v>0</v>
      </c>
      <c r="F205" s="41"/>
      <c r="G205" s="42">
        <f t="shared" si="12"/>
        <v>0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</row>
    <row r="206" spans="1:19" x14ac:dyDescent="0.25">
      <c r="A206" s="39"/>
      <c r="B206" s="164" t="s">
        <v>239</v>
      </c>
      <c r="C206" s="48" t="s">
        <v>163</v>
      </c>
      <c r="D206" s="23">
        <v>40</v>
      </c>
      <c r="E206" s="24">
        <f t="shared" si="17"/>
        <v>0</v>
      </c>
      <c r="F206" s="41"/>
      <c r="G206" s="42">
        <f t="shared" ref="G206:G270" si="18">+E206*F206</f>
        <v>0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</row>
    <row r="207" spans="1:19" x14ac:dyDescent="0.25">
      <c r="A207" s="39"/>
      <c r="B207" s="164" t="s">
        <v>240</v>
      </c>
      <c r="C207" s="48" t="s">
        <v>163</v>
      </c>
      <c r="D207" s="23">
        <v>45</v>
      </c>
      <c r="E207" s="24">
        <f t="shared" si="17"/>
        <v>0</v>
      </c>
      <c r="F207" s="41"/>
      <c r="G207" s="42">
        <f t="shared" si="18"/>
        <v>0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</row>
    <row r="208" spans="1:19" x14ac:dyDescent="0.25">
      <c r="A208" s="39"/>
      <c r="B208" s="47" t="s">
        <v>1094</v>
      </c>
      <c r="C208" s="48" t="s">
        <v>1095</v>
      </c>
      <c r="D208" s="23">
        <v>13.35</v>
      </c>
      <c r="E208" s="24">
        <f t="shared" si="17"/>
        <v>144</v>
      </c>
      <c r="F208" s="41">
        <v>13.35</v>
      </c>
      <c r="G208" s="42">
        <f t="shared" si="18"/>
        <v>1922.3999999999999</v>
      </c>
      <c r="H208" s="43">
        <v>12</v>
      </c>
      <c r="I208" s="43">
        <v>12</v>
      </c>
      <c r="J208" s="43">
        <v>12</v>
      </c>
      <c r="K208" s="43">
        <v>12</v>
      </c>
      <c r="L208" s="43">
        <v>12</v>
      </c>
      <c r="M208" s="43">
        <v>12</v>
      </c>
      <c r="N208" s="43">
        <v>12</v>
      </c>
      <c r="O208" s="43">
        <v>12</v>
      </c>
      <c r="P208" s="43">
        <v>12</v>
      </c>
      <c r="Q208" s="43">
        <v>12</v>
      </c>
      <c r="R208" s="43">
        <v>12</v>
      </c>
      <c r="S208" s="43">
        <v>12</v>
      </c>
    </row>
    <row r="209" spans="1:19" x14ac:dyDescent="0.25">
      <c r="A209" s="39"/>
      <c r="B209" s="164"/>
      <c r="C209" s="48"/>
      <c r="D209" s="23"/>
      <c r="E209" s="24">
        <f t="shared" si="17"/>
        <v>0</v>
      </c>
      <c r="F209" s="25"/>
      <c r="G209" s="42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</row>
    <row r="210" spans="1:19" ht="15.75" x14ac:dyDescent="0.25">
      <c r="A210" s="20">
        <v>54111</v>
      </c>
      <c r="B210" s="168" t="s">
        <v>241</v>
      </c>
      <c r="C210" s="22"/>
      <c r="D210" s="23"/>
      <c r="E210" s="24"/>
      <c r="F210" s="25"/>
      <c r="G210" s="26">
        <f>'[1]GASTOS P-DEPTO'!$AX$67</f>
        <v>0</v>
      </c>
      <c r="H210" s="179" t="str">
        <f>IF(G211&gt;G210,"USTED HA SOBREPASADO MONTO POR  UN VALOR DE ","")</f>
        <v xml:space="preserve">USTED HA SOBREPASADO MONTO POR  UN VALOR DE </v>
      </c>
      <c r="I210" s="179"/>
      <c r="J210" s="179"/>
      <c r="K210" s="179"/>
      <c r="L210" s="27">
        <v>0</v>
      </c>
      <c r="M210" s="28"/>
      <c r="N210" s="28"/>
      <c r="O210" s="29"/>
      <c r="P210" s="30"/>
      <c r="Q210" s="30"/>
      <c r="R210" s="30"/>
      <c r="S210" s="30"/>
    </row>
    <row r="211" spans="1:19" ht="15.75" x14ac:dyDescent="0.25">
      <c r="A211" s="31">
        <v>54111</v>
      </c>
      <c r="B211" s="163" t="s">
        <v>241</v>
      </c>
      <c r="C211" s="33"/>
      <c r="D211" s="45"/>
      <c r="E211" s="46">
        <f t="shared" si="17"/>
        <v>370</v>
      </c>
      <c r="F211" s="55"/>
      <c r="G211" s="37">
        <f>SUM(G213:G224)</f>
        <v>4740</v>
      </c>
      <c r="H211" s="38">
        <f>SUM(H213:H224)</f>
        <v>0</v>
      </c>
      <c r="I211" s="38">
        <f t="shared" ref="I211:S211" si="19">SUM(I213:I224)</f>
        <v>170</v>
      </c>
      <c r="J211" s="38">
        <f t="shared" si="19"/>
        <v>0</v>
      </c>
      <c r="K211" s="38">
        <f t="shared" si="19"/>
        <v>10</v>
      </c>
      <c r="L211" s="38">
        <f t="shared" si="19"/>
        <v>0</v>
      </c>
      <c r="M211" s="38">
        <f t="shared" si="19"/>
        <v>0</v>
      </c>
      <c r="N211" s="38">
        <f t="shared" si="19"/>
        <v>180</v>
      </c>
      <c r="O211" s="38">
        <f t="shared" si="19"/>
        <v>0</v>
      </c>
      <c r="P211" s="38">
        <f t="shared" si="19"/>
        <v>10</v>
      </c>
      <c r="Q211" s="38">
        <f t="shared" si="19"/>
        <v>0</v>
      </c>
      <c r="R211" s="38">
        <f t="shared" si="19"/>
        <v>0</v>
      </c>
      <c r="S211" s="38">
        <f t="shared" si="19"/>
        <v>0</v>
      </c>
    </row>
    <row r="212" spans="1:19" x14ac:dyDescent="0.25">
      <c r="A212" s="39"/>
      <c r="B212" s="164"/>
      <c r="C212" s="48"/>
      <c r="D212" s="23"/>
      <c r="E212" s="24">
        <f t="shared" si="17"/>
        <v>0</v>
      </c>
      <c r="F212" s="25"/>
      <c r="G212" s="42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</row>
    <row r="213" spans="1:19" x14ac:dyDescent="0.25">
      <c r="A213" s="39"/>
      <c r="B213" s="164" t="s">
        <v>242</v>
      </c>
      <c r="C213" s="48" t="s">
        <v>163</v>
      </c>
      <c r="D213" s="23">
        <v>12</v>
      </c>
      <c r="E213" s="24">
        <f t="shared" si="17"/>
        <v>0</v>
      </c>
      <c r="F213" s="41"/>
      <c r="G213" s="42">
        <f t="shared" si="18"/>
        <v>0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</row>
    <row r="214" spans="1:19" x14ac:dyDescent="0.25">
      <c r="A214" s="39"/>
      <c r="B214" s="161" t="s">
        <v>243</v>
      </c>
      <c r="C214" s="48" t="s">
        <v>244</v>
      </c>
      <c r="D214" s="23">
        <v>14.5</v>
      </c>
      <c r="E214" s="24">
        <f t="shared" si="17"/>
        <v>80</v>
      </c>
      <c r="F214" s="41">
        <v>14.5</v>
      </c>
      <c r="G214" s="42">
        <f t="shared" si="18"/>
        <v>1160</v>
      </c>
      <c r="H214" s="43"/>
      <c r="I214" s="43">
        <v>40</v>
      </c>
      <c r="J214" s="43"/>
      <c r="K214" s="43"/>
      <c r="L214" s="43"/>
      <c r="M214" s="43"/>
      <c r="N214" s="43">
        <v>40</v>
      </c>
      <c r="O214" s="43"/>
      <c r="P214" s="43"/>
      <c r="Q214" s="43"/>
      <c r="R214" s="43"/>
      <c r="S214" s="43"/>
    </row>
    <row r="215" spans="1:19" x14ac:dyDescent="0.25">
      <c r="A215" s="39"/>
      <c r="B215" s="164" t="s">
        <v>245</v>
      </c>
      <c r="C215" s="48" t="s">
        <v>27</v>
      </c>
      <c r="D215" s="23">
        <v>0.5</v>
      </c>
      <c r="E215" s="24">
        <f t="shared" si="17"/>
        <v>0</v>
      </c>
      <c r="F215" s="41"/>
      <c r="G215" s="42">
        <f t="shared" si="18"/>
        <v>0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</row>
    <row r="216" spans="1:19" x14ac:dyDescent="0.25">
      <c r="A216" s="39"/>
      <c r="B216" s="164" t="s">
        <v>246</v>
      </c>
      <c r="C216" s="48" t="s">
        <v>149</v>
      </c>
      <c r="D216" s="23">
        <v>9</v>
      </c>
      <c r="E216" s="24">
        <f t="shared" si="17"/>
        <v>50</v>
      </c>
      <c r="F216" s="41">
        <v>9</v>
      </c>
      <c r="G216" s="42">
        <f t="shared" si="18"/>
        <v>450</v>
      </c>
      <c r="H216" s="43"/>
      <c r="I216" s="43">
        <v>10</v>
      </c>
      <c r="J216" s="43"/>
      <c r="K216" s="43">
        <v>10</v>
      </c>
      <c r="L216" s="43"/>
      <c r="M216" s="43"/>
      <c r="N216" s="43">
        <v>20</v>
      </c>
      <c r="O216" s="43"/>
      <c r="P216" s="43">
        <v>10</v>
      </c>
      <c r="Q216" s="43"/>
      <c r="R216" s="43"/>
      <c r="S216" s="43"/>
    </row>
    <row r="217" spans="1:19" x14ac:dyDescent="0.25">
      <c r="A217" s="39"/>
      <c r="B217" s="164" t="s">
        <v>247</v>
      </c>
      <c r="C217" s="48" t="s">
        <v>27</v>
      </c>
      <c r="D217" s="23">
        <v>25</v>
      </c>
      <c r="E217" s="24">
        <f t="shared" si="17"/>
        <v>0</v>
      </c>
      <c r="F217" s="41"/>
      <c r="G217" s="42">
        <f t="shared" si="18"/>
        <v>0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</row>
    <row r="218" spans="1:19" x14ac:dyDescent="0.25">
      <c r="A218" s="39"/>
      <c r="B218" s="164" t="s">
        <v>248</v>
      </c>
      <c r="C218" s="48" t="s">
        <v>249</v>
      </c>
      <c r="D218" s="23">
        <v>37</v>
      </c>
      <c r="E218" s="24">
        <f t="shared" si="17"/>
        <v>40</v>
      </c>
      <c r="F218" s="41">
        <v>37</v>
      </c>
      <c r="G218" s="42">
        <f t="shared" si="18"/>
        <v>1480</v>
      </c>
      <c r="H218" s="43"/>
      <c r="I218" s="43">
        <v>20</v>
      </c>
      <c r="J218" s="43"/>
      <c r="K218" s="43"/>
      <c r="L218" s="43"/>
      <c r="M218" s="43"/>
      <c r="N218" s="43">
        <v>20</v>
      </c>
      <c r="O218" s="43"/>
      <c r="P218" s="43"/>
      <c r="Q218" s="43"/>
      <c r="R218" s="43"/>
      <c r="S218" s="43"/>
    </row>
    <row r="219" spans="1:19" x14ac:dyDescent="0.25">
      <c r="A219" s="39"/>
      <c r="B219" s="164" t="s">
        <v>250</v>
      </c>
      <c r="C219" s="48" t="s">
        <v>251</v>
      </c>
      <c r="D219" s="23">
        <v>350</v>
      </c>
      <c r="E219" s="24">
        <f t="shared" si="17"/>
        <v>0</v>
      </c>
      <c r="F219" s="41"/>
      <c r="G219" s="42">
        <f t="shared" si="18"/>
        <v>0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</row>
    <row r="220" spans="1:19" x14ac:dyDescent="0.25">
      <c r="A220" s="39"/>
      <c r="B220" s="164" t="s">
        <v>252</v>
      </c>
      <c r="C220" s="48" t="s">
        <v>1080</v>
      </c>
      <c r="D220" s="23">
        <v>8.25</v>
      </c>
      <c r="E220" s="24">
        <f t="shared" si="17"/>
        <v>200</v>
      </c>
      <c r="F220" s="41">
        <v>8.25</v>
      </c>
      <c r="G220" s="42">
        <f t="shared" si="18"/>
        <v>1650</v>
      </c>
      <c r="H220" s="43"/>
      <c r="I220" s="43">
        <v>100</v>
      </c>
      <c r="J220" s="43"/>
      <c r="K220" s="43"/>
      <c r="L220" s="43"/>
      <c r="M220" s="43"/>
      <c r="N220" s="43">
        <v>100</v>
      </c>
      <c r="O220" s="43"/>
      <c r="P220" s="43"/>
      <c r="Q220" s="43"/>
      <c r="R220" s="43"/>
      <c r="S220" s="43"/>
    </row>
    <row r="221" spans="1:19" x14ac:dyDescent="0.25">
      <c r="A221" s="39"/>
      <c r="B221" s="164" t="s">
        <v>1081</v>
      </c>
      <c r="C221" s="48" t="s">
        <v>253</v>
      </c>
      <c r="D221" s="23">
        <v>125</v>
      </c>
      <c r="E221" s="24">
        <f t="shared" si="17"/>
        <v>0</v>
      </c>
      <c r="F221" s="41"/>
      <c r="G221" s="42">
        <f t="shared" si="18"/>
        <v>0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</row>
    <row r="222" spans="1:19" x14ac:dyDescent="0.25">
      <c r="A222" s="39"/>
      <c r="B222" s="164" t="s">
        <v>254</v>
      </c>
      <c r="C222" s="48" t="s">
        <v>249</v>
      </c>
      <c r="D222" s="23">
        <v>30</v>
      </c>
      <c r="E222" s="24">
        <f t="shared" si="17"/>
        <v>0</v>
      </c>
      <c r="F222" s="41"/>
      <c r="G222" s="42">
        <f t="shared" si="18"/>
        <v>0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</row>
    <row r="223" spans="1:19" x14ac:dyDescent="0.25">
      <c r="A223" s="39"/>
      <c r="B223" s="164" t="s">
        <v>255</v>
      </c>
      <c r="C223" s="48" t="s">
        <v>27</v>
      </c>
      <c r="D223" s="23">
        <v>3</v>
      </c>
      <c r="E223" s="24">
        <f t="shared" si="17"/>
        <v>0</v>
      </c>
      <c r="F223" s="41"/>
      <c r="G223" s="42">
        <f t="shared" si="18"/>
        <v>0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</row>
    <row r="224" spans="1:19" x14ac:dyDescent="0.25">
      <c r="A224" s="39"/>
      <c r="B224" s="164" t="s">
        <v>256</v>
      </c>
      <c r="C224" s="48" t="s">
        <v>27</v>
      </c>
      <c r="D224" s="23">
        <v>5</v>
      </c>
      <c r="E224" s="24">
        <f t="shared" si="17"/>
        <v>0</v>
      </c>
      <c r="F224" s="41"/>
      <c r="G224" s="42">
        <f t="shared" si="18"/>
        <v>0</v>
      </c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</row>
    <row r="225" spans="1:19" ht="15.75" x14ac:dyDescent="0.25">
      <c r="A225" s="20">
        <v>54112</v>
      </c>
      <c r="B225" s="168" t="s">
        <v>257</v>
      </c>
      <c r="C225" s="48"/>
      <c r="D225" s="23"/>
      <c r="E225" s="24">
        <f t="shared" si="17"/>
        <v>0</v>
      </c>
      <c r="F225" s="25"/>
      <c r="G225" s="26">
        <f>'[1]GASTOS P-DEPTO'!$AX$68</f>
        <v>0</v>
      </c>
      <c r="H225" s="179" t="str">
        <f>IF(G226&gt;G225,"USTED HA SOBREPASADO MONTO POR  UN VALOR DE ","")</f>
        <v xml:space="preserve">USTED HA SOBREPASADO MONTO POR  UN VALOR DE </v>
      </c>
      <c r="I225" s="179"/>
      <c r="J225" s="179"/>
      <c r="K225" s="179"/>
      <c r="L225" s="27">
        <v>0</v>
      </c>
      <c r="M225" s="28"/>
      <c r="N225" s="28"/>
      <c r="O225" s="29"/>
      <c r="P225" s="30"/>
      <c r="Q225" s="30"/>
      <c r="R225" s="30"/>
      <c r="S225" s="30"/>
    </row>
    <row r="226" spans="1:19" ht="15.75" x14ac:dyDescent="0.25">
      <c r="A226" s="31">
        <v>54112</v>
      </c>
      <c r="B226" s="163" t="s">
        <v>257</v>
      </c>
      <c r="C226" s="33"/>
      <c r="D226" s="45"/>
      <c r="E226" s="46">
        <f t="shared" si="17"/>
        <v>21</v>
      </c>
      <c r="F226" s="55"/>
      <c r="G226" s="37">
        <f>SUM(G227:G244)</f>
        <v>2260</v>
      </c>
      <c r="H226" s="38">
        <f t="shared" ref="H226:S226" si="20">SUM(H227:H244)</f>
        <v>1</v>
      </c>
      <c r="I226" s="38">
        <f t="shared" si="20"/>
        <v>10</v>
      </c>
      <c r="J226" s="38">
        <f t="shared" si="20"/>
        <v>0</v>
      </c>
      <c r="K226" s="38">
        <f t="shared" si="20"/>
        <v>0</v>
      </c>
      <c r="L226" s="38">
        <f t="shared" si="20"/>
        <v>0</v>
      </c>
      <c r="M226" s="38">
        <f t="shared" si="20"/>
        <v>0</v>
      </c>
      <c r="N226" s="38">
        <f t="shared" si="20"/>
        <v>10</v>
      </c>
      <c r="O226" s="38">
        <f t="shared" si="20"/>
        <v>0</v>
      </c>
      <c r="P226" s="38">
        <f t="shared" si="20"/>
        <v>0</v>
      </c>
      <c r="Q226" s="38">
        <f t="shared" si="20"/>
        <v>0</v>
      </c>
      <c r="R226" s="38">
        <f t="shared" si="20"/>
        <v>0</v>
      </c>
      <c r="S226" s="38">
        <f t="shared" si="20"/>
        <v>0</v>
      </c>
    </row>
    <row r="227" spans="1:19" x14ac:dyDescent="0.25">
      <c r="A227" s="39"/>
      <c r="B227" s="164"/>
      <c r="C227" s="48"/>
      <c r="D227" s="23"/>
      <c r="E227" s="24">
        <f t="shared" si="17"/>
        <v>0</v>
      </c>
      <c r="F227" s="25"/>
      <c r="G227" s="42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</row>
    <row r="228" spans="1:19" x14ac:dyDescent="0.25">
      <c r="A228" s="39"/>
      <c r="B228" s="164" t="s">
        <v>258</v>
      </c>
      <c r="C228" s="48" t="s">
        <v>27</v>
      </c>
      <c r="D228" s="23">
        <v>80</v>
      </c>
      <c r="E228" s="24">
        <f t="shared" si="17"/>
        <v>0</v>
      </c>
      <c r="F228" s="41"/>
      <c r="G228" s="42">
        <f t="shared" si="18"/>
        <v>0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</row>
    <row r="229" spans="1:19" x14ac:dyDescent="0.25">
      <c r="A229" s="39"/>
      <c r="B229" s="164" t="s">
        <v>259</v>
      </c>
      <c r="C229" s="22" t="s">
        <v>30</v>
      </c>
      <c r="D229" s="23">
        <v>1</v>
      </c>
      <c r="E229" s="24">
        <f t="shared" si="17"/>
        <v>0</v>
      </c>
      <c r="F229" s="41"/>
      <c r="G229" s="42">
        <f t="shared" si="18"/>
        <v>0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</row>
    <row r="230" spans="1:19" x14ac:dyDescent="0.25">
      <c r="A230" s="39"/>
      <c r="B230" s="164" t="s">
        <v>260</v>
      </c>
      <c r="C230" s="22" t="s">
        <v>61</v>
      </c>
      <c r="D230" s="23">
        <v>4</v>
      </c>
      <c r="E230" s="24">
        <f t="shared" si="17"/>
        <v>0</v>
      </c>
      <c r="F230" s="41"/>
      <c r="G230" s="42">
        <f t="shared" si="18"/>
        <v>0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</row>
    <row r="231" spans="1:19" x14ac:dyDescent="0.25">
      <c r="A231" s="39"/>
      <c r="B231" s="164" t="s">
        <v>1082</v>
      </c>
      <c r="C231" s="48" t="s">
        <v>27</v>
      </c>
      <c r="D231" s="23">
        <v>25</v>
      </c>
      <c r="E231" s="24">
        <f t="shared" si="17"/>
        <v>0</v>
      </c>
      <c r="F231" s="41"/>
      <c r="G231" s="42">
        <f t="shared" si="18"/>
        <v>0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</row>
    <row r="232" spans="1:19" x14ac:dyDescent="0.25">
      <c r="A232" s="39"/>
      <c r="B232" s="164" t="s">
        <v>261</v>
      </c>
      <c r="C232" s="48" t="s">
        <v>27</v>
      </c>
      <c r="D232" s="23">
        <v>20</v>
      </c>
      <c r="E232" s="24">
        <f t="shared" si="17"/>
        <v>0</v>
      </c>
      <c r="F232" s="41"/>
      <c r="G232" s="42">
        <f t="shared" si="18"/>
        <v>0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</row>
    <row r="233" spans="1:19" x14ac:dyDescent="0.25">
      <c r="A233" s="39"/>
      <c r="B233" s="164" t="s">
        <v>262</v>
      </c>
      <c r="C233" s="48" t="s">
        <v>27</v>
      </c>
      <c r="D233" s="23">
        <v>35</v>
      </c>
      <c r="E233" s="24">
        <f t="shared" si="17"/>
        <v>0</v>
      </c>
      <c r="F233" s="41"/>
      <c r="G233" s="42">
        <f t="shared" si="18"/>
        <v>0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</row>
    <row r="234" spans="1:19" x14ac:dyDescent="0.25">
      <c r="A234" s="39"/>
      <c r="B234" s="164" t="s">
        <v>263</v>
      </c>
      <c r="C234" s="48" t="s">
        <v>27</v>
      </c>
      <c r="D234" s="23">
        <v>45</v>
      </c>
      <c r="E234" s="24">
        <f t="shared" si="17"/>
        <v>0</v>
      </c>
      <c r="F234" s="41"/>
      <c r="G234" s="42">
        <f t="shared" si="18"/>
        <v>0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</row>
    <row r="235" spans="1:19" x14ac:dyDescent="0.25">
      <c r="A235" s="39"/>
      <c r="B235" s="164" t="s">
        <v>264</v>
      </c>
      <c r="C235" s="48" t="s">
        <v>27</v>
      </c>
      <c r="D235" s="23">
        <v>50</v>
      </c>
      <c r="E235" s="24">
        <f t="shared" si="17"/>
        <v>0</v>
      </c>
      <c r="F235" s="41"/>
      <c r="G235" s="42">
        <f t="shared" si="18"/>
        <v>0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x14ac:dyDescent="0.25">
      <c r="A236" s="39"/>
      <c r="B236" s="164" t="s">
        <v>265</v>
      </c>
      <c r="C236" s="48" t="s">
        <v>27</v>
      </c>
      <c r="D236" s="23">
        <v>25</v>
      </c>
      <c r="E236" s="24">
        <f t="shared" si="17"/>
        <v>0</v>
      </c>
      <c r="F236" s="41"/>
      <c r="G236" s="42">
        <f t="shared" si="18"/>
        <v>0</v>
      </c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x14ac:dyDescent="0.25">
      <c r="A237" s="39"/>
      <c r="B237" s="164" t="s">
        <v>266</v>
      </c>
      <c r="C237" s="48" t="s">
        <v>81</v>
      </c>
      <c r="D237" s="23">
        <v>30</v>
      </c>
      <c r="E237" s="24">
        <f t="shared" si="17"/>
        <v>0</v>
      </c>
      <c r="F237" s="41"/>
      <c r="G237" s="42">
        <f t="shared" si="18"/>
        <v>0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x14ac:dyDescent="0.25">
      <c r="A238" s="39"/>
      <c r="B238" s="164" t="s">
        <v>267</v>
      </c>
      <c r="C238" s="48" t="s">
        <v>81</v>
      </c>
      <c r="D238" s="23">
        <v>69</v>
      </c>
      <c r="E238" s="24">
        <f t="shared" si="17"/>
        <v>0</v>
      </c>
      <c r="F238" s="41"/>
      <c r="G238" s="42">
        <f t="shared" si="18"/>
        <v>0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</row>
    <row r="239" spans="1:19" x14ac:dyDescent="0.25">
      <c r="A239" s="39"/>
      <c r="B239" s="164" t="s">
        <v>268</v>
      </c>
      <c r="C239" s="48" t="s">
        <v>201</v>
      </c>
      <c r="D239" s="23">
        <v>63</v>
      </c>
      <c r="E239" s="24">
        <f t="shared" si="17"/>
        <v>20</v>
      </c>
      <c r="F239" s="41">
        <v>63</v>
      </c>
      <c r="G239" s="42">
        <f t="shared" si="18"/>
        <v>1260</v>
      </c>
      <c r="H239" s="43"/>
      <c r="I239" s="43">
        <v>10</v>
      </c>
      <c r="J239" s="43"/>
      <c r="K239" s="43"/>
      <c r="L239" s="43"/>
      <c r="M239" s="43"/>
      <c r="N239" s="43">
        <v>10</v>
      </c>
      <c r="O239" s="43"/>
      <c r="P239" s="43"/>
      <c r="Q239" s="43"/>
      <c r="R239" s="43"/>
      <c r="S239" s="43"/>
    </row>
    <row r="240" spans="1:19" x14ac:dyDescent="0.25">
      <c r="A240" s="39"/>
      <c r="B240" s="164" t="s">
        <v>269</v>
      </c>
      <c r="C240" s="48" t="s">
        <v>27</v>
      </c>
      <c r="D240" s="23">
        <v>24</v>
      </c>
      <c r="E240" s="24">
        <f t="shared" si="17"/>
        <v>0</v>
      </c>
      <c r="F240" s="41"/>
      <c r="G240" s="42">
        <f t="shared" si="18"/>
        <v>0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</row>
    <row r="241" spans="1:19" x14ac:dyDescent="0.25">
      <c r="A241" s="39"/>
      <c r="B241" s="164" t="s">
        <v>270</v>
      </c>
      <c r="C241" s="48" t="s">
        <v>27</v>
      </c>
      <c r="D241" s="23">
        <v>3</v>
      </c>
      <c r="E241" s="24">
        <f t="shared" si="17"/>
        <v>0</v>
      </c>
      <c r="F241" s="41"/>
      <c r="G241" s="42">
        <f t="shared" si="18"/>
        <v>0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</row>
    <row r="242" spans="1:19" x14ac:dyDescent="0.25">
      <c r="A242" s="39"/>
      <c r="B242" s="164" t="s">
        <v>271</v>
      </c>
      <c r="C242" s="48" t="s">
        <v>27</v>
      </c>
      <c r="D242" s="23">
        <v>9</v>
      </c>
      <c r="E242" s="24">
        <f t="shared" si="17"/>
        <v>0</v>
      </c>
      <c r="F242" s="41"/>
      <c r="G242" s="42">
        <f t="shared" si="18"/>
        <v>0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</row>
    <row r="243" spans="1:19" x14ac:dyDescent="0.25">
      <c r="A243" s="39"/>
      <c r="B243" s="164" t="s">
        <v>272</v>
      </c>
      <c r="C243" s="48" t="s">
        <v>27</v>
      </c>
      <c r="D243" s="23">
        <v>10</v>
      </c>
      <c r="E243" s="24">
        <f t="shared" si="17"/>
        <v>0</v>
      </c>
      <c r="F243" s="41"/>
      <c r="G243" s="42">
        <f t="shared" si="18"/>
        <v>0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</row>
    <row r="244" spans="1:19" x14ac:dyDescent="0.25">
      <c r="A244" s="39"/>
      <c r="B244" s="164" t="s">
        <v>1092</v>
      </c>
      <c r="C244" s="48" t="s">
        <v>159</v>
      </c>
      <c r="D244" s="23">
        <v>1000</v>
      </c>
      <c r="E244" s="24">
        <f t="shared" ref="E244" si="21">SUM(H244:S244)</f>
        <v>1</v>
      </c>
      <c r="F244" s="41">
        <v>1000</v>
      </c>
      <c r="G244" s="42">
        <f t="shared" ref="G244" si="22">+E244*F244</f>
        <v>1000</v>
      </c>
      <c r="H244" s="43">
        <v>1</v>
      </c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</row>
    <row r="245" spans="1:19" ht="31.5" x14ac:dyDescent="0.25">
      <c r="A245" s="20">
        <v>54113</v>
      </c>
      <c r="B245" s="169" t="s">
        <v>273</v>
      </c>
      <c r="C245" s="48"/>
      <c r="D245" s="23"/>
      <c r="E245" s="24">
        <f t="shared" si="17"/>
        <v>0</v>
      </c>
      <c r="F245" s="25"/>
      <c r="G245" s="26">
        <f>'[1]GASTOS P-DEPTO'!$AX$69</f>
        <v>0</v>
      </c>
      <c r="H245" s="179" t="str">
        <f>IF(G246&gt;G245,"USTED HA SOBREPASADO MONTO POR  UN VALOR DE ","")</f>
        <v/>
      </c>
      <c r="I245" s="179"/>
      <c r="J245" s="179"/>
      <c r="K245" s="179"/>
      <c r="L245" s="27">
        <v>0</v>
      </c>
      <c r="M245" s="28"/>
      <c r="N245" s="28"/>
      <c r="O245" s="29"/>
      <c r="P245" s="30"/>
      <c r="Q245" s="30"/>
      <c r="R245" s="30"/>
      <c r="S245" s="30"/>
    </row>
    <row r="246" spans="1:19" ht="31.5" x14ac:dyDescent="0.25">
      <c r="A246" s="31">
        <v>54113</v>
      </c>
      <c r="B246" s="170" t="s">
        <v>273</v>
      </c>
      <c r="C246" s="33"/>
      <c r="D246" s="45"/>
      <c r="E246" s="46">
        <f t="shared" si="17"/>
        <v>0</v>
      </c>
      <c r="F246" s="55"/>
      <c r="G246" s="37">
        <f>SUM(G248:G253)</f>
        <v>0</v>
      </c>
      <c r="H246" s="38">
        <f>SUM(H248:H253)</f>
        <v>0</v>
      </c>
      <c r="I246" s="38">
        <f t="shared" ref="I246:S246" si="23">SUM(I248:I253)</f>
        <v>0</v>
      </c>
      <c r="J246" s="38">
        <f t="shared" si="23"/>
        <v>0</v>
      </c>
      <c r="K246" s="38">
        <f t="shared" si="23"/>
        <v>0</v>
      </c>
      <c r="L246" s="38">
        <f t="shared" si="23"/>
        <v>0</v>
      </c>
      <c r="M246" s="38">
        <f t="shared" si="23"/>
        <v>0</v>
      </c>
      <c r="N246" s="38">
        <f t="shared" si="23"/>
        <v>0</v>
      </c>
      <c r="O246" s="38">
        <f t="shared" si="23"/>
        <v>0</v>
      </c>
      <c r="P246" s="38">
        <f t="shared" si="23"/>
        <v>0</v>
      </c>
      <c r="Q246" s="38">
        <f t="shared" si="23"/>
        <v>0</v>
      </c>
      <c r="R246" s="38">
        <f t="shared" si="23"/>
        <v>0</v>
      </c>
      <c r="S246" s="38">
        <f t="shared" si="23"/>
        <v>0</v>
      </c>
    </row>
    <row r="247" spans="1:19" x14ac:dyDescent="0.25">
      <c r="A247" s="39"/>
      <c r="B247" s="164"/>
      <c r="C247" s="48"/>
      <c r="D247" s="23"/>
      <c r="E247" s="24">
        <f t="shared" si="17"/>
        <v>0</v>
      </c>
      <c r="F247" s="25"/>
      <c r="G247" s="42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</row>
    <row r="248" spans="1:19" x14ac:dyDescent="0.25">
      <c r="A248" s="39"/>
      <c r="B248" s="164" t="s">
        <v>274</v>
      </c>
      <c r="C248" s="48" t="s">
        <v>109</v>
      </c>
      <c r="D248" s="23">
        <v>1.5</v>
      </c>
      <c r="E248" s="24">
        <f t="shared" si="17"/>
        <v>0</v>
      </c>
      <c r="F248" s="41"/>
      <c r="G248" s="42">
        <f t="shared" si="18"/>
        <v>0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</row>
    <row r="249" spans="1:19" x14ac:dyDescent="0.25">
      <c r="A249" s="39"/>
      <c r="B249" s="164" t="s">
        <v>275</v>
      </c>
      <c r="C249" s="48" t="s">
        <v>149</v>
      </c>
      <c r="D249" s="23">
        <v>8</v>
      </c>
      <c r="E249" s="24">
        <f t="shared" si="17"/>
        <v>0</v>
      </c>
      <c r="F249" s="41"/>
      <c r="G249" s="42">
        <f t="shared" si="18"/>
        <v>0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</row>
    <row r="250" spans="1:19" x14ac:dyDescent="0.25">
      <c r="A250" s="39"/>
      <c r="B250" s="164" t="s">
        <v>276</v>
      </c>
      <c r="C250" s="48" t="s">
        <v>27</v>
      </c>
      <c r="D250" s="23">
        <v>0.15</v>
      </c>
      <c r="E250" s="24">
        <f t="shared" si="17"/>
        <v>0</v>
      </c>
      <c r="F250" s="41"/>
      <c r="G250" s="42">
        <f t="shared" si="18"/>
        <v>0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</row>
    <row r="251" spans="1:19" x14ac:dyDescent="0.25">
      <c r="A251" s="39"/>
      <c r="B251" s="164" t="s">
        <v>277</v>
      </c>
      <c r="C251" s="48" t="s">
        <v>27</v>
      </c>
      <c r="D251" s="23">
        <v>86</v>
      </c>
      <c r="E251" s="24">
        <f t="shared" si="17"/>
        <v>0</v>
      </c>
      <c r="F251" s="41"/>
      <c r="G251" s="42">
        <f t="shared" si="18"/>
        <v>0</v>
      </c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</row>
    <row r="252" spans="1:19" x14ac:dyDescent="0.25">
      <c r="A252" s="39"/>
      <c r="B252" s="164" t="s">
        <v>278</v>
      </c>
      <c r="C252" s="48" t="s">
        <v>27</v>
      </c>
      <c r="D252" s="23">
        <v>58</v>
      </c>
      <c r="E252" s="24">
        <f t="shared" si="17"/>
        <v>0</v>
      </c>
      <c r="F252" s="41"/>
      <c r="G252" s="42">
        <f t="shared" si="18"/>
        <v>0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</row>
    <row r="253" spans="1:19" x14ac:dyDescent="0.25">
      <c r="A253" s="39"/>
      <c r="B253" s="164" t="s">
        <v>279</v>
      </c>
      <c r="C253" s="48"/>
      <c r="D253" s="23"/>
      <c r="E253" s="24">
        <f t="shared" si="17"/>
        <v>0</v>
      </c>
      <c r="F253" s="41"/>
      <c r="G253" s="42">
        <f t="shared" si="18"/>
        <v>0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</row>
    <row r="254" spans="1:19" ht="15.75" x14ac:dyDescent="0.25">
      <c r="A254" s="20">
        <v>54114</v>
      </c>
      <c r="B254" s="168" t="s">
        <v>280</v>
      </c>
      <c r="C254" s="48"/>
      <c r="D254" s="23"/>
      <c r="E254" s="24">
        <f t="shared" si="17"/>
        <v>0</v>
      </c>
      <c r="F254" s="25"/>
      <c r="G254" s="26">
        <f>'[1]GASTOS P-DEPTO'!$AX$70</f>
        <v>0</v>
      </c>
      <c r="H254" s="179" t="str">
        <f>IF(G255&gt;G254,"USTED HA SOBREPASADO MONTO POR  UN VALOR DE ","")</f>
        <v xml:space="preserve">USTED HA SOBREPASADO MONTO POR  UN VALOR DE </v>
      </c>
      <c r="I254" s="179"/>
      <c r="J254" s="179"/>
      <c r="K254" s="179"/>
      <c r="L254" s="27">
        <v>0</v>
      </c>
      <c r="M254" s="28"/>
      <c r="N254" s="28"/>
      <c r="O254" s="29"/>
      <c r="P254" s="30"/>
      <c r="Q254" s="30"/>
      <c r="R254" s="30"/>
      <c r="S254" s="30"/>
    </row>
    <row r="255" spans="1:19" ht="15.75" x14ac:dyDescent="0.25">
      <c r="A255" s="31">
        <v>54114</v>
      </c>
      <c r="B255" s="163" t="s">
        <v>280</v>
      </c>
      <c r="C255" s="33"/>
      <c r="D255" s="45"/>
      <c r="E255" s="46">
        <f t="shared" si="17"/>
        <v>1053</v>
      </c>
      <c r="F255" s="55"/>
      <c r="G255" s="37">
        <f>SUM(G257:G318)</f>
        <v>626.6</v>
      </c>
      <c r="H255" s="38">
        <f>SUM(H257:H318)</f>
        <v>243</v>
      </c>
      <c r="I255" s="38">
        <f t="shared" ref="I255:S255" si="24">SUM(I257:I318)</f>
        <v>48</v>
      </c>
      <c r="J255" s="38">
        <f t="shared" si="24"/>
        <v>60</v>
      </c>
      <c r="K255" s="38">
        <f t="shared" si="24"/>
        <v>96</v>
      </c>
      <c r="L255" s="38">
        <f t="shared" si="24"/>
        <v>84</v>
      </c>
      <c r="M255" s="38">
        <f t="shared" si="24"/>
        <v>48</v>
      </c>
      <c r="N255" s="38">
        <f t="shared" si="24"/>
        <v>138</v>
      </c>
      <c r="O255" s="38">
        <f t="shared" si="24"/>
        <v>60</v>
      </c>
      <c r="P255" s="38">
        <f t="shared" si="24"/>
        <v>72</v>
      </c>
      <c r="Q255" s="38">
        <f t="shared" si="24"/>
        <v>96</v>
      </c>
      <c r="R255" s="38">
        <f t="shared" si="24"/>
        <v>60</v>
      </c>
      <c r="S255" s="38">
        <f t="shared" si="24"/>
        <v>48</v>
      </c>
    </row>
    <row r="256" spans="1:19" x14ac:dyDescent="0.25">
      <c r="A256" s="39"/>
      <c r="B256" s="164"/>
      <c r="C256" s="22"/>
      <c r="D256" s="23"/>
      <c r="E256" s="24">
        <f t="shared" si="17"/>
        <v>0</v>
      </c>
      <c r="F256" s="25"/>
      <c r="G256" s="42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</row>
    <row r="257" spans="1:19" x14ac:dyDescent="0.25">
      <c r="A257" s="39"/>
      <c r="B257" s="171" t="s">
        <v>281</v>
      </c>
      <c r="C257" s="22" t="s">
        <v>109</v>
      </c>
      <c r="D257" s="23">
        <v>1.75</v>
      </c>
      <c r="E257" s="24">
        <f t="shared" si="17"/>
        <v>0</v>
      </c>
      <c r="F257" s="41"/>
      <c r="G257" s="42">
        <f t="shared" si="18"/>
        <v>0</v>
      </c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</row>
    <row r="258" spans="1:19" x14ac:dyDescent="0.25">
      <c r="A258" s="39"/>
      <c r="B258" s="171" t="s">
        <v>282</v>
      </c>
      <c r="C258" s="22" t="s">
        <v>27</v>
      </c>
      <c r="D258" s="23">
        <v>2.5</v>
      </c>
      <c r="E258" s="24">
        <f t="shared" si="17"/>
        <v>2</v>
      </c>
      <c r="F258" s="41">
        <v>2.5</v>
      </c>
      <c r="G258" s="42">
        <f t="shared" si="18"/>
        <v>5</v>
      </c>
      <c r="H258" s="43">
        <v>2</v>
      </c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</row>
    <row r="259" spans="1:19" x14ac:dyDescent="0.25">
      <c r="A259" s="39"/>
      <c r="B259" s="171" t="s">
        <v>283</v>
      </c>
      <c r="C259" s="22" t="s">
        <v>27</v>
      </c>
      <c r="D259" s="23">
        <v>0.5</v>
      </c>
      <c r="E259" s="24">
        <f t="shared" si="17"/>
        <v>0</v>
      </c>
      <c r="F259" s="41"/>
      <c r="G259" s="42">
        <f t="shared" si="18"/>
        <v>0</v>
      </c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</row>
    <row r="260" spans="1:19" x14ac:dyDescent="0.25">
      <c r="A260" s="39"/>
      <c r="B260" s="171" t="s">
        <v>284</v>
      </c>
      <c r="C260" s="22" t="s">
        <v>27</v>
      </c>
      <c r="D260" s="23">
        <v>0.25</v>
      </c>
      <c r="E260" s="24">
        <f t="shared" si="17"/>
        <v>0</v>
      </c>
      <c r="F260" s="41"/>
      <c r="G260" s="42">
        <f t="shared" si="18"/>
        <v>0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</row>
    <row r="261" spans="1:19" ht="30" x14ac:dyDescent="0.25">
      <c r="A261" s="39"/>
      <c r="B261" s="171" t="s">
        <v>285</v>
      </c>
      <c r="C261" s="22" t="s">
        <v>27</v>
      </c>
      <c r="D261" s="23">
        <v>1.9</v>
      </c>
      <c r="E261" s="24">
        <f t="shared" si="17"/>
        <v>6</v>
      </c>
      <c r="F261" s="41">
        <v>1.9</v>
      </c>
      <c r="G261" s="42">
        <f t="shared" si="18"/>
        <v>11.399999999999999</v>
      </c>
      <c r="H261" s="43">
        <v>6</v>
      </c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</row>
    <row r="262" spans="1:19" x14ac:dyDescent="0.25">
      <c r="A262" s="39"/>
      <c r="B262" s="171" t="s">
        <v>286</v>
      </c>
      <c r="C262" s="22" t="s">
        <v>109</v>
      </c>
      <c r="D262" s="23">
        <v>0.56999999999999995</v>
      </c>
      <c r="E262" s="24">
        <f t="shared" si="17"/>
        <v>0</v>
      </c>
      <c r="F262" s="41"/>
      <c r="G262" s="42">
        <f t="shared" si="18"/>
        <v>0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x14ac:dyDescent="0.25">
      <c r="A263" s="39"/>
      <c r="B263" s="171" t="s">
        <v>287</v>
      </c>
      <c r="C263" s="22" t="s">
        <v>27</v>
      </c>
      <c r="D263" s="23">
        <v>0.15</v>
      </c>
      <c r="E263" s="24">
        <f t="shared" si="17"/>
        <v>576</v>
      </c>
      <c r="F263" s="41">
        <v>0.15</v>
      </c>
      <c r="G263" s="42">
        <f t="shared" si="18"/>
        <v>86.399999999999991</v>
      </c>
      <c r="H263" s="43">
        <v>48</v>
      </c>
      <c r="I263" s="43">
        <v>48</v>
      </c>
      <c r="J263" s="43">
        <v>48</v>
      </c>
      <c r="K263" s="43">
        <v>48</v>
      </c>
      <c r="L263" s="43">
        <v>48</v>
      </c>
      <c r="M263" s="43">
        <v>48</v>
      </c>
      <c r="N263" s="43">
        <v>48</v>
      </c>
      <c r="O263" s="43">
        <v>48</v>
      </c>
      <c r="P263" s="43">
        <v>48</v>
      </c>
      <c r="Q263" s="43">
        <v>48</v>
      </c>
      <c r="R263" s="43">
        <v>48</v>
      </c>
      <c r="S263" s="43">
        <v>48</v>
      </c>
    </row>
    <row r="264" spans="1:19" x14ac:dyDescent="0.25">
      <c r="A264" s="39"/>
      <c r="B264" s="171" t="s">
        <v>288</v>
      </c>
      <c r="C264" s="22" t="s">
        <v>27</v>
      </c>
      <c r="D264" s="23">
        <v>0</v>
      </c>
      <c r="E264" s="24">
        <f t="shared" si="17"/>
        <v>0</v>
      </c>
      <c r="F264" s="41"/>
      <c r="G264" s="42">
        <f t="shared" si="18"/>
        <v>0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</row>
    <row r="265" spans="1:19" x14ac:dyDescent="0.25">
      <c r="A265" s="39"/>
      <c r="B265" s="171" t="s">
        <v>289</v>
      </c>
      <c r="C265" s="22" t="s">
        <v>27</v>
      </c>
      <c r="D265" s="23">
        <v>3</v>
      </c>
      <c r="E265" s="24">
        <f t="shared" si="17"/>
        <v>0</v>
      </c>
      <c r="F265" s="41"/>
      <c r="G265" s="42">
        <f t="shared" si="18"/>
        <v>0</v>
      </c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</row>
    <row r="266" spans="1:19" x14ac:dyDescent="0.25">
      <c r="A266" s="39"/>
      <c r="B266" s="171" t="s">
        <v>290</v>
      </c>
      <c r="C266" s="22" t="s">
        <v>27</v>
      </c>
      <c r="D266" s="23">
        <v>1.6</v>
      </c>
      <c r="E266" s="24">
        <f t="shared" si="17"/>
        <v>0</v>
      </c>
      <c r="F266" s="41"/>
      <c r="G266" s="42">
        <f t="shared" si="18"/>
        <v>0</v>
      </c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</row>
    <row r="267" spans="1:19" x14ac:dyDescent="0.25">
      <c r="A267" s="39"/>
      <c r="B267" s="171" t="s">
        <v>291</v>
      </c>
      <c r="C267" s="22" t="s">
        <v>27</v>
      </c>
      <c r="D267" s="23">
        <v>0.4</v>
      </c>
      <c r="E267" s="24">
        <f t="shared" si="17"/>
        <v>0</v>
      </c>
      <c r="F267" s="41"/>
      <c r="G267" s="42">
        <f t="shared" si="18"/>
        <v>0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</row>
    <row r="268" spans="1:19" x14ac:dyDescent="0.25">
      <c r="A268" s="39"/>
      <c r="B268" s="171" t="s">
        <v>292</v>
      </c>
      <c r="C268" s="22" t="s">
        <v>27</v>
      </c>
      <c r="D268" s="23">
        <v>6</v>
      </c>
      <c r="E268" s="24">
        <f t="shared" si="17"/>
        <v>20</v>
      </c>
      <c r="F268" s="41">
        <v>6</v>
      </c>
      <c r="G268" s="42">
        <f t="shared" si="18"/>
        <v>120</v>
      </c>
      <c r="H268" s="43">
        <v>10</v>
      </c>
      <c r="I268" s="43"/>
      <c r="J268" s="43"/>
      <c r="K268" s="43"/>
      <c r="L268" s="43"/>
      <c r="M268" s="43"/>
      <c r="N268" s="43">
        <v>10</v>
      </c>
      <c r="O268" s="43"/>
      <c r="P268" s="43"/>
      <c r="Q268" s="43"/>
      <c r="R268" s="43"/>
      <c r="S268" s="43"/>
    </row>
    <row r="269" spans="1:19" x14ac:dyDescent="0.25">
      <c r="A269" s="39"/>
      <c r="B269" s="171" t="s">
        <v>293</v>
      </c>
      <c r="C269" s="22" t="s">
        <v>81</v>
      </c>
      <c r="D269" s="23">
        <v>1.9</v>
      </c>
      <c r="E269" s="24">
        <f t="shared" si="17"/>
        <v>0</v>
      </c>
      <c r="F269" s="41"/>
      <c r="G269" s="42">
        <f t="shared" si="18"/>
        <v>0</v>
      </c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x14ac:dyDescent="0.25">
      <c r="A270" s="39"/>
      <c r="B270" s="171" t="s">
        <v>294</v>
      </c>
      <c r="C270" s="22" t="s">
        <v>27</v>
      </c>
      <c r="D270" s="23">
        <v>1.86</v>
      </c>
      <c r="E270" s="24">
        <f t="shared" ref="E270:E334" si="25">SUM(H270:S270)</f>
        <v>0</v>
      </c>
      <c r="F270" s="41"/>
      <c r="G270" s="42">
        <f t="shared" si="18"/>
        <v>0</v>
      </c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</row>
    <row r="271" spans="1:19" x14ac:dyDescent="0.25">
      <c r="A271" s="39"/>
      <c r="B271" s="171" t="s">
        <v>295</v>
      </c>
      <c r="C271" s="22" t="s">
        <v>81</v>
      </c>
      <c r="D271" s="23">
        <v>0.55000000000000004</v>
      </c>
      <c r="E271" s="24">
        <f t="shared" si="25"/>
        <v>0</v>
      </c>
      <c r="F271" s="41"/>
      <c r="G271" s="42">
        <f t="shared" ref="G271:G335" si="26">+E271*F271</f>
        <v>0</v>
      </c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</row>
    <row r="272" spans="1:19" x14ac:dyDescent="0.25">
      <c r="A272" s="39"/>
      <c r="B272" s="171" t="s">
        <v>296</v>
      </c>
      <c r="C272" s="22" t="s">
        <v>27</v>
      </c>
      <c r="D272" s="23">
        <v>0.72</v>
      </c>
      <c r="E272" s="24">
        <f t="shared" si="25"/>
        <v>0</v>
      </c>
      <c r="F272" s="41"/>
      <c r="G272" s="42">
        <f t="shared" si="26"/>
        <v>0</v>
      </c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</row>
    <row r="273" spans="1:19" x14ac:dyDescent="0.25">
      <c r="A273" s="39"/>
      <c r="B273" s="171" t="s">
        <v>297</v>
      </c>
      <c r="C273" s="22" t="s">
        <v>27</v>
      </c>
      <c r="D273" s="23">
        <v>0.9</v>
      </c>
      <c r="E273" s="24">
        <f t="shared" si="25"/>
        <v>0</v>
      </c>
      <c r="F273" s="41"/>
      <c r="G273" s="42">
        <f t="shared" si="26"/>
        <v>0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</row>
    <row r="274" spans="1:19" ht="30" x14ac:dyDescent="0.25">
      <c r="A274" s="39"/>
      <c r="B274" s="171" t="s">
        <v>298</v>
      </c>
      <c r="C274" s="22" t="s">
        <v>27</v>
      </c>
      <c r="D274" s="23">
        <v>6</v>
      </c>
      <c r="E274" s="24">
        <f t="shared" si="25"/>
        <v>0</v>
      </c>
      <c r="F274" s="41"/>
      <c r="G274" s="42">
        <f t="shared" si="26"/>
        <v>0</v>
      </c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</row>
    <row r="275" spans="1:19" ht="30" x14ac:dyDescent="0.25">
      <c r="A275" s="39"/>
      <c r="B275" s="171" t="s">
        <v>299</v>
      </c>
      <c r="C275" s="22" t="s">
        <v>27</v>
      </c>
      <c r="D275" s="23">
        <v>0.8</v>
      </c>
      <c r="E275" s="24">
        <f t="shared" si="25"/>
        <v>0</v>
      </c>
      <c r="F275" s="41"/>
      <c r="G275" s="42">
        <f t="shared" si="26"/>
        <v>0</v>
      </c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</row>
    <row r="276" spans="1:19" x14ac:dyDescent="0.25">
      <c r="A276" s="39"/>
      <c r="B276" s="171" t="s">
        <v>300</v>
      </c>
      <c r="C276" s="22" t="s">
        <v>27</v>
      </c>
      <c r="D276" s="23">
        <v>0.9</v>
      </c>
      <c r="E276" s="24">
        <f t="shared" si="25"/>
        <v>0</v>
      </c>
      <c r="F276" s="41"/>
      <c r="G276" s="42">
        <f t="shared" si="26"/>
        <v>0</v>
      </c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</row>
    <row r="277" spans="1:19" ht="30" x14ac:dyDescent="0.25">
      <c r="A277" s="39"/>
      <c r="B277" s="171" t="s">
        <v>301</v>
      </c>
      <c r="C277" s="22" t="s">
        <v>27</v>
      </c>
      <c r="D277" s="23">
        <v>6</v>
      </c>
      <c r="E277" s="24">
        <f t="shared" si="25"/>
        <v>0</v>
      </c>
      <c r="F277" s="41"/>
      <c r="G277" s="42">
        <f t="shared" si="26"/>
        <v>0</v>
      </c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</row>
    <row r="278" spans="1:19" x14ac:dyDescent="0.25">
      <c r="A278" s="39"/>
      <c r="B278" s="171" t="s">
        <v>302</v>
      </c>
      <c r="C278" s="22" t="s">
        <v>27</v>
      </c>
      <c r="D278" s="23">
        <v>1.6</v>
      </c>
      <c r="E278" s="24">
        <f t="shared" si="25"/>
        <v>4</v>
      </c>
      <c r="F278" s="41">
        <v>1.6</v>
      </c>
      <c r="G278" s="42">
        <f t="shared" si="26"/>
        <v>6.4</v>
      </c>
      <c r="H278" s="43">
        <v>4</v>
      </c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</row>
    <row r="279" spans="1:19" x14ac:dyDescent="0.25">
      <c r="A279" s="39"/>
      <c r="B279" s="171" t="s">
        <v>303</v>
      </c>
      <c r="C279" s="22" t="s">
        <v>109</v>
      </c>
      <c r="D279" s="23">
        <v>0.8</v>
      </c>
      <c r="E279" s="24">
        <f t="shared" si="25"/>
        <v>8</v>
      </c>
      <c r="F279" s="41">
        <v>1.25</v>
      </c>
      <c r="G279" s="42">
        <f t="shared" si="26"/>
        <v>10</v>
      </c>
      <c r="H279" s="43">
        <v>4</v>
      </c>
      <c r="I279" s="43"/>
      <c r="J279" s="43"/>
      <c r="K279" s="43"/>
      <c r="L279" s="43"/>
      <c r="M279" s="43"/>
      <c r="N279" s="43">
        <v>4</v>
      </c>
      <c r="O279" s="43"/>
      <c r="P279" s="43"/>
      <c r="Q279" s="43"/>
      <c r="R279" s="43"/>
      <c r="S279" s="43"/>
    </row>
    <row r="280" spans="1:19" x14ac:dyDescent="0.25">
      <c r="A280" s="39"/>
      <c r="B280" s="171" t="s">
        <v>304</v>
      </c>
      <c r="C280" s="22" t="s">
        <v>109</v>
      </c>
      <c r="D280" s="23">
        <v>0.7</v>
      </c>
      <c r="E280" s="24">
        <f t="shared" si="25"/>
        <v>8</v>
      </c>
      <c r="F280" s="41">
        <v>1</v>
      </c>
      <c r="G280" s="42">
        <f t="shared" si="26"/>
        <v>8</v>
      </c>
      <c r="H280" s="43">
        <v>4</v>
      </c>
      <c r="I280" s="43"/>
      <c r="J280" s="43"/>
      <c r="K280" s="43"/>
      <c r="L280" s="43"/>
      <c r="M280" s="43"/>
      <c r="N280" s="43">
        <v>4</v>
      </c>
      <c r="O280" s="43"/>
      <c r="P280" s="43"/>
      <c r="Q280" s="43"/>
      <c r="R280" s="43"/>
      <c r="S280" s="43"/>
    </row>
    <row r="281" spans="1:19" x14ac:dyDescent="0.25">
      <c r="A281" s="39"/>
      <c r="B281" s="171" t="s">
        <v>305</v>
      </c>
      <c r="C281" s="22" t="s">
        <v>27</v>
      </c>
      <c r="D281" s="23">
        <v>1.4</v>
      </c>
      <c r="E281" s="24">
        <f t="shared" si="25"/>
        <v>18</v>
      </c>
      <c r="F281" s="41">
        <v>1.4</v>
      </c>
      <c r="G281" s="42">
        <f t="shared" si="26"/>
        <v>25.2</v>
      </c>
      <c r="H281" s="43">
        <v>6</v>
      </c>
      <c r="I281" s="43"/>
      <c r="J281" s="43"/>
      <c r="K281" s="43"/>
      <c r="L281" s="43">
        <v>6</v>
      </c>
      <c r="M281" s="43"/>
      <c r="N281" s="43"/>
      <c r="O281" s="43"/>
      <c r="P281" s="43">
        <v>6</v>
      </c>
      <c r="Q281" s="43"/>
      <c r="R281" s="43"/>
      <c r="S281" s="43"/>
    </row>
    <row r="282" spans="1:19" x14ac:dyDescent="0.25">
      <c r="A282" s="39"/>
      <c r="B282" s="171" t="s">
        <v>306</v>
      </c>
      <c r="C282" s="22" t="s">
        <v>27</v>
      </c>
      <c r="D282" s="23">
        <v>1.95</v>
      </c>
      <c r="E282" s="24">
        <f t="shared" si="25"/>
        <v>0</v>
      </c>
      <c r="F282" s="41"/>
      <c r="G282" s="42">
        <f t="shared" si="26"/>
        <v>0</v>
      </c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</row>
    <row r="283" spans="1:19" x14ac:dyDescent="0.25">
      <c r="A283" s="39"/>
      <c r="B283" s="171" t="s">
        <v>307</v>
      </c>
      <c r="C283" s="22" t="s">
        <v>27</v>
      </c>
      <c r="D283" s="23">
        <v>9</v>
      </c>
      <c r="E283" s="24">
        <f t="shared" si="25"/>
        <v>4</v>
      </c>
      <c r="F283" s="41">
        <v>9</v>
      </c>
      <c r="G283" s="42">
        <f t="shared" si="26"/>
        <v>36</v>
      </c>
      <c r="H283" s="43">
        <v>4</v>
      </c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</row>
    <row r="284" spans="1:19" x14ac:dyDescent="0.25">
      <c r="A284" s="39"/>
      <c r="B284" s="171" t="s">
        <v>308</v>
      </c>
      <c r="C284" s="22" t="s">
        <v>27</v>
      </c>
      <c r="D284" s="23">
        <v>60</v>
      </c>
      <c r="E284" s="24">
        <f t="shared" si="25"/>
        <v>0</v>
      </c>
      <c r="F284" s="41"/>
      <c r="G284" s="42">
        <f t="shared" si="26"/>
        <v>0</v>
      </c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</row>
    <row r="285" spans="1:19" x14ac:dyDescent="0.25">
      <c r="A285" s="39"/>
      <c r="B285" s="171" t="s">
        <v>309</v>
      </c>
      <c r="C285" s="22" t="s">
        <v>109</v>
      </c>
      <c r="D285" s="23">
        <v>1.4</v>
      </c>
      <c r="E285" s="24">
        <f t="shared" si="25"/>
        <v>18</v>
      </c>
      <c r="F285" s="41">
        <v>1.4</v>
      </c>
      <c r="G285" s="42">
        <f t="shared" si="26"/>
        <v>25.2</v>
      </c>
      <c r="H285" s="43">
        <v>6</v>
      </c>
      <c r="I285" s="43"/>
      <c r="J285" s="43"/>
      <c r="K285" s="43"/>
      <c r="L285" s="43">
        <v>6</v>
      </c>
      <c r="M285" s="43"/>
      <c r="N285" s="43"/>
      <c r="O285" s="43"/>
      <c r="P285" s="43">
        <v>6</v>
      </c>
      <c r="Q285" s="43"/>
      <c r="R285" s="43"/>
      <c r="S285" s="43"/>
    </row>
    <row r="286" spans="1:19" x14ac:dyDescent="0.25">
      <c r="A286" s="39"/>
      <c r="B286" s="171" t="s">
        <v>310</v>
      </c>
      <c r="C286" s="22" t="s">
        <v>27</v>
      </c>
      <c r="D286" s="23">
        <v>45</v>
      </c>
      <c r="E286" s="24">
        <f t="shared" si="25"/>
        <v>0</v>
      </c>
      <c r="F286" s="41"/>
      <c r="G286" s="42">
        <f t="shared" si="26"/>
        <v>0</v>
      </c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</row>
    <row r="287" spans="1:19" x14ac:dyDescent="0.25">
      <c r="A287" s="39"/>
      <c r="B287" s="171" t="s">
        <v>311</v>
      </c>
      <c r="C287" s="22" t="s">
        <v>109</v>
      </c>
      <c r="D287" s="23">
        <v>0.9</v>
      </c>
      <c r="E287" s="24">
        <f t="shared" si="25"/>
        <v>30</v>
      </c>
      <c r="F287" s="41">
        <v>0.5</v>
      </c>
      <c r="G287" s="42">
        <f t="shared" si="26"/>
        <v>15</v>
      </c>
      <c r="H287" s="43">
        <v>30</v>
      </c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</row>
    <row r="288" spans="1:19" x14ac:dyDescent="0.25">
      <c r="A288" s="39"/>
      <c r="B288" s="171" t="s">
        <v>312</v>
      </c>
      <c r="C288" s="48" t="s">
        <v>313</v>
      </c>
      <c r="D288" s="23">
        <v>6.75</v>
      </c>
      <c r="E288" s="24">
        <f t="shared" si="25"/>
        <v>0</v>
      </c>
      <c r="F288" s="41"/>
      <c r="G288" s="42">
        <f t="shared" si="26"/>
        <v>0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</row>
    <row r="289" spans="1:19" ht="30" x14ac:dyDescent="0.25">
      <c r="A289" s="39"/>
      <c r="B289" s="171" t="s">
        <v>314</v>
      </c>
      <c r="C289" s="22" t="s">
        <v>109</v>
      </c>
      <c r="D289" s="23">
        <v>1.2</v>
      </c>
      <c r="E289" s="24">
        <f t="shared" si="25"/>
        <v>0</v>
      </c>
      <c r="F289" s="41"/>
      <c r="G289" s="42">
        <f t="shared" si="26"/>
        <v>0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</row>
    <row r="290" spans="1:19" x14ac:dyDescent="0.25">
      <c r="A290" s="39"/>
      <c r="B290" s="171" t="s">
        <v>315</v>
      </c>
      <c r="C290" s="22" t="s">
        <v>27</v>
      </c>
      <c r="D290" s="23">
        <v>0.25</v>
      </c>
      <c r="E290" s="24">
        <f t="shared" si="25"/>
        <v>192</v>
      </c>
      <c r="F290" s="41">
        <v>0.25</v>
      </c>
      <c r="G290" s="42">
        <f t="shared" si="26"/>
        <v>48</v>
      </c>
      <c r="H290" s="43">
        <v>48</v>
      </c>
      <c r="I290" s="43"/>
      <c r="J290" s="43"/>
      <c r="K290" s="43">
        <v>48</v>
      </c>
      <c r="L290" s="43"/>
      <c r="M290" s="43"/>
      <c r="N290" s="43">
        <v>48</v>
      </c>
      <c r="O290" s="43"/>
      <c r="P290" s="43"/>
      <c r="Q290" s="43">
        <v>48</v>
      </c>
      <c r="R290" s="43"/>
      <c r="S290" s="43"/>
    </row>
    <row r="291" spans="1:19" x14ac:dyDescent="0.25">
      <c r="A291" s="39"/>
      <c r="B291" s="171" t="s">
        <v>316</v>
      </c>
      <c r="C291" s="22" t="s">
        <v>27</v>
      </c>
      <c r="D291" s="23">
        <v>0.3</v>
      </c>
      <c r="E291" s="24">
        <f t="shared" si="25"/>
        <v>0</v>
      </c>
      <c r="F291" s="41"/>
      <c r="G291" s="42">
        <f t="shared" si="26"/>
        <v>0</v>
      </c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</row>
    <row r="292" spans="1:19" x14ac:dyDescent="0.25">
      <c r="A292" s="39"/>
      <c r="B292" s="171" t="s">
        <v>317</v>
      </c>
      <c r="C292" s="22" t="s">
        <v>109</v>
      </c>
      <c r="D292" s="23">
        <v>0.97</v>
      </c>
      <c r="E292" s="24">
        <f t="shared" si="25"/>
        <v>0</v>
      </c>
      <c r="F292" s="41"/>
      <c r="G292" s="42">
        <f t="shared" si="26"/>
        <v>0</v>
      </c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</row>
    <row r="293" spans="1:19" x14ac:dyDescent="0.25">
      <c r="A293" s="39"/>
      <c r="B293" s="171" t="s">
        <v>318</v>
      </c>
      <c r="C293" s="22" t="s">
        <v>27</v>
      </c>
      <c r="D293" s="23">
        <v>3.43</v>
      </c>
      <c r="E293" s="24">
        <f t="shared" si="25"/>
        <v>0</v>
      </c>
      <c r="F293" s="41"/>
      <c r="G293" s="42">
        <f t="shared" si="26"/>
        <v>0</v>
      </c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</row>
    <row r="294" spans="1:19" x14ac:dyDescent="0.25">
      <c r="A294" s="39"/>
      <c r="B294" s="171" t="s">
        <v>319</v>
      </c>
      <c r="C294" s="22" t="s">
        <v>81</v>
      </c>
      <c r="D294" s="23">
        <v>6.5</v>
      </c>
      <c r="E294" s="24">
        <f t="shared" si="25"/>
        <v>0</v>
      </c>
      <c r="F294" s="41"/>
      <c r="G294" s="42">
        <f t="shared" si="26"/>
        <v>0</v>
      </c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</row>
    <row r="295" spans="1:19" x14ac:dyDescent="0.25">
      <c r="A295" s="39"/>
      <c r="B295" s="171" t="s">
        <v>320</v>
      </c>
      <c r="C295" s="22" t="s">
        <v>109</v>
      </c>
      <c r="D295" s="23">
        <v>4</v>
      </c>
      <c r="E295" s="24">
        <f t="shared" si="25"/>
        <v>0</v>
      </c>
      <c r="F295" s="41"/>
      <c r="G295" s="42">
        <f t="shared" si="26"/>
        <v>0</v>
      </c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</row>
    <row r="296" spans="1:19" x14ac:dyDescent="0.25">
      <c r="A296" s="39"/>
      <c r="B296" s="171" t="s">
        <v>321</v>
      </c>
      <c r="C296" s="22" t="s">
        <v>27</v>
      </c>
      <c r="D296" s="23">
        <v>18</v>
      </c>
      <c r="E296" s="24">
        <f t="shared" si="25"/>
        <v>0</v>
      </c>
      <c r="F296" s="41"/>
      <c r="G296" s="42">
        <f t="shared" si="26"/>
        <v>0</v>
      </c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</row>
    <row r="297" spans="1:19" x14ac:dyDescent="0.25">
      <c r="A297" s="39"/>
      <c r="B297" s="171" t="s">
        <v>322</v>
      </c>
      <c r="C297" s="22" t="s">
        <v>323</v>
      </c>
      <c r="D297" s="23">
        <v>2</v>
      </c>
      <c r="E297" s="24">
        <f t="shared" si="25"/>
        <v>0</v>
      </c>
      <c r="F297" s="41"/>
      <c r="G297" s="42">
        <f t="shared" si="26"/>
        <v>0</v>
      </c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</row>
    <row r="298" spans="1:19" x14ac:dyDescent="0.25">
      <c r="A298" s="39"/>
      <c r="B298" s="171" t="s">
        <v>324</v>
      </c>
      <c r="C298" s="22" t="s">
        <v>27</v>
      </c>
      <c r="D298" s="23">
        <v>2.5</v>
      </c>
      <c r="E298" s="24">
        <f t="shared" si="25"/>
        <v>6</v>
      </c>
      <c r="F298" s="41">
        <v>2.5</v>
      </c>
      <c r="G298" s="42">
        <f t="shared" si="26"/>
        <v>15</v>
      </c>
      <c r="H298" s="43">
        <v>6</v>
      </c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</row>
    <row r="299" spans="1:19" x14ac:dyDescent="0.25">
      <c r="A299" s="39"/>
      <c r="B299" s="171" t="s">
        <v>325</v>
      </c>
      <c r="C299" s="22" t="s">
        <v>27</v>
      </c>
      <c r="D299" s="23">
        <v>1</v>
      </c>
      <c r="E299" s="24">
        <f t="shared" si="25"/>
        <v>0</v>
      </c>
      <c r="F299" s="41"/>
      <c r="G299" s="42">
        <f t="shared" si="26"/>
        <v>0</v>
      </c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</row>
    <row r="300" spans="1:19" x14ac:dyDescent="0.25">
      <c r="A300" s="39"/>
      <c r="B300" s="171" t="s">
        <v>326</v>
      </c>
      <c r="C300" s="22" t="s">
        <v>61</v>
      </c>
      <c r="D300" s="23">
        <v>1</v>
      </c>
      <c r="E300" s="24">
        <f t="shared" si="25"/>
        <v>0</v>
      </c>
      <c r="F300" s="41"/>
      <c r="G300" s="42">
        <f t="shared" si="26"/>
        <v>0</v>
      </c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</row>
    <row r="301" spans="1:19" x14ac:dyDescent="0.25">
      <c r="A301" s="39"/>
      <c r="B301" s="171" t="s">
        <v>327</v>
      </c>
      <c r="C301" s="22" t="s">
        <v>109</v>
      </c>
      <c r="D301" s="23">
        <v>0.8</v>
      </c>
      <c r="E301" s="24">
        <f t="shared" si="25"/>
        <v>0</v>
      </c>
      <c r="F301" s="41"/>
      <c r="G301" s="42">
        <f t="shared" si="26"/>
        <v>0</v>
      </c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</row>
    <row r="302" spans="1:19" x14ac:dyDescent="0.25">
      <c r="A302" s="39"/>
      <c r="B302" s="171" t="s">
        <v>328</v>
      </c>
      <c r="C302" s="22" t="s">
        <v>27</v>
      </c>
      <c r="D302" s="23">
        <v>1</v>
      </c>
      <c r="E302" s="24">
        <f t="shared" si="25"/>
        <v>0</v>
      </c>
      <c r="F302" s="41"/>
      <c r="G302" s="42">
        <f t="shared" si="26"/>
        <v>0</v>
      </c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</row>
    <row r="303" spans="1:19" x14ac:dyDescent="0.25">
      <c r="A303" s="39"/>
      <c r="B303" s="171" t="s">
        <v>329</v>
      </c>
      <c r="C303" s="22" t="s">
        <v>27</v>
      </c>
      <c r="D303" s="23">
        <v>1</v>
      </c>
      <c r="E303" s="24">
        <f t="shared" si="25"/>
        <v>0</v>
      </c>
      <c r="F303" s="41"/>
      <c r="G303" s="42">
        <f t="shared" si="26"/>
        <v>0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</row>
    <row r="304" spans="1:19" x14ac:dyDescent="0.25">
      <c r="A304" s="39"/>
      <c r="B304" s="171" t="s">
        <v>330</v>
      </c>
      <c r="C304" s="22" t="s">
        <v>27</v>
      </c>
      <c r="D304" s="23">
        <v>1</v>
      </c>
      <c r="E304" s="24">
        <f t="shared" si="25"/>
        <v>24</v>
      </c>
      <c r="F304" s="41">
        <v>1</v>
      </c>
      <c r="G304" s="42">
        <f t="shared" si="26"/>
        <v>24</v>
      </c>
      <c r="H304" s="43">
        <v>12</v>
      </c>
      <c r="I304" s="43"/>
      <c r="J304" s="43"/>
      <c r="K304" s="43"/>
      <c r="L304" s="43"/>
      <c r="M304" s="43"/>
      <c r="N304" s="43">
        <v>12</v>
      </c>
      <c r="O304" s="43"/>
      <c r="P304" s="43"/>
      <c r="Q304" s="43"/>
      <c r="R304" s="43"/>
      <c r="S304" s="43"/>
    </row>
    <row r="305" spans="1:19" ht="30" x14ac:dyDescent="0.25">
      <c r="A305" s="39"/>
      <c r="B305" s="171" t="s">
        <v>331</v>
      </c>
      <c r="C305" s="22" t="s">
        <v>27</v>
      </c>
      <c r="D305" s="23">
        <v>0.75</v>
      </c>
      <c r="E305" s="24">
        <f t="shared" si="25"/>
        <v>36</v>
      </c>
      <c r="F305" s="41">
        <v>0.75</v>
      </c>
      <c r="G305" s="42">
        <f t="shared" si="26"/>
        <v>27</v>
      </c>
      <c r="H305" s="43">
        <v>12</v>
      </c>
      <c r="I305" s="43"/>
      <c r="J305" s="43"/>
      <c r="K305" s="43"/>
      <c r="L305" s="43">
        <v>12</v>
      </c>
      <c r="M305" s="43"/>
      <c r="N305" s="43"/>
      <c r="O305" s="43">
        <v>12</v>
      </c>
      <c r="P305" s="43"/>
      <c r="Q305" s="43"/>
      <c r="R305" s="43"/>
      <c r="S305" s="43"/>
    </row>
    <row r="306" spans="1:19" x14ac:dyDescent="0.25">
      <c r="A306" s="39"/>
      <c r="B306" s="171" t="s">
        <v>332</v>
      </c>
      <c r="C306" s="22" t="s">
        <v>27</v>
      </c>
      <c r="D306" s="23">
        <v>1</v>
      </c>
      <c r="E306" s="24">
        <f t="shared" si="25"/>
        <v>0</v>
      </c>
      <c r="F306" s="41"/>
      <c r="G306" s="42">
        <f t="shared" si="26"/>
        <v>0</v>
      </c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</row>
    <row r="307" spans="1:19" x14ac:dyDescent="0.25">
      <c r="A307" s="39"/>
      <c r="B307" s="171" t="s">
        <v>333</v>
      </c>
      <c r="C307" s="22" t="s">
        <v>27</v>
      </c>
      <c r="D307" s="23">
        <v>0.8</v>
      </c>
      <c r="E307" s="24">
        <f t="shared" si="25"/>
        <v>6</v>
      </c>
      <c r="F307" s="41">
        <v>0.8</v>
      </c>
      <c r="G307" s="42">
        <f t="shared" si="26"/>
        <v>4.8000000000000007</v>
      </c>
      <c r="H307" s="43">
        <v>6</v>
      </c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</row>
    <row r="308" spans="1:19" x14ac:dyDescent="0.25">
      <c r="A308" s="39"/>
      <c r="B308" s="171" t="s">
        <v>334</v>
      </c>
      <c r="C308" s="22" t="s">
        <v>27</v>
      </c>
      <c r="D308" s="23">
        <v>0.8</v>
      </c>
      <c r="E308" s="24">
        <f t="shared" si="25"/>
        <v>6</v>
      </c>
      <c r="F308" s="41">
        <v>0.8</v>
      </c>
      <c r="G308" s="42">
        <f t="shared" si="26"/>
        <v>4.8000000000000007</v>
      </c>
      <c r="H308" s="43">
        <v>6</v>
      </c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</row>
    <row r="309" spans="1:19" x14ac:dyDescent="0.25">
      <c r="A309" s="39"/>
      <c r="B309" s="171" t="s">
        <v>335</v>
      </c>
      <c r="C309" s="22" t="s">
        <v>27</v>
      </c>
      <c r="D309" s="23">
        <v>28</v>
      </c>
      <c r="E309" s="24">
        <f t="shared" si="25"/>
        <v>1</v>
      </c>
      <c r="F309" s="41">
        <v>28</v>
      </c>
      <c r="G309" s="42">
        <f t="shared" si="26"/>
        <v>28</v>
      </c>
      <c r="H309" s="43">
        <v>1</v>
      </c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</row>
    <row r="310" spans="1:19" x14ac:dyDescent="0.25">
      <c r="A310" s="39"/>
      <c r="B310" s="171" t="s">
        <v>336</v>
      </c>
      <c r="C310" s="22" t="s">
        <v>27</v>
      </c>
      <c r="D310" s="23">
        <v>15</v>
      </c>
      <c r="E310" s="24">
        <f t="shared" si="25"/>
        <v>4</v>
      </c>
      <c r="F310" s="41">
        <v>15</v>
      </c>
      <c r="G310" s="42">
        <f t="shared" si="26"/>
        <v>60</v>
      </c>
      <c r="H310" s="43">
        <v>4</v>
      </c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</row>
    <row r="311" spans="1:19" x14ac:dyDescent="0.25">
      <c r="A311" s="39"/>
      <c r="B311" s="171" t="s">
        <v>337</v>
      </c>
      <c r="C311" s="22" t="s">
        <v>27</v>
      </c>
      <c r="D311" s="23">
        <v>3.5</v>
      </c>
      <c r="E311" s="24">
        <f t="shared" si="25"/>
        <v>6</v>
      </c>
      <c r="F311" s="41">
        <v>3.5</v>
      </c>
      <c r="G311" s="42">
        <f t="shared" si="26"/>
        <v>21</v>
      </c>
      <c r="H311" s="43">
        <v>6</v>
      </c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</row>
    <row r="312" spans="1:19" x14ac:dyDescent="0.25">
      <c r="A312" s="39"/>
      <c r="B312" s="171" t="s">
        <v>338</v>
      </c>
      <c r="C312" s="22" t="s">
        <v>109</v>
      </c>
      <c r="D312" s="23">
        <v>1.75</v>
      </c>
      <c r="E312" s="24">
        <f t="shared" si="25"/>
        <v>0</v>
      </c>
      <c r="F312" s="41"/>
      <c r="G312" s="42">
        <f t="shared" si="26"/>
        <v>0</v>
      </c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</row>
    <row r="313" spans="1:19" ht="30" x14ac:dyDescent="0.25">
      <c r="A313" s="39"/>
      <c r="B313" s="171" t="s">
        <v>339</v>
      </c>
      <c r="C313" s="22" t="s">
        <v>27</v>
      </c>
      <c r="D313" s="23">
        <v>1</v>
      </c>
      <c r="E313" s="24">
        <f t="shared" si="25"/>
        <v>0</v>
      </c>
      <c r="F313" s="41"/>
      <c r="G313" s="42">
        <f t="shared" si="26"/>
        <v>0</v>
      </c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</row>
    <row r="314" spans="1:19" x14ac:dyDescent="0.25">
      <c r="A314" s="39"/>
      <c r="B314" s="171" t="s">
        <v>340</v>
      </c>
      <c r="C314" s="22" t="s">
        <v>27</v>
      </c>
      <c r="D314" s="23">
        <v>35</v>
      </c>
      <c r="E314" s="24">
        <f t="shared" si="25"/>
        <v>0</v>
      </c>
      <c r="F314" s="41"/>
      <c r="G314" s="42">
        <f t="shared" si="26"/>
        <v>0</v>
      </c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</row>
    <row r="315" spans="1:19" x14ac:dyDescent="0.25">
      <c r="A315" s="39"/>
      <c r="B315" s="171" t="s">
        <v>341</v>
      </c>
      <c r="C315" s="22" t="s">
        <v>313</v>
      </c>
      <c r="D315" s="23">
        <v>2</v>
      </c>
      <c r="E315" s="24">
        <f t="shared" si="25"/>
        <v>0</v>
      </c>
      <c r="F315" s="41"/>
      <c r="G315" s="42">
        <f t="shared" si="26"/>
        <v>0</v>
      </c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</row>
    <row r="316" spans="1:19" x14ac:dyDescent="0.25">
      <c r="A316" s="39"/>
      <c r="B316" s="171" t="s">
        <v>342</v>
      </c>
      <c r="C316" s="22" t="s">
        <v>27</v>
      </c>
      <c r="D316" s="23">
        <v>1.6</v>
      </c>
      <c r="E316" s="24">
        <f t="shared" si="25"/>
        <v>4</v>
      </c>
      <c r="F316" s="41">
        <v>1.6</v>
      </c>
      <c r="G316" s="42">
        <f t="shared" si="26"/>
        <v>6.4</v>
      </c>
      <c r="H316" s="43">
        <v>4</v>
      </c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</row>
    <row r="317" spans="1:19" x14ac:dyDescent="0.25">
      <c r="A317" s="39"/>
      <c r="B317" s="171" t="s">
        <v>343</v>
      </c>
      <c r="C317" s="22" t="s">
        <v>27</v>
      </c>
      <c r="D317" s="23">
        <v>1.5</v>
      </c>
      <c r="E317" s="24">
        <f t="shared" si="25"/>
        <v>2</v>
      </c>
      <c r="F317" s="41">
        <v>1.5</v>
      </c>
      <c r="G317" s="42">
        <f t="shared" si="26"/>
        <v>3</v>
      </c>
      <c r="H317" s="43">
        <v>2</v>
      </c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</row>
    <row r="318" spans="1:19" x14ac:dyDescent="0.25">
      <c r="A318" s="39"/>
      <c r="B318" s="171" t="s">
        <v>344</v>
      </c>
      <c r="C318" s="22" t="s">
        <v>81</v>
      </c>
      <c r="D318" s="23">
        <v>0.5</v>
      </c>
      <c r="E318" s="24">
        <f t="shared" si="25"/>
        <v>72</v>
      </c>
      <c r="F318" s="41">
        <v>0.5</v>
      </c>
      <c r="G318" s="42">
        <f t="shared" si="26"/>
        <v>36</v>
      </c>
      <c r="H318" s="43">
        <v>12</v>
      </c>
      <c r="I318" s="43"/>
      <c r="J318" s="43">
        <v>12</v>
      </c>
      <c r="K318" s="43"/>
      <c r="L318" s="43">
        <v>12</v>
      </c>
      <c r="M318" s="43"/>
      <c r="N318" s="43">
        <v>12</v>
      </c>
      <c r="O318" s="43"/>
      <c r="P318" s="43">
        <v>12</v>
      </c>
      <c r="Q318" s="43"/>
      <c r="R318" s="43">
        <v>12</v>
      </c>
      <c r="S318" s="43"/>
    </row>
    <row r="319" spans="1:19" x14ac:dyDescent="0.25">
      <c r="A319" s="39"/>
      <c r="B319" s="164"/>
      <c r="C319" s="22"/>
      <c r="D319" s="23"/>
      <c r="E319" s="24">
        <f t="shared" si="25"/>
        <v>0</v>
      </c>
      <c r="F319" s="25"/>
      <c r="G319" s="42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</row>
    <row r="320" spans="1:19" ht="15.75" x14ac:dyDescent="0.25">
      <c r="A320" s="20">
        <v>54115</v>
      </c>
      <c r="B320" s="168" t="s">
        <v>345</v>
      </c>
      <c r="C320" s="48"/>
      <c r="D320" s="23"/>
      <c r="E320" s="24">
        <f t="shared" si="25"/>
        <v>0</v>
      </c>
      <c r="F320" s="25"/>
      <c r="G320" s="26">
        <f>'[1]GASTOS P-DEPTO'!$AX$71</f>
        <v>0</v>
      </c>
      <c r="H320" s="179" t="str">
        <f>IF(G321&gt;G320,"USTED HA SOBREPASADO MONTO POR  UN VALOR DE ","")</f>
        <v xml:space="preserve">USTED HA SOBREPASADO MONTO POR  UN VALOR DE </v>
      </c>
      <c r="I320" s="179"/>
      <c r="J320" s="179"/>
      <c r="K320" s="179"/>
      <c r="L320" s="27">
        <v>0</v>
      </c>
      <c r="M320" s="28"/>
      <c r="N320" s="28"/>
      <c r="O320" s="29"/>
      <c r="P320" s="30"/>
      <c r="Q320" s="30"/>
      <c r="R320" s="30"/>
      <c r="S320" s="30"/>
    </row>
    <row r="321" spans="1:19" ht="15.75" x14ac:dyDescent="0.25">
      <c r="A321" s="31">
        <v>54115</v>
      </c>
      <c r="B321" s="163" t="s">
        <v>345</v>
      </c>
      <c r="C321" s="33"/>
      <c r="D321" s="45"/>
      <c r="E321" s="46">
        <f t="shared" si="25"/>
        <v>102</v>
      </c>
      <c r="F321" s="55"/>
      <c r="G321" s="37">
        <f>SUM(G323:G392)</f>
        <v>1209</v>
      </c>
      <c r="H321" s="38">
        <f>SUM(H323:H392)</f>
        <v>14</v>
      </c>
      <c r="I321" s="38">
        <f t="shared" ref="I321:S321" si="27">SUM(I323:I392)</f>
        <v>8</v>
      </c>
      <c r="J321" s="38">
        <f t="shared" si="27"/>
        <v>8</v>
      </c>
      <c r="K321" s="38">
        <f t="shared" si="27"/>
        <v>8</v>
      </c>
      <c r="L321" s="38">
        <f t="shared" si="27"/>
        <v>8</v>
      </c>
      <c r="M321" s="38">
        <f t="shared" si="27"/>
        <v>8</v>
      </c>
      <c r="N321" s="38">
        <f t="shared" si="27"/>
        <v>8</v>
      </c>
      <c r="O321" s="38">
        <f t="shared" si="27"/>
        <v>8</v>
      </c>
      <c r="P321" s="38">
        <f t="shared" si="27"/>
        <v>8</v>
      </c>
      <c r="Q321" s="38">
        <f t="shared" si="27"/>
        <v>8</v>
      </c>
      <c r="R321" s="38">
        <f t="shared" si="27"/>
        <v>8</v>
      </c>
      <c r="S321" s="38">
        <f t="shared" si="27"/>
        <v>8</v>
      </c>
    </row>
    <row r="322" spans="1:19" x14ac:dyDescent="0.25">
      <c r="A322" s="39"/>
      <c r="B322" s="164"/>
      <c r="C322" s="22"/>
      <c r="D322" s="23"/>
      <c r="E322" s="24">
        <f t="shared" si="25"/>
        <v>0</v>
      </c>
      <c r="F322" s="25"/>
      <c r="G322" s="42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</row>
    <row r="323" spans="1:19" x14ac:dyDescent="0.25">
      <c r="A323" s="39"/>
      <c r="B323" s="171" t="s">
        <v>346</v>
      </c>
      <c r="C323" s="22" t="s">
        <v>61</v>
      </c>
      <c r="D323" s="23">
        <v>2</v>
      </c>
      <c r="E323" s="24">
        <f t="shared" si="25"/>
        <v>0</v>
      </c>
      <c r="F323" s="41"/>
      <c r="G323" s="42">
        <f t="shared" si="26"/>
        <v>0</v>
      </c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</row>
    <row r="324" spans="1:19" ht="30" x14ac:dyDescent="0.25">
      <c r="A324" s="39"/>
      <c r="B324" s="171" t="s">
        <v>347</v>
      </c>
      <c r="C324" s="22" t="s">
        <v>27</v>
      </c>
      <c r="D324" s="23">
        <v>43</v>
      </c>
      <c r="E324" s="24">
        <f t="shared" si="25"/>
        <v>0</v>
      </c>
      <c r="F324" s="41"/>
      <c r="G324" s="42">
        <f t="shared" si="26"/>
        <v>0</v>
      </c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</row>
    <row r="325" spans="1:19" x14ac:dyDescent="0.25">
      <c r="A325" s="39"/>
      <c r="B325" s="171" t="s">
        <v>348</v>
      </c>
      <c r="C325" s="22" t="s">
        <v>27</v>
      </c>
      <c r="D325" s="23">
        <v>57</v>
      </c>
      <c r="E325" s="24">
        <f t="shared" si="25"/>
        <v>0</v>
      </c>
      <c r="F325" s="41"/>
      <c r="G325" s="42">
        <f t="shared" si="26"/>
        <v>0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</row>
    <row r="326" spans="1:19" x14ac:dyDescent="0.25">
      <c r="A326" s="39"/>
      <c r="B326" s="171" t="s">
        <v>349</v>
      </c>
      <c r="C326" s="22" t="s">
        <v>27</v>
      </c>
      <c r="D326" s="23">
        <v>300</v>
      </c>
      <c r="E326" s="24">
        <f t="shared" si="25"/>
        <v>0</v>
      </c>
      <c r="F326" s="41"/>
      <c r="G326" s="42">
        <f t="shared" si="26"/>
        <v>0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</row>
    <row r="327" spans="1:19" x14ac:dyDescent="0.25">
      <c r="A327" s="39"/>
      <c r="B327" s="172" t="s">
        <v>350</v>
      </c>
      <c r="C327" s="22" t="s">
        <v>27</v>
      </c>
      <c r="D327" s="23">
        <v>50</v>
      </c>
      <c r="E327" s="24">
        <f t="shared" si="25"/>
        <v>0</v>
      </c>
      <c r="F327" s="41"/>
      <c r="G327" s="42">
        <f t="shared" si="26"/>
        <v>0</v>
      </c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</row>
    <row r="328" spans="1:19" x14ac:dyDescent="0.25">
      <c r="A328" s="39"/>
      <c r="B328" s="172" t="s">
        <v>351</v>
      </c>
      <c r="C328" s="22" t="s">
        <v>27</v>
      </c>
      <c r="D328" s="23">
        <v>50</v>
      </c>
      <c r="E328" s="24">
        <f t="shared" si="25"/>
        <v>0</v>
      </c>
      <c r="F328" s="41"/>
      <c r="G328" s="42">
        <f t="shared" si="26"/>
        <v>0</v>
      </c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</row>
    <row r="329" spans="1:19" x14ac:dyDescent="0.25">
      <c r="A329" s="39"/>
      <c r="B329" s="171" t="s">
        <v>352</v>
      </c>
      <c r="C329" s="22" t="s">
        <v>37</v>
      </c>
      <c r="D329" s="23">
        <v>35</v>
      </c>
      <c r="E329" s="24">
        <f t="shared" si="25"/>
        <v>0</v>
      </c>
      <c r="F329" s="41"/>
      <c r="G329" s="42">
        <f t="shared" si="26"/>
        <v>0</v>
      </c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</row>
    <row r="330" spans="1:19" x14ac:dyDescent="0.25">
      <c r="A330" s="39"/>
      <c r="B330" s="171" t="s">
        <v>353</v>
      </c>
      <c r="C330" s="22" t="s">
        <v>27</v>
      </c>
      <c r="D330" s="23">
        <v>0.9</v>
      </c>
      <c r="E330" s="24">
        <f t="shared" si="25"/>
        <v>0</v>
      </c>
      <c r="F330" s="41"/>
      <c r="G330" s="42">
        <f t="shared" si="26"/>
        <v>0</v>
      </c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</row>
    <row r="331" spans="1:19" ht="30" x14ac:dyDescent="0.25">
      <c r="A331" s="39"/>
      <c r="B331" s="171" t="s">
        <v>354</v>
      </c>
      <c r="C331" s="22" t="s">
        <v>27</v>
      </c>
      <c r="D331" s="23">
        <v>8</v>
      </c>
      <c r="E331" s="24">
        <f t="shared" si="25"/>
        <v>0</v>
      </c>
      <c r="F331" s="41"/>
      <c r="G331" s="42">
        <f t="shared" si="26"/>
        <v>0</v>
      </c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</row>
    <row r="332" spans="1:19" x14ac:dyDescent="0.25">
      <c r="A332" s="39"/>
      <c r="B332" s="173" t="s">
        <v>355</v>
      </c>
      <c r="C332" s="22" t="s">
        <v>27</v>
      </c>
      <c r="D332" s="23">
        <v>0.56999999999999995</v>
      </c>
      <c r="E332" s="24">
        <f t="shared" si="25"/>
        <v>0</v>
      </c>
      <c r="F332" s="41"/>
      <c r="G332" s="42">
        <f t="shared" si="26"/>
        <v>0</v>
      </c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</row>
    <row r="333" spans="1:19" x14ac:dyDescent="0.25">
      <c r="A333" s="39"/>
      <c r="B333" s="171" t="s">
        <v>356</v>
      </c>
      <c r="C333" s="22" t="s">
        <v>27</v>
      </c>
      <c r="D333" s="23">
        <v>3</v>
      </c>
      <c r="E333" s="24">
        <f t="shared" si="25"/>
        <v>0</v>
      </c>
      <c r="F333" s="41"/>
      <c r="G333" s="42">
        <f t="shared" si="26"/>
        <v>0</v>
      </c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</row>
    <row r="334" spans="1:19" x14ac:dyDescent="0.25">
      <c r="A334" s="39"/>
      <c r="B334" s="171" t="s">
        <v>357</v>
      </c>
      <c r="C334" s="22" t="s">
        <v>27</v>
      </c>
      <c r="D334" s="23">
        <v>10</v>
      </c>
      <c r="E334" s="24">
        <f t="shared" si="25"/>
        <v>0</v>
      </c>
      <c r="F334" s="41"/>
      <c r="G334" s="42">
        <f t="shared" si="26"/>
        <v>0</v>
      </c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</row>
    <row r="335" spans="1:19" x14ac:dyDescent="0.25">
      <c r="A335" s="39"/>
      <c r="B335" s="171" t="s">
        <v>358</v>
      </c>
      <c r="C335" s="22" t="s">
        <v>109</v>
      </c>
      <c r="D335" s="23">
        <v>4</v>
      </c>
      <c r="E335" s="24">
        <f t="shared" ref="E335:E399" si="28">SUM(H335:S335)</f>
        <v>0</v>
      </c>
      <c r="F335" s="41"/>
      <c r="G335" s="42">
        <f t="shared" si="26"/>
        <v>0</v>
      </c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</row>
    <row r="336" spans="1:19" x14ac:dyDescent="0.25">
      <c r="A336" s="39"/>
      <c r="B336" s="171" t="s">
        <v>359</v>
      </c>
      <c r="C336" s="22" t="s">
        <v>27</v>
      </c>
      <c r="D336" s="23">
        <v>200</v>
      </c>
      <c r="E336" s="24">
        <f t="shared" si="28"/>
        <v>0</v>
      </c>
      <c r="F336" s="41"/>
      <c r="G336" s="42">
        <f t="shared" ref="G336:G400" si="29">+E336*F336</f>
        <v>0</v>
      </c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</row>
    <row r="337" spans="1:19" x14ac:dyDescent="0.25">
      <c r="A337" s="39"/>
      <c r="B337" s="171" t="s">
        <v>360</v>
      </c>
      <c r="C337" s="22" t="s">
        <v>27</v>
      </c>
      <c r="D337" s="23">
        <v>10</v>
      </c>
      <c r="E337" s="24">
        <f t="shared" si="28"/>
        <v>0</v>
      </c>
      <c r="F337" s="41"/>
      <c r="G337" s="42">
        <f t="shared" si="29"/>
        <v>0</v>
      </c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</row>
    <row r="338" spans="1:19" x14ac:dyDescent="0.25">
      <c r="A338" s="39"/>
      <c r="B338" s="171" t="s">
        <v>361</v>
      </c>
      <c r="C338" s="22" t="s">
        <v>27</v>
      </c>
      <c r="D338" s="23">
        <v>32</v>
      </c>
      <c r="E338" s="24">
        <f t="shared" si="28"/>
        <v>0</v>
      </c>
      <c r="F338" s="41"/>
      <c r="G338" s="42">
        <f t="shared" si="29"/>
        <v>0</v>
      </c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</row>
    <row r="339" spans="1:19" x14ac:dyDescent="0.25">
      <c r="A339" s="39"/>
      <c r="B339" s="171" t="s">
        <v>362</v>
      </c>
      <c r="C339" s="22" t="s">
        <v>27</v>
      </c>
      <c r="D339" s="23">
        <v>7</v>
      </c>
      <c r="E339" s="24">
        <f t="shared" si="28"/>
        <v>3</v>
      </c>
      <c r="F339" s="41">
        <v>7</v>
      </c>
      <c r="G339" s="42">
        <f t="shared" si="29"/>
        <v>21</v>
      </c>
      <c r="H339" s="43">
        <v>3</v>
      </c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</row>
    <row r="340" spans="1:19" x14ac:dyDescent="0.25">
      <c r="A340" s="39"/>
      <c r="B340" s="171" t="s">
        <v>363</v>
      </c>
      <c r="C340" s="22" t="s">
        <v>27</v>
      </c>
      <c r="D340" s="23">
        <v>15</v>
      </c>
      <c r="E340" s="24">
        <f t="shared" si="28"/>
        <v>0</v>
      </c>
      <c r="F340" s="41"/>
      <c r="G340" s="42">
        <f t="shared" si="29"/>
        <v>0</v>
      </c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</row>
    <row r="341" spans="1:19" x14ac:dyDescent="0.25">
      <c r="A341" s="39"/>
      <c r="B341" s="171" t="s">
        <v>364</v>
      </c>
      <c r="C341" s="22" t="s">
        <v>27</v>
      </c>
      <c r="D341" s="23">
        <v>8</v>
      </c>
      <c r="E341" s="24">
        <f t="shared" si="28"/>
        <v>0</v>
      </c>
      <c r="F341" s="41"/>
      <c r="G341" s="42">
        <f t="shared" si="29"/>
        <v>0</v>
      </c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</row>
    <row r="342" spans="1:19" x14ac:dyDescent="0.25">
      <c r="A342" s="39"/>
      <c r="B342" s="171" t="s">
        <v>365</v>
      </c>
      <c r="C342" s="22" t="s">
        <v>27</v>
      </c>
      <c r="D342" s="23">
        <v>45</v>
      </c>
      <c r="E342" s="24">
        <f t="shared" si="28"/>
        <v>0</v>
      </c>
      <c r="F342" s="41"/>
      <c r="G342" s="42">
        <f t="shared" si="29"/>
        <v>0</v>
      </c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</row>
    <row r="343" spans="1:19" x14ac:dyDescent="0.25">
      <c r="A343" s="39"/>
      <c r="B343" s="171" t="s">
        <v>366</v>
      </c>
      <c r="C343" s="22" t="s">
        <v>27</v>
      </c>
      <c r="D343" s="23">
        <v>12</v>
      </c>
      <c r="E343" s="24">
        <f t="shared" si="28"/>
        <v>3</v>
      </c>
      <c r="F343" s="41">
        <v>12</v>
      </c>
      <c r="G343" s="42">
        <f t="shared" si="29"/>
        <v>36</v>
      </c>
      <c r="H343" s="43">
        <v>3</v>
      </c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</row>
    <row r="344" spans="1:19" x14ac:dyDescent="0.25">
      <c r="A344" s="39"/>
      <c r="B344" s="171" t="s">
        <v>367</v>
      </c>
      <c r="C344" s="22" t="s">
        <v>27</v>
      </c>
      <c r="D344" s="23">
        <v>18</v>
      </c>
      <c r="E344" s="24">
        <f t="shared" si="28"/>
        <v>0</v>
      </c>
      <c r="F344" s="41"/>
      <c r="G344" s="42">
        <f t="shared" si="29"/>
        <v>0</v>
      </c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</row>
    <row r="345" spans="1:19" x14ac:dyDescent="0.25">
      <c r="A345" s="39"/>
      <c r="B345" s="171" t="s">
        <v>368</v>
      </c>
      <c r="C345" s="22" t="s">
        <v>27</v>
      </c>
      <c r="D345" s="23">
        <v>0.95</v>
      </c>
      <c r="E345" s="24">
        <f t="shared" si="28"/>
        <v>0</v>
      </c>
      <c r="F345" s="41"/>
      <c r="G345" s="42">
        <f t="shared" si="29"/>
        <v>0</v>
      </c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</row>
    <row r="346" spans="1:19" ht="30" x14ac:dyDescent="0.25">
      <c r="A346" s="39"/>
      <c r="B346" s="174" t="s">
        <v>369</v>
      </c>
      <c r="C346" s="57" t="s">
        <v>27</v>
      </c>
      <c r="D346" s="58">
        <v>100</v>
      </c>
      <c r="E346" s="24">
        <f t="shared" si="28"/>
        <v>0</v>
      </c>
      <c r="F346" s="41"/>
      <c r="G346" s="42">
        <f t="shared" si="29"/>
        <v>0</v>
      </c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</row>
    <row r="347" spans="1:19" x14ac:dyDescent="0.25">
      <c r="A347" s="39"/>
      <c r="B347" s="174" t="s">
        <v>370</v>
      </c>
      <c r="C347" s="57" t="s">
        <v>27</v>
      </c>
      <c r="D347" s="58">
        <v>112</v>
      </c>
      <c r="E347" s="24">
        <f t="shared" si="28"/>
        <v>0</v>
      </c>
      <c r="F347" s="41"/>
      <c r="G347" s="42">
        <f t="shared" si="29"/>
        <v>0</v>
      </c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</row>
    <row r="348" spans="1:19" x14ac:dyDescent="0.25">
      <c r="A348" s="39"/>
      <c r="B348" s="175" t="s">
        <v>371</v>
      </c>
      <c r="C348" s="22" t="s">
        <v>37</v>
      </c>
      <c r="D348" s="23">
        <v>268.60000000000002</v>
      </c>
      <c r="E348" s="24">
        <f t="shared" si="28"/>
        <v>0</v>
      </c>
      <c r="F348" s="41"/>
      <c r="G348" s="42">
        <f t="shared" si="29"/>
        <v>0</v>
      </c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</row>
    <row r="349" spans="1:19" x14ac:dyDescent="0.25">
      <c r="A349" s="39"/>
      <c r="B349" s="175" t="s">
        <v>372</v>
      </c>
      <c r="C349" s="57" t="s">
        <v>27</v>
      </c>
      <c r="D349" s="23">
        <v>39.549999999999997</v>
      </c>
      <c r="E349" s="24">
        <f t="shared" si="28"/>
        <v>0</v>
      </c>
      <c r="F349" s="41"/>
      <c r="G349" s="42">
        <f t="shared" si="29"/>
        <v>0</v>
      </c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</row>
    <row r="350" spans="1:19" ht="30" x14ac:dyDescent="0.25">
      <c r="A350" s="39"/>
      <c r="B350" s="175" t="s">
        <v>373</v>
      </c>
      <c r="C350" s="22" t="s">
        <v>27</v>
      </c>
      <c r="D350" s="23">
        <v>39.549999999999997</v>
      </c>
      <c r="E350" s="24">
        <f t="shared" si="28"/>
        <v>0</v>
      </c>
      <c r="F350" s="41"/>
      <c r="G350" s="42">
        <f t="shared" si="29"/>
        <v>0</v>
      </c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</row>
    <row r="351" spans="1:19" x14ac:dyDescent="0.25">
      <c r="A351" s="39"/>
      <c r="B351" s="175" t="s">
        <v>374</v>
      </c>
      <c r="C351" s="57" t="s">
        <v>27</v>
      </c>
      <c r="D351" s="23">
        <v>64.599999999999994</v>
      </c>
      <c r="E351" s="24">
        <f t="shared" si="28"/>
        <v>0</v>
      </c>
      <c r="F351" s="41"/>
      <c r="G351" s="42">
        <f t="shared" si="29"/>
        <v>0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</row>
    <row r="352" spans="1:19" x14ac:dyDescent="0.25">
      <c r="A352" s="39"/>
      <c r="B352" s="175" t="s">
        <v>375</v>
      </c>
      <c r="C352" s="57" t="s">
        <v>27</v>
      </c>
      <c r="D352" s="23">
        <v>135</v>
      </c>
      <c r="E352" s="24">
        <f t="shared" si="28"/>
        <v>0</v>
      </c>
      <c r="F352" s="41"/>
      <c r="G352" s="42">
        <f t="shared" si="29"/>
        <v>0</v>
      </c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</row>
    <row r="353" spans="1:19" x14ac:dyDescent="0.25">
      <c r="A353" s="39"/>
      <c r="B353" s="175" t="s">
        <v>376</v>
      </c>
      <c r="C353" s="22" t="s">
        <v>27</v>
      </c>
      <c r="D353" s="23">
        <v>48</v>
      </c>
      <c r="E353" s="24">
        <f t="shared" si="28"/>
        <v>0</v>
      </c>
      <c r="F353" s="41"/>
      <c r="G353" s="42">
        <f t="shared" si="29"/>
        <v>0</v>
      </c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</row>
    <row r="354" spans="1:19" x14ac:dyDescent="0.25">
      <c r="A354" s="39"/>
      <c r="B354" s="175" t="s">
        <v>377</v>
      </c>
      <c r="C354" s="57" t="s">
        <v>27</v>
      </c>
      <c r="D354" s="23">
        <v>45</v>
      </c>
      <c r="E354" s="24">
        <f t="shared" si="28"/>
        <v>0</v>
      </c>
      <c r="F354" s="41"/>
      <c r="G354" s="42">
        <f t="shared" si="29"/>
        <v>0</v>
      </c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</row>
    <row r="355" spans="1:19" x14ac:dyDescent="0.25">
      <c r="A355" s="39"/>
      <c r="B355" s="174" t="s">
        <v>378</v>
      </c>
      <c r="C355" s="57" t="s">
        <v>27</v>
      </c>
      <c r="D355" s="58">
        <v>9</v>
      </c>
      <c r="E355" s="24">
        <f t="shared" si="28"/>
        <v>0</v>
      </c>
      <c r="F355" s="41"/>
      <c r="G355" s="42">
        <f t="shared" si="29"/>
        <v>0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</row>
    <row r="356" spans="1:19" ht="30" x14ac:dyDescent="0.25">
      <c r="A356" s="39"/>
      <c r="B356" s="174" t="s">
        <v>379</v>
      </c>
      <c r="C356" s="57" t="s">
        <v>27</v>
      </c>
      <c r="D356" s="58">
        <v>13.86</v>
      </c>
      <c r="E356" s="24">
        <f t="shared" si="28"/>
        <v>0</v>
      </c>
      <c r="F356" s="41"/>
      <c r="G356" s="42">
        <f t="shared" si="29"/>
        <v>0</v>
      </c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</row>
    <row r="357" spans="1:19" ht="30" x14ac:dyDescent="0.25">
      <c r="A357" s="39"/>
      <c r="B357" s="174" t="s">
        <v>380</v>
      </c>
      <c r="C357" s="57" t="s">
        <v>27</v>
      </c>
      <c r="D357" s="58">
        <v>13.86</v>
      </c>
      <c r="E357" s="24">
        <f t="shared" si="28"/>
        <v>0</v>
      </c>
      <c r="F357" s="41"/>
      <c r="G357" s="42">
        <f t="shared" si="29"/>
        <v>0</v>
      </c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</row>
    <row r="358" spans="1:19" ht="30" x14ac:dyDescent="0.25">
      <c r="A358" s="39"/>
      <c r="B358" s="174" t="s">
        <v>381</v>
      </c>
      <c r="C358" s="57" t="s">
        <v>27</v>
      </c>
      <c r="D358" s="58">
        <v>13.86</v>
      </c>
      <c r="E358" s="24">
        <f t="shared" si="28"/>
        <v>0</v>
      </c>
      <c r="F358" s="41"/>
      <c r="G358" s="42">
        <f t="shared" si="29"/>
        <v>0</v>
      </c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</row>
    <row r="359" spans="1:19" ht="30" x14ac:dyDescent="0.25">
      <c r="A359" s="39"/>
      <c r="B359" s="171" t="s">
        <v>382</v>
      </c>
      <c r="C359" s="57" t="s">
        <v>27</v>
      </c>
      <c r="D359" s="23">
        <v>19.78</v>
      </c>
      <c r="E359" s="24">
        <f t="shared" si="28"/>
        <v>0</v>
      </c>
      <c r="F359" s="41"/>
      <c r="G359" s="42">
        <f t="shared" si="29"/>
        <v>0</v>
      </c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</row>
    <row r="360" spans="1:19" x14ac:dyDescent="0.25">
      <c r="A360" s="39"/>
      <c r="B360" s="174" t="s">
        <v>383</v>
      </c>
      <c r="C360" s="57" t="s">
        <v>27</v>
      </c>
      <c r="D360" s="58">
        <v>38</v>
      </c>
      <c r="E360" s="24">
        <f t="shared" si="28"/>
        <v>0</v>
      </c>
      <c r="F360" s="41"/>
      <c r="G360" s="42">
        <f t="shared" si="29"/>
        <v>0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</row>
    <row r="361" spans="1:19" x14ac:dyDescent="0.25">
      <c r="A361" s="39"/>
      <c r="B361" s="175" t="s">
        <v>1093</v>
      </c>
      <c r="C361" s="57" t="s">
        <v>27</v>
      </c>
      <c r="D361" s="23">
        <v>12</v>
      </c>
      <c r="E361" s="24">
        <f t="shared" si="28"/>
        <v>96</v>
      </c>
      <c r="F361" s="41">
        <v>12</v>
      </c>
      <c r="G361" s="42">
        <f t="shared" si="29"/>
        <v>1152</v>
      </c>
      <c r="H361" s="43">
        <v>8</v>
      </c>
      <c r="I361" s="43">
        <v>8</v>
      </c>
      <c r="J361" s="43">
        <v>8</v>
      </c>
      <c r="K361" s="43">
        <v>8</v>
      </c>
      <c r="L361" s="43">
        <v>8</v>
      </c>
      <c r="M361" s="43">
        <v>8</v>
      </c>
      <c r="N361" s="43">
        <v>8</v>
      </c>
      <c r="O361" s="43">
        <v>8</v>
      </c>
      <c r="P361" s="43">
        <v>8</v>
      </c>
      <c r="Q361" s="43">
        <v>8</v>
      </c>
      <c r="R361" s="43">
        <v>8</v>
      </c>
      <c r="S361" s="43">
        <v>8</v>
      </c>
    </row>
    <row r="362" spans="1:19" ht="30" x14ac:dyDescent="0.25">
      <c r="A362" s="39"/>
      <c r="B362" s="175" t="s">
        <v>384</v>
      </c>
      <c r="C362" s="57" t="s">
        <v>27</v>
      </c>
      <c r="D362" s="23">
        <v>42</v>
      </c>
      <c r="E362" s="24">
        <f t="shared" si="28"/>
        <v>0</v>
      </c>
      <c r="F362" s="41"/>
      <c r="G362" s="42">
        <f t="shared" si="29"/>
        <v>0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</row>
    <row r="363" spans="1:19" x14ac:dyDescent="0.25">
      <c r="A363" s="39"/>
      <c r="B363" s="175" t="s">
        <v>385</v>
      </c>
      <c r="C363" s="57" t="s">
        <v>27</v>
      </c>
      <c r="D363" s="23">
        <v>35</v>
      </c>
      <c r="E363" s="24">
        <f t="shared" si="28"/>
        <v>0</v>
      </c>
      <c r="F363" s="41"/>
      <c r="G363" s="42">
        <f t="shared" si="29"/>
        <v>0</v>
      </c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</row>
    <row r="364" spans="1:19" ht="30" x14ac:dyDescent="0.25">
      <c r="A364" s="39"/>
      <c r="B364" s="174" t="s">
        <v>386</v>
      </c>
      <c r="C364" s="57" t="s">
        <v>27</v>
      </c>
      <c r="D364" s="58">
        <v>35</v>
      </c>
      <c r="E364" s="24">
        <f t="shared" si="28"/>
        <v>0</v>
      </c>
      <c r="F364" s="41"/>
      <c r="G364" s="42">
        <f t="shared" si="29"/>
        <v>0</v>
      </c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</row>
    <row r="365" spans="1:19" x14ac:dyDescent="0.25">
      <c r="A365" s="39"/>
      <c r="B365" s="175" t="s">
        <v>387</v>
      </c>
      <c r="C365" s="57" t="s">
        <v>27</v>
      </c>
      <c r="D365" s="23">
        <v>51</v>
      </c>
      <c r="E365" s="24">
        <f t="shared" si="28"/>
        <v>0</v>
      </c>
      <c r="F365" s="41"/>
      <c r="G365" s="42">
        <f t="shared" si="29"/>
        <v>0</v>
      </c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</row>
    <row r="366" spans="1:19" ht="30" x14ac:dyDescent="0.25">
      <c r="A366" s="39"/>
      <c r="B366" s="174" t="s">
        <v>388</v>
      </c>
      <c r="C366" s="57" t="s">
        <v>27</v>
      </c>
      <c r="D366" s="58">
        <v>51</v>
      </c>
      <c r="E366" s="24">
        <f t="shared" si="28"/>
        <v>0</v>
      </c>
      <c r="F366" s="41"/>
      <c r="G366" s="42">
        <f t="shared" si="29"/>
        <v>0</v>
      </c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</row>
    <row r="367" spans="1:19" ht="30" x14ac:dyDescent="0.25">
      <c r="A367" s="39"/>
      <c r="B367" s="174" t="s">
        <v>389</v>
      </c>
      <c r="C367" s="57" t="s">
        <v>27</v>
      </c>
      <c r="D367" s="58">
        <v>51</v>
      </c>
      <c r="E367" s="24">
        <f t="shared" si="28"/>
        <v>0</v>
      </c>
      <c r="F367" s="41"/>
      <c r="G367" s="42">
        <f t="shared" si="29"/>
        <v>0</v>
      </c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</row>
    <row r="368" spans="1:19" ht="30" x14ac:dyDescent="0.25">
      <c r="A368" s="39"/>
      <c r="B368" s="174" t="s">
        <v>390</v>
      </c>
      <c r="C368" s="57" t="s">
        <v>27</v>
      </c>
      <c r="D368" s="58">
        <v>51</v>
      </c>
      <c r="E368" s="24">
        <f t="shared" si="28"/>
        <v>0</v>
      </c>
      <c r="F368" s="41"/>
      <c r="G368" s="42">
        <f t="shared" si="29"/>
        <v>0</v>
      </c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</row>
    <row r="369" spans="1:19" ht="30" x14ac:dyDescent="0.25">
      <c r="A369" s="39"/>
      <c r="B369" s="174" t="s">
        <v>391</v>
      </c>
      <c r="C369" s="57" t="s">
        <v>27</v>
      </c>
      <c r="D369" s="58">
        <v>51</v>
      </c>
      <c r="E369" s="24">
        <f t="shared" si="28"/>
        <v>0</v>
      </c>
      <c r="F369" s="41"/>
      <c r="G369" s="42">
        <f t="shared" si="29"/>
        <v>0</v>
      </c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</row>
    <row r="370" spans="1:19" x14ac:dyDescent="0.25">
      <c r="A370" s="39"/>
      <c r="B370" s="174" t="s">
        <v>392</v>
      </c>
      <c r="C370" s="57" t="s">
        <v>27</v>
      </c>
      <c r="D370" s="58">
        <v>42</v>
      </c>
      <c r="E370" s="24">
        <f t="shared" si="28"/>
        <v>0</v>
      </c>
      <c r="F370" s="41"/>
      <c r="G370" s="42">
        <f t="shared" si="29"/>
        <v>0</v>
      </c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</row>
    <row r="371" spans="1:19" x14ac:dyDescent="0.25">
      <c r="A371" s="39"/>
      <c r="B371" s="174" t="s">
        <v>393</v>
      </c>
      <c r="C371" s="57" t="s">
        <v>27</v>
      </c>
      <c r="D371" s="58">
        <v>42</v>
      </c>
      <c r="E371" s="24">
        <f t="shared" si="28"/>
        <v>0</v>
      </c>
      <c r="F371" s="41"/>
      <c r="G371" s="42">
        <f t="shared" si="29"/>
        <v>0</v>
      </c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</row>
    <row r="372" spans="1:19" x14ac:dyDescent="0.25">
      <c r="A372" s="39"/>
      <c r="B372" s="174" t="s">
        <v>394</v>
      </c>
      <c r="C372" s="57" t="s">
        <v>27</v>
      </c>
      <c r="D372" s="58">
        <v>35</v>
      </c>
      <c r="E372" s="24">
        <f t="shared" si="28"/>
        <v>0</v>
      </c>
      <c r="F372" s="41"/>
      <c r="G372" s="42">
        <f t="shared" si="29"/>
        <v>0</v>
      </c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</row>
    <row r="373" spans="1:19" x14ac:dyDescent="0.25">
      <c r="A373" s="39"/>
      <c r="B373" s="174" t="s">
        <v>395</v>
      </c>
      <c r="C373" s="57" t="s">
        <v>27</v>
      </c>
      <c r="D373" s="58">
        <v>40</v>
      </c>
      <c r="E373" s="24">
        <f t="shared" si="28"/>
        <v>0</v>
      </c>
      <c r="F373" s="41"/>
      <c r="G373" s="42">
        <f t="shared" si="29"/>
        <v>0</v>
      </c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</row>
    <row r="374" spans="1:19" x14ac:dyDescent="0.25">
      <c r="A374" s="39"/>
      <c r="B374" s="174" t="s">
        <v>396</v>
      </c>
      <c r="C374" s="57" t="s">
        <v>37</v>
      </c>
      <c r="D374" s="58">
        <v>40</v>
      </c>
      <c r="E374" s="24">
        <f t="shared" si="28"/>
        <v>0</v>
      </c>
      <c r="F374" s="41"/>
      <c r="G374" s="42">
        <f t="shared" si="29"/>
        <v>0</v>
      </c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</row>
    <row r="375" spans="1:19" x14ac:dyDescent="0.25">
      <c r="A375" s="39"/>
      <c r="B375" s="174" t="s">
        <v>397</v>
      </c>
      <c r="C375" s="57" t="s">
        <v>27</v>
      </c>
      <c r="D375" s="58">
        <v>42</v>
      </c>
      <c r="E375" s="24">
        <f t="shared" si="28"/>
        <v>0</v>
      </c>
      <c r="F375" s="41"/>
      <c r="G375" s="42">
        <f t="shared" si="29"/>
        <v>0</v>
      </c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</row>
    <row r="376" spans="1:19" x14ac:dyDescent="0.25">
      <c r="A376" s="39"/>
      <c r="B376" s="174" t="s">
        <v>398</v>
      </c>
      <c r="C376" s="57" t="s">
        <v>27</v>
      </c>
      <c r="D376" s="58">
        <v>29.75</v>
      </c>
      <c r="E376" s="24">
        <f t="shared" si="28"/>
        <v>0</v>
      </c>
      <c r="F376" s="41"/>
      <c r="G376" s="42">
        <f t="shared" si="29"/>
        <v>0</v>
      </c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</row>
    <row r="377" spans="1:19" x14ac:dyDescent="0.25">
      <c r="A377" s="39"/>
      <c r="B377" s="171" t="s">
        <v>399</v>
      </c>
      <c r="C377" s="22" t="s">
        <v>27</v>
      </c>
      <c r="D377" s="23">
        <v>30</v>
      </c>
      <c r="E377" s="24">
        <f t="shared" si="28"/>
        <v>0</v>
      </c>
      <c r="F377" s="41"/>
      <c r="G377" s="42">
        <f t="shared" si="29"/>
        <v>0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</row>
    <row r="378" spans="1:19" x14ac:dyDescent="0.25">
      <c r="A378" s="39"/>
      <c r="B378" s="174" t="s">
        <v>400</v>
      </c>
      <c r="C378" s="57" t="s">
        <v>27</v>
      </c>
      <c r="D378" s="58">
        <v>29.75</v>
      </c>
      <c r="E378" s="24">
        <f t="shared" si="28"/>
        <v>0</v>
      </c>
      <c r="F378" s="41"/>
      <c r="G378" s="42">
        <f t="shared" si="29"/>
        <v>0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</row>
    <row r="379" spans="1:19" x14ac:dyDescent="0.25">
      <c r="A379" s="39"/>
      <c r="B379" s="174" t="s">
        <v>401</v>
      </c>
      <c r="C379" s="57" t="s">
        <v>27</v>
      </c>
      <c r="D379" s="58">
        <v>29.75</v>
      </c>
      <c r="E379" s="24">
        <f t="shared" si="28"/>
        <v>0</v>
      </c>
      <c r="F379" s="41"/>
      <c r="G379" s="42">
        <f t="shared" si="29"/>
        <v>0</v>
      </c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</row>
    <row r="380" spans="1:19" ht="30" x14ac:dyDescent="0.25">
      <c r="A380" s="39"/>
      <c r="B380" s="174" t="s">
        <v>402</v>
      </c>
      <c r="C380" s="57" t="s">
        <v>27</v>
      </c>
      <c r="D380" s="58">
        <v>35</v>
      </c>
      <c r="E380" s="24">
        <f t="shared" si="28"/>
        <v>0</v>
      </c>
      <c r="F380" s="41"/>
      <c r="G380" s="42">
        <f t="shared" si="29"/>
        <v>0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</row>
    <row r="381" spans="1:19" x14ac:dyDescent="0.25">
      <c r="A381" s="39"/>
      <c r="B381" s="171" t="s">
        <v>403</v>
      </c>
      <c r="C381" s="57" t="s">
        <v>27</v>
      </c>
      <c r="D381" s="58">
        <v>30</v>
      </c>
      <c r="E381" s="24">
        <f t="shared" si="28"/>
        <v>0</v>
      </c>
      <c r="F381" s="41"/>
      <c r="G381" s="42">
        <f t="shared" si="29"/>
        <v>0</v>
      </c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</row>
    <row r="382" spans="1:19" x14ac:dyDescent="0.25">
      <c r="A382" s="39"/>
      <c r="B382" s="171" t="s">
        <v>404</v>
      </c>
      <c r="C382" s="57" t="s">
        <v>27</v>
      </c>
      <c r="D382" s="58">
        <v>30</v>
      </c>
      <c r="E382" s="24">
        <f t="shared" si="28"/>
        <v>0</v>
      </c>
      <c r="F382" s="41"/>
      <c r="G382" s="42">
        <f t="shared" si="29"/>
        <v>0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</row>
    <row r="383" spans="1:19" x14ac:dyDescent="0.25">
      <c r="A383" s="39"/>
      <c r="B383" s="171" t="s">
        <v>405</v>
      </c>
      <c r="C383" s="57" t="s">
        <v>27</v>
      </c>
      <c r="D383" s="58">
        <v>30</v>
      </c>
      <c r="E383" s="24">
        <f t="shared" si="28"/>
        <v>0</v>
      </c>
      <c r="F383" s="41"/>
      <c r="G383" s="42">
        <f t="shared" si="29"/>
        <v>0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</row>
    <row r="384" spans="1:19" x14ac:dyDescent="0.25">
      <c r="A384" s="39"/>
      <c r="B384" s="171" t="s">
        <v>406</v>
      </c>
      <c r="C384" s="57" t="s">
        <v>27</v>
      </c>
      <c r="D384" s="58">
        <v>30</v>
      </c>
      <c r="E384" s="24">
        <f t="shared" si="28"/>
        <v>0</v>
      </c>
      <c r="F384" s="41"/>
      <c r="G384" s="42">
        <f t="shared" si="29"/>
        <v>0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</row>
    <row r="385" spans="1:19" x14ac:dyDescent="0.25">
      <c r="A385" s="39"/>
      <c r="B385" s="174" t="s">
        <v>407</v>
      </c>
      <c r="C385" s="57" t="s">
        <v>27</v>
      </c>
      <c r="D385" s="58">
        <v>150</v>
      </c>
      <c r="E385" s="24">
        <f t="shared" si="28"/>
        <v>0</v>
      </c>
      <c r="F385" s="41"/>
      <c r="G385" s="42">
        <f t="shared" si="29"/>
        <v>0</v>
      </c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</row>
    <row r="386" spans="1:19" x14ac:dyDescent="0.25">
      <c r="A386" s="39"/>
      <c r="B386" s="171" t="s">
        <v>408</v>
      </c>
      <c r="C386" s="22" t="s">
        <v>27</v>
      </c>
      <c r="D386" s="23">
        <v>75</v>
      </c>
      <c r="E386" s="24">
        <f t="shared" si="28"/>
        <v>0</v>
      </c>
      <c r="F386" s="41"/>
      <c r="G386" s="42">
        <f t="shared" si="29"/>
        <v>0</v>
      </c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</row>
    <row r="387" spans="1:19" x14ac:dyDescent="0.25">
      <c r="A387" s="39"/>
      <c r="B387" s="171" t="s">
        <v>409</v>
      </c>
      <c r="C387" s="22" t="s">
        <v>27</v>
      </c>
      <c r="D387" s="23">
        <v>125</v>
      </c>
      <c r="E387" s="24">
        <f t="shared" si="28"/>
        <v>0</v>
      </c>
      <c r="F387" s="41"/>
      <c r="G387" s="42">
        <f t="shared" si="29"/>
        <v>0</v>
      </c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</row>
    <row r="388" spans="1:19" x14ac:dyDescent="0.25">
      <c r="A388" s="39"/>
      <c r="B388" s="171" t="s">
        <v>410</v>
      </c>
      <c r="C388" s="22" t="s">
        <v>27</v>
      </c>
      <c r="D388" s="23">
        <v>80</v>
      </c>
      <c r="E388" s="24">
        <f t="shared" si="28"/>
        <v>0</v>
      </c>
      <c r="F388" s="41"/>
      <c r="G388" s="42">
        <f t="shared" si="29"/>
        <v>0</v>
      </c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</row>
    <row r="389" spans="1:19" ht="30" x14ac:dyDescent="0.25">
      <c r="A389" s="39"/>
      <c r="B389" s="171" t="s">
        <v>411</v>
      </c>
      <c r="C389" s="22" t="s">
        <v>27</v>
      </c>
      <c r="D389" s="23">
        <v>25</v>
      </c>
      <c r="E389" s="24">
        <f t="shared" si="28"/>
        <v>0</v>
      </c>
      <c r="F389" s="41"/>
      <c r="G389" s="42">
        <f t="shared" si="29"/>
        <v>0</v>
      </c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</row>
    <row r="390" spans="1:19" ht="30" x14ac:dyDescent="0.25">
      <c r="A390" s="39"/>
      <c r="B390" s="171" t="s">
        <v>412</v>
      </c>
      <c r="C390" s="22" t="s">
        <v>27</v>
      </c>
      <c r="D390" s="23">
        <v>25</v>
      </c>
      <c r="E390" s="24">
        <f t="shared" si="28"/>
        <v>0</v>
      </c>
      <c r="F390" s="41"/>
      <c r="G390" s="42">
        <f t="shared" si="29"/>
        <v>0</v>
      </c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</row>
    <row r="391" spans="1:19" ht="30" x14ac:dyDescent="0.25">
      <c r="A391" s="39"/>
      <c r="B391" s="171" t="s">
        <v>413</v>
      </c>
      <c r="C391" s="22" t="s">
        <v>27</v>
      </c>
      <c r="D391" s="23">
        <v>25</v>
      </c>
      <c r="E391" s="24">
        <f t="shared" si="28"/>
        <v>0</v>
      </c>
      <c r="F391" s="41"/>
      <c r="G391" s="42">
        <f t="shared" si="29"/>
        <v>0</v>
      </c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</row>
    <row r="392" spans="1:19" ht="30" x14ac:dyDescent="0.25">
      <c r="A392" s="39"/>
      <c r="B392" s="171" t="s">
        <v>414</v>
      </c>
      <c r="C392" s="22" t="s">
        <v>27</v>
      </c>
      <c r="D392" s="23">
        <v>25</v>
      </c>
      <c r="E392" s="24">
        <f t="shared" si="28"/>
        <v>0</v>
      </c>
      <c r="F392" s="41"/>
      <c r="G392" s="42">
        <f t="shared" si="29"/>
        <v>0</v>
      </c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</row>
    <row r="393" spans="1:19" x14ac:dyDescent="0.25">
      <c r="A393" s="39"/>
      <c r="B393" s="164"/>
      <c r="C393" s="22"/>
      <c r="D393" s="23"/>
      <c r="E393" s="24">
        <f t="shared" si="28"/>
        <v>0</v>
      </c>
      <c r="F393" s="25"/>
      <c r="G393" s="42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</row>
    <row r="394" spans="1:19" ht="15.75" x14ac:dyDescent="0.25">
      <c r="A394" s="20">
        <v>54116</v>
      </c>
      <c r="B394" s="168" t="s">
        <v>415</v>
      </c>
      <c r="C394" s="22"/>
      <c r="D394" s="23"/>
      <c r="E394" s="24"/>
      <c r="F394" s="25"/>
      <c r="G394" s="26">
        <f>'[1]GASTOS P-DEPTO'!$AX$72</f>
        <v>0</v>
      </c>
      <c r="H394" s="179" t="str">
        <f>IF(G395&gt;G394,"USTED HA SOBREPASADO MONTO POR  UN VALOR DE ","")</f>
        <v/>
      </c>
      <c r="I394" s="179"/>
      <c r="J394" s="179"/>
      <c r="K394" s="179"/>
      <c r="L394" s="27">
        <v>0</v>
      </c>
      <c r="M394" s="28"/>
      <c r="N394" s="28"/>
      <c r="O394" s="29"/>
      <c r="P394" s="30"/>
      <c r="Q394" s="30"/>
      <c r="R394" s="30"/>
      <c r="S394" s="30"/>
    </row>
    <row r="395" spans="1:19" ht="15.75" x14ac:dyDescent="0.25">
      <c r="A395" s="31">
        <v>54116</v>
      </c>
      <c r="B395" s="163" t="s">
        <v>415</v>
      </c>
      <c r="C395" s="33"/>
      <c r="D395" s="45"/>
      <c r="E395" s="46">
        <f t="shared" si="28"/>
        <v>0</v>
      </c>
      <c r="F395" s="55"/>
      <c r="G395" s="37">
        <f>SUM(G397:G416)</f>
        <v>0</v>
      </c>
      <c r="H395" s="38">
        <f>SUM(H397:H416)</f>
        <v>0</v>
      </c>
      <c r="I395" s="38">
        <f t="shared" ref="I395:S395" si="30">SUM(I397:I416)</f>
        <v>0</v>
      </c>
      <c r="J395" s="38">
        <f t="shared" si="30"/>
        <v>0</v>
      </c>
      <c r="K395" s="38">
        <f t="shared" si="30"/>
        <v>0</v>
      </c>
      <c r="L395" s="38">
        <f t="shared" si="30"/>
        <v>0</v>
      </c>
      <c r="M395" s="38">
        <f t="shared" si="30"/>
        <v>0</v>
      </c>
      <c r="N395" s="38">
        <f t="shared" si="30"/>
        <v>0</v>
      </c>
      <c r="O395" s="38">
        <f t="shared" si="30"/>
        <v>0</v>
      </c>
      <c r="P395" s="38">
        <f t="shared" si="30"/>
        <v>0</v>
      </c>
      <c r="Q395" s="38">
        <f t="shared" si="30"/>
        <v>0</v>
      </c>
      <c r="R395" s="38">
        <f t="shared" si="30"/>
        <v>0</v>
      </c>
      <c r="S395" s="38">
        <f t="shared" si="30"/>
        <v>0</v>
      </c>
    </row>
    <row r="396" spans="1:19" x14ac:dyDescent="0.25">
      <c r="A396" s="39"/>
      <c r="B396" s="164"/>
      <c r="C396" s="22"/>
      <c r="D396" s="23"/>
      <c r="E396" s="24">
        <f t="shared" si="28"/>
        <v>0</v>
      </c>
      <c r="F396" s="25"/>
      <c r="G396" s="42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</row>
    <row r="397" spans="1:19" x14ac:dyDescent="0.25">
      <c r="A397" s="39"/>
      <c r="B397" s="171" t="s">
        <v>416</v>
      </c>
      <c r="C397" s="22" t="s">
        <v>27</v>
      </c>
      <c r="D397" s="23">
        <v>200</v>
      </c>
      <c r="E397" s="24">
        <f t="shared" si="28"/>
        <v>0</v>
      </c>
      <c r="F397" s="41"/>
      <c r="G397" s="42">
        <f t="shared" si="29"/>
        <v>0</v>
      </c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</row>
    <row r="398" spans="1:19" x14ac:dyDescent="0.25">
      <c r="A398" s="39"/>
      <c r="B398" s="171" t="s">
        <v>417</v>
      </c>
      <c r="C398" s="22" t="s">
        <v>27</v>
      </c>
      <c r="D398" s="23">
        <v>4</v>
      </c>
      <c r="E398" s="24">
        <f t="shared" si="28"/>
        <v>0</v>
      </c>
      <c r="F398" s="41"/>
      <c r="G398" s="42">
        <f t="shared" si="29"/>
        <v>0</v>
      </c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</row>
    <row r="399" spans="1:19" ht="30" x14ac:dyDescent="0.25">
      <c r="A399" s="39"/>
      <c r="B399" s="171" t="s">
        <v>418</v>
      </c>
      <c r="C399" s="22" t="s">
        <v>27</v>
      </c>
      <c r="D399" s="23">
        <v>3</v>
      </c>
      <c r="E399" s="24">
        <f t="shared" si="28"/>
        <v>0</v>
      </c>
      <c r="F399" s="41"/>
      <c r="G399" s="42">
        <f t="shared" si="29"/>
        <v>0</v>
      </c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</row>
    <row r="400" spans="1:19" ht="30" x14ac:dyDescent="0.25">
      <c r="A400" s="39"/>
      <c r="B400" s="171" t="s">
        <v>419</v>
      </c>
      <c r="C400" s="22" t="s">
        <v>27</v>
      </c>
      <c r="D400" s="23">
        <v>5</v>
      </c>
      <c r="E400" s="24">
        <f t="shared" ref="E400:E465" si="31">SUM(H400:S400)</f>
        <v>0</v>
      </c>
      <c r="F400" s="41"/>
      <c r="G400" s="42">
        <f t="shared" si="29"/>
        <v>0</v>
      </c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</row>
    <row r="401" spans="1:19" x14ac:dyDescent="0.25">
      <c r="A401" s="39"/>
      <c r="B401" s="171" t="s">
        <v>420</v>
      </c>
      <c r="C401" s="22" t="s">
        <v>27</v>
      </c>
      <c r="D401" s="23">
        <v>5</v>
      </c>
      <c r="E401" s="24">
        <f t="shared" si="31"/>
        <v>0</v>
      </c>
      <c r="F401" s="41"/>
      <c r="G401" s="42">
        <f t="shared" ref="G401:G466" si="32">+E401*F401</f>
        <v>0</v>
      </c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</row>
    <row r="402" spans="1:19" ht="30" x14ac:dyDescent="0.25">
      <c r="A402" s="39"/>
      <c r="B402" s="171" t="s">
        <v>421</v>
      </c>
      <c r="C402" s="22" t="s">
        <v>27</v>
      </c>
      <c r="D402" s="23">
        <v>6</v>
      </c>
      <c r="E402" s="24">
        <f t="shared" si="31"/>
        <v>0</v>
      </c>
      <c r="F402" s="41"/>
      <c r="G402" s="42">
        <f t="shared" si="32"/>
        <v>0</v>
      </c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</row>
    <row r="403" spans="1:19" x14ac:dyDescent="0.25">
      <c r="A403" s="39"/>
      <c r="B403" s="171" t="s">
        <v>422</v>
      </c>
      <c r="C403" s="22" t="s">
        <v>27</v>
      </c>
      <c r="D403" s="23">
        <v>5</v>
      </c>
      <c r="E403" s="24">
        <f t="shared" si="31"/>
        <v>0</v>
      </c>
      <c r="F403" s="41"/>
      <c r="G403" s="42">
        <f t="shared" si="32"/>
        <v>0</v>
      </c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</row>
    <row r="404" spans="1:19" x14ac:dyDescent="0.25">
      <c r="A404" s="39"/>
      <c r="B404" s="171" t="s">
        <v>423</v>
      </c>
      <c r="C404" s="22" t="s">
        <v>27</v>
      </c>
      <c r="D404" s="23">
        <v>5</v>
      </c>
      <c r="E404" s="24">
        <f t="shared" si="31"/>
        <v>0</v>
      </c>
      <c r="F404" s="41"/>
      <c r="G404" s="42">
        <f t="shared" si="32"/>
        <v>0</v>
      </c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</row>
    <row r="405" spans="1:19" x14ac:dyDescent="0.25">
      <c r="A405" s="39"/>
      <c r="B405" s="171" t="s">
        <v>424</v>
      </c>
      <c r="C405" s="22" t="s">
        <v>27</v>
      </c>
      <c r="D405" s="23">
        <v>5</v>
      </c>
      <c r="E405" s="24">
        <f t="shared" si="31"/>
        <v>0</v>
      </c>
      <c r="F405" s="41"/>
      <c r="G405" s="42">
        <f t="shared" si="32"/>
        <v>0</v>
      </c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</row>
    <row r="406" spans="1:19" ht="30" x14ac:dyDescent="0.25">
      <c r="A406" s="39"/>
      <c r="B406" s="171" t="s">
        <v>425</v>
      </c>
      <c r="C406" s="22" t="s">
        <v>27</v>
      </c>
      <c r="D406" s="23">
        <v>7</v>
      </c>
      <c r="E406" s="24">
        <f t="shared" si="31"/>
        <v>0</v>
      </c>
      <c r="F406" s="41"/>
      <c r="G406" s="42">
        <f t="shared" si="32"/>
        <v>0</v>
      </c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</row>
    <row r="407" spans="1:19" x14ac:dyDescent="0.25">
      <c r="A407" s="39"/>
      <c r="B407" s="171" t="s">
        <v>426</v>
      </c>
      <c r="C407" s="22" t="s">
        <v>27</v>
      </c>
      <c r="D407" s="23">
        <v>7</v>
      </c>
      <c r="E407" s="24">
        <f t="shared" si="31"/>
        <v>0</v>
      </c>
      <c r="F407" s="41"/>
      <c r="G407" s="42">
        <f t="shared" si="32"/>
        <v>0</v>
      </c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</row>
    <row r="408" spans="1:19" x14ac:dyDescent="0.25">
      <c r="A408" s="39"/>
      <c r="B408" s="171" t="s">
        <v>427</v>
      </c>
      <c r="C408" s="22" t="s">
        <v>27</v>
      </c>
      <c r="D408" s="23">
        <v>4</v>
      </c>
      <c r="E408" s="24">
        <f t="shared" si="31"/>
        <v>0</v>
      </c>
      <c r="F408" s="41"/>
      <c r="G408" s="42">
        <f t="shared" si="32"/>
        <v>0</v>
      </c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</row>
    <row r="409" spans="1:19" x14ac:dyDescent="0.25">
      <c r="A409" s="39"/>
      <c r="B409" s="171" t="s">
        <v>428</v>
      </c>
      <c r="C409" s="22" t="s">
        <v>27</v>
      </c>
      <c r="D409" s="23">
        <v>4</v>
      </c>
      <c r="E409" s="24">
        <f t="shared" si="31"/>
        <v>0</v>
      </c>
      <c r="F409" s="41"/>
      <c r="G409" s="42">
        <f t="shared" si="32"/>
        <v>0</v>
      </c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</row>
    <row r="410" spans="1:19" x14ac:dyDescent="0.25">
      <c r="A410" s="39"/>
      <c r="B410" s="171" t="s">
        <v>429</v>
      </c>
      <c r="C410" s="22" t="s">
        <v>27</v>
      </c>
      <c r="D410" s="23">
        <v>4.5</v>
      </c>
      <c r="E410" s="24">
        <f t="shared" si="31"/>
        <v>0</v>
      </c>
      <c r="F410" s="41"/>
      <c r="G410" s="42">
        <f t="shared" si="32"/>
        <v>0</v>
      </c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</row>
    <row r="411" spans="1:19" x14ac:dyDescent="0.25">
      <c r="A411" s="39"/>
      <c r="B411" s="171" t="s">
        <v>430</v>
      </c>
      <c r="C411" s="22" t="s">
        <v>27</v>
      </c>
      <c r="D411" s="23">
        <v>5</v>
      </c>
      <c r="E411" s="24">
        <f t="shared" si="31"/>
        <v>0</v>
      </c>
      <c r="F411" s="41"/>
      <c r="G411" s="42">
        <f t="shared" si="32"/>
        <v>0</v>
      </c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</row>
    <row r="412" spans="1:19" x14ac:dyDescent="0.25">
      <c r="A412" s="39"/>
      <c r="B412" s="171" t="s">
        <v>431</v>
      </c>
      <c r="C412" s="22" t="s">
        <v>27</v>
      </c>
      <c r="D412" s="23">
        <v>6</v>
      </c>
      <c r="E412" s="24">
        <f t="shared" si="31"/>
        <v>0</v>
      </c>
      <c r="F412" s="41"/>
      <c r="G412" s="42">
        <f t="shared" si="32"/>
        <v>0</v>
      </c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</row>
    <row r="413" spans="1:19" ht="30" x14ac:dyDescent="0.25">
      <c r="A413" s="39"/>
      <c r="B413" s="171" t="s">
        <v>432</v>
      </c>
      <c r="C413" s="22" t="s">
        <v>27</v>
      </c>
      <c r="D413" s="23">
        <v>20</v>
      </c>
      <c r="E413" s="24">
        <f t="shared" si="31"/>
        <v>0</v>
      </c>
      <c r="F413" s="41"/>
      <c r="G413" s="42">
        <f t="shared" si="32"/>
        <v>0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</row>
    <row r="414" spans="1:19" ht="30" x14ac:dyDescent="0.25">
      <c r="A414" s="39"/>
      <c r="B414" s="171" t="s">
        <v>433</v>
      </c>
      <c r="C414" s="22" t="s">
        <v>27</v>
      </c>
      <c r="D414" s="23">
        <v>10</v>
      </c>
      <c r="E414" s="24">
        <f t="shared" si="31"/>
        <v>0</v>
      </c>
      <c r="F414" s="41"/>
      <c r="G414" s="42">
        <f t="shared" si="32"/>
        <v>0</v>
      </c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</row>
    <row r="415" spans="1:19" ht="45" x14ac:dyDescent="0.25">
      <c r="A415" s="39"/>
      <c r="B415" s="173" t="s">
        <v>434</v>
      </c>
      <c r="C415" s="22" t="s">
        <v>27</v>
      </c>
      <c r="D415" s="23">
        <v>6</v>
      </c>
      <c r="E415" s="24">
        <f t="shared" si="31"/>
        <v>0</v>
      </c>
      <c r="F415" s="41"/>
      <c r="G415" s="42">
        <f t="shared" si="32"/>
        <v>0</v>
      </c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</row>
    <row r="416" spans="1:19" x14ac:dyDescent="0.25">
      <c r="A416" s="39"/>
      <c r="B416" s="171" t="s">
        <v>435</v>
      </c>
      <c r="C416" s="22" t="s">
        <v>27</v>
      </c>
      <c r="D416" s="23">
        <v>4</v>
      </c>
      <c r="E416" s="24">
        <f t="shared" si="31"/>
        <v>0</v>
      </c>
      <c r="F416" s="41"/>
      <c r="G416" s="42">
        <f t="shared" si="32"/>
        <v>0</v>
      </c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</row>
    <row r="417" spans="1:19" x14ac:dyDescent="0.25">
      <c r="A417" s="39"/>
      <c r="B417" s="164"/>
      <c r="C417" s="22"/>
      <c r="D417" s="23"/>
      <c r="E417" s="24">
        <f t="shared" si="31"/>
        <v>0</v>
      </c>
      <c r="F417" s="25"/>
      <c r="G417" s="42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</row>
    <row r="418" spans="1:19" ht="15.75" x14ac:dyDescent="0.25">
      <c r="A418" s="20">
        <v>54117</v>
      </c>
      <c r="B418" s="168" t="s">
        <v>436</v>
      </c>
      <c r="C418" s="22"/>
      <c r="D418" s="23"/>
      <c r="E418" s="24"/>
      <c r="F418" s="25"/>
      <c r="G418" s="26">
        <f>'[1]GASTOS P-DEPTO'!$AX$73</f>
        <v>0</v>
      </c>
      <c r="H418" s="179" t="str">
        <f>IF(G419&gt;G418,"USTED HA SOBREPASADO MONTO POR  UN VALOR DE ","")</f>
        <v/>
      </c>
      <c r="I418" s="179"/>
      <c r="J418" s="179"/>
      <c r="K418" s="179"/>
      <c r="L418" s="27">
        <v>0</v>
      </c>
      <c r="M418" s="28"/>
      <c r="N418" s="28"/>
      <c r="O418" s="29"/>
      <c r="P418" s="30"/>
      <c r="Q418" s="30"/>
      <c r="R418" s="30"/>
      <c r="S418" s="30"/>
    </row>
    <row r="419" spans="1:19" ht="15.75" x14ac:dyDescent="0.25">
      <c r="A419" s="31">
        <v>54117</v>
      </c>
      <c r="B419" s="163" t="s">
        <v>436</v>
      </c>
      <c r="C419" s="33"/>
      <c r="D419" s="45"/>
      <c r="E419" s="46">
        <f t="shared" si="31"/>
        <v>0</v>
      </c>
      <c r="F419" s="55"/>
      <c r="G419" s="37">
        <f>SUM(G421:G433)</f>
        <v>0</v>
      </c>
      <c r="H419" s="38">
        <f>SUM(H421:H433)</f>
        <v>0</v>
      </c>
      <c r="I419" s="38">
        <f t="shared" ref="I419:S419" si="33">SUM(I421:I433)</f>
        <v>0</v>
      </c>
      <c r="J419" s="38">
        <f t="shared" si="33"/>
        <v>0</v>
      </c>
      <c r="K419" s="38">
        <f t="shared" si="33"/>
        <v>0</v>
      </c>
      <c r="L419" s="38">
        <f t="shared" si="33"/>
        <v>0</v>
      </c>
      <c r="M419" s="38">
        <f t="shared" si="33"/>
        <v>0</v>
      </c>
      <c r="N419" s="38">
        <f t="shared" si="33"/>
        <v>0</v>
      </c>
      <c r="O419" s="38">
        <f t="shared" si="33"/>
        <v>0</v>
      </c>
      <c r="P419" s="38">
        <f t="shared" si="33"/>
        <v>0</v>
      </c>
      <c r="Q419" s="38">
        <f t="shared" si="33"/>
        <v>0</v>
      </c>
      <c r="R419" s="38">
        <f t="shared" si="33"/>
        <v>0</v>
      </c>
      <c r="S419" s="38">
        <f t="shared" si="33"/>
        <v>0</v>
      </c>
    </row>
    <row r="420" spans="1:19" x14ac:dyDescent="0.25">
      <c r="A420" s="39"/>
      <c r="B420" s="164"/>
      <c r="C420" s="22"/>
      <c r="D420" s="23"/>
      <c r="E420" s="24">
        <f t="shared" si="31"/>
        <v>0</v>
      </c>
      <c r="F420" s="25"/>
      <c r="G420" s="42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</row>
    <row r="421" spans="1:19" x14ac:dyDescent="0.25">
      <c r="A421" s="39"/>
      <c r="B421" s="164" t="s">
        <v>437</v>
      </c>
      <c r="C421" s="22" t="s">
        <v>27</v>
      </c>
      <c r="D421" s="23">
        <v>15</v>
      </c>
      <c r="E421" s="24">
        <f t="shared" si="31"/>
        <v>0</v>
      </c>
      <c r="F421" s="41"/>
      <c r="G421" s="42">
        <f t="shared" si="32"/>
        <v>0</v>
      </c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</row>
    <row r="422" spans="1:19" x14ac:dyDescent="0.25">
      <c r="A422" s="39"/>
      <c r="B422" s="164" t="s">
        <v>438</v>
      </c>
      <c r="C422" s="22" t="s">
        <v>27</v>
      </c>
      <c r="D422" s="23">
        <v>15</v>
      </c>
      <c r="E422" s="24">
        <f t="shared" si="31"/>
        <v>0</v>
      </c>
      <c r="F422" s="41"/>
      <c r="G422" s="42">
        <f t="shared" si="32"/>
        <v>0</v>
      </c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</row>
    <row r="423" spans="1:19" x14ac:dyDescent="0.25">
      <c r="A423" s="39"/>
      <c r="B423" s="164" t="s">
        <v>439</v>
      </c>
      <c r="C423" s="22" t="s">
        <v>109</v>
      </c>
      <c r="D423" s="23">
        <v>26</v>
      </c>
      <c r="E423" s="24">
        <f t="shared" si="31"/>
        <v>0</v>
      </c>
      <c r="F423" s="41"/>
      <c r="G423" s="42">
        <f t="shared" si="32"/>
        <v>0</v>
      </c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</row>
    <row r="424" spans="1:19" x14ac:dyDescent="0.25">
      <c r="A424" s="39"/>
      <c r="B424" s="164" t="s">
        <v>440</v>
      </c>
      <c r="C424" s="22" t="s">
        <v>109</v>
      </c>
      <c r="D424" s="23">
        <v>35</v>
      </c>
      <c r="E424" s="24">
        <f t="shared" si="31"/>
        <v>0</v>
      </c>
      <c r="F424" s="41"/>
      <c r="G424" s="42">
        <f t="shared" si="32"/>
        <v>0</v>
      </c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</row>
    <row r="425" spans="1:19" x14ac:dyDescent="0.25">
      <c r="A425" s="39"/>
      <c r="B425" s="164" t="s">
        <v>441</v>
      </c>
      <c r="C425" s="22" t="s">
        <v>109</v>
      </c>
      <c r="D425" s="23">
        <v>52</v>
      </c>
      <c r="E425" s="24">
        <f t="shared" si="31"/>
        <v>0</v>
      </c>
      <c r="F425" s="41"/>
      <c r="G425" s="42">
        <f t="shared" si="32"/>
        <v>0</v>
      </c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</row>
    <row r="426" spans="1:19" x14ac:dyDescent="0.25">
      <c r="A426" s="39"/>
      <c r="B426" s="164" t="s">
        <v>442</v>
      </c>
      <c r="C426" s="22" t="s">
        <v>109</v>
      </c>
      <c r="D426" s="23">
        <v>52</v>
      </c>
      <c r="E426" s="24">
        <f t="shared" si="31"/>
        <v>0</v>
      </c>
      <c r="F426" s="41"/>
      <c r="G426" s="42">
        <f t="shared" si="32"/>
        <v>0</v>
      </c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</row>
    <row r="427" spans="1:19" x14ac:dyDescent="0.25">
      <c r="A427" s="39"/>
      <c r="B427" s="164" t="s">
        <v>443</v>
      </c>
      <c r="C427" s="22" t="s">
        <v>27</v>
      </c>
      <c r="D427" s="23">
        <v>700</v>
      </c>
      <c r="E427" s="24">
        <f t="shared" si="31"/>
        <v>0</v>
      </c>
      <c r="F427" s="41"/>
      <c r="G427" s="42">
        <f t="shared" si="32"/>
        <v>0</v>
      </c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</row>
    <row r="428" spans="1:19" x14ac:dyDescent="0.25">
      <c r="A428" s="39"/>
      <c r="B428" s="164" t="s">
        <v>444</v>
      </c>
      <c r="C428" s="22" t="s">
        <v>27</v>
      </c>
      <c r="D428" s="23">
        <v>10</v>
      </c>
      <c r="E428" s="24">
        <f t="shared" si="31"/>
        <v>0</v>
      </c>
      <c r="F428" s="41"/>
      <c r="G428" s="42">
        <f t="shared" si="32"/>
        <v>0</v>
      </c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</row>
    <row r="429" spans="1:19" x14ac:dyDescent="0.25">
      <c r="A429" s="39"/>
      <c r="B429" s="161" t="s">
        <v>445</v>
      </c>
      <c r="C429" s="22" t="s">
        <v>191</v>
      </c>
      <c r="D429" s="23">
        <v>25</v>
      </c>
      <c r="E429" s="24">
        <f t="shared" si="31"/>
        <v>0</v>
      </c>
      <c r="F429" s="41"/>
      <c r="G429" s="42">
        <f t="shared" si="32"/>
        <v>0</v>
      </c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</row>
    <row r="430" spans="1:19" x14ac:dyDescent="0.25">
      <c r="A430" s="39"/>
      <c r="B430" s="164" t="s">
        <v>446</v>
      </c>
      <c r="C430" s="22" t="s">
        <v>27</v>
      </c>
      <c r="D430" s="23">
        <v>400</v>
      </c>
      <c r="E430" s="24">
        <f t="shared" si="31"/>
        <v>0</v>
      </c>
      <c r="F430" s="41"/>
      <c r="G430" s="42">
        <f t="shared" si="32"/>
        <v>0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</row>
    <row r="431" spans="1:19" x14ac:dyDescent="0.25">
      <c r="A431" s="39"/>
      <c r="B431" s="166" t="s">
        <v>447</v>
      </c>
      <c r="C431" s="22" t="s">
        <v>126</v>
      </c>
      <c r="D431" s="50">
        <v>30</v>
      </c>
      <c r="E431" s="24">
        <f t="shared" si="31"/>
        <v>0</v>
      </c>
      <c r="F431" s="41"/>
      <c r="G431" s="42">
        <f t="shared" si="32"/>
        <v>0</v>
      </c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</row>
    <row r="432" spans="1:19" x14ac:dyDescent="0.25">
      <c r="A432" s="39"/>
      <c r="B432" s="166" t="s">
        <v>448</v>
      </c>
      <c r="C432" s="22" t="s">
        <v>27</v>
      </c>
      <c r="D432" s="50">
        <v>22.86</v>
      </c>
      <c r="E432" s="24">
        <f t="shared" si="31"/>
        <v>0</v>
      </c>
      <c r="F432" s="41"/>
      <c r="G432" s="42">
        <f t="shared" si="32"/>
        <v>0</v>
      </c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</row>
    <row r="433" spans="1:19" x14ac:dyDescent="0.25">
      <c r="A433" s="39"/>
      <c r="B433" s="166" t="s">
        <v>449</v>
      </c>
      <c r="C433" s="22" t="s">
        <v>27</v>
      </c>
      <c r="D433" s="50">
        <v>9</v>
      </c>
      <c r="E433" s="24">
        <f t="shared" si="31"/>
        <v>0</v>
      </c>
      <c r="F433" s="41"/>
      <c r="G433" s="42">
        <f t="shared" si="32"/>
        <v>0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</row>
    <row r="434" spans="1:19" x14ac:dyDescent="0.25">
      <c r="A434" s="39"/>
      <c r="B434" s="164"/>
      <c r="C434" s="22"/>
      <c r="D434" s="23"/>
      <c r="E434" s="24">
        <f t="shared" si="31"/>
        <v>0</v>
      </c>
      <c r="F434" s="25"/>
      <c r="G434" s="42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</row>
    <row r="435" spans="1:19" ht="15.75" x14ac:dyDescent="0.25">
      <c r="A435" s="20">
        <v>54118</v>
      </c>
      <c r="B435" s="168" t="s">
        <v>450</v>
      </c>
      <c r="C435" s="22"/>
      <c r="D435" s="23"/>
      <c r="E435" s="24"/>
      <c r="F435" s="25"/>
      <c r="G435" s="26">
        <f>'[1]GASTOS P-DEPTO'!$AX$74</f>
        <v>0</v>
      </c>
      <c r="H435" s="179" t="str">
        <f>IF(G436&gt;G435,"USTED HA SOBREPASADO MONTO POR  UN VALOR DE ","")</f>
        <v xml:space="preserve">USTED HA SOBREPASADO MONTO POR  UN VALOR DE </v>
      </c>
      <c r="I435" s="179"/>
      <c r="J435" s="179"/>
      <c r="K435" s="179"/>
      <c r="L435" s="27">
        <v>0</v>
      </c>
      <c r="M435" s="28"/>
      <c r="N435" s="28"/>
      <c r="O435" s="29"/>
      <c r="P435" s="30"/>
      <c r="Q435" s="30"/>
      <c r="R435" s="30"/>
      <c r="S435" s="30"/>
    </row>
    <row r="436" spans="1:19" ht="15.75" x14ac:dyDescent="0.25">
      <c r="A436" s="31">
        <v>54118</v>
      </c>
      <c r="B436" s="163" t="s">
        <v>450</v>
      </c>
      <c r="C436" s="33"/>
      <c r="D436" s="45"/>
      <c r="E436" s="46">
        <f t="shared" si="31"/>
        <v>1208</v>
      </c>
      <c r="F436" s="55"/>
      <c r="G436" s="37">
        <f>SUM(G438:G532)</f>
        <v>7759</v>
      </c>
      <c r="H436" s="38">
        <f>SUM(H438:H532)</f>
        <v>330</v>
      </c>
      <c r="I436" s="38">
        <f t="shared" ref="I436:S436" si="34">SUM(I438:I532)</f>
        <v>107</v>
      </c>
      <c r="J436" s="38">
        <f t="shared" si="34"/>
        <v>64</v>
      </c>
      <c r="K436" s="38">
        <f t="shared" si="34"/>
        <v>55</v>
      </c>
      <c r="L436" s="38">
        <f t="shared" si="34"/>
        <v>65</v>
      </c>
      <c r="M436" s="38">
        <f t="shared" si="34"/>
        <v>81</v>
      </c>
      <c r="N436" s="38">
        <f t="shared" si="34"/>
        <v>180</v>
      </c>
      <c r="O436" s="38">
        <f t="shared" si="34"/>
        <v>55</v>
      </c>
      <c r="P436" s="38">
        <f t="shared" si="34"/>
        <v>65</v>
      </c>
      <c r="Q436" s="38">
        <f t="shared" si="34"/>
        <v>81</v>
      </c>
      <c r="R436" s="38">
        <f t="shared" si="34"/>
        <v>55</v>
      </c>
      <c r="S436" s="38">
        <f t="shared" si="34"/>
        <v>70</v>
      </c>
    </row>
    <row r="437" spans="1:19" x14ac:dyDescent="0.25">
      <c r="A437" s="39"/>
      <c r="B437" s="164"/>
      <c r="C437" s="22"/>
      <c r="D437" s="23"/>
      <c r="E437" s="24">
        <f t="shared" si="31"/>
        <v>0</v>
      </c>
      <c r="F437" s="25"/>
      <c r="G437" s="42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</row>
    <row r="438" spans="1:19" x14ac:dyDescent="0.25">
      <c r="A438" s="39"/>
      <c r="B438" s="164" t="s">
        <v>451</v>
      </c>
      <c r="C438" s="22" t="s">
        <v>27</v>
      </c>
      <c r="D438" s="23">
        <v>80</v>
      </c>
      <c r="E438" s="24">
        <f t="shared" si="31"/>
        <v>0</v>
      </c>
      <c r="F438" s="41"/>
      <c r="G438" s="42">
        <f t="shared" si="32"/>
        <v>0</v>
      </c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</row>
    <row r="439" spans="1:19" x14ac:dyDescent="0.25">
      <c r="A439" s="39"/>
      <c r="B439" s="164" t="s">
        <v>452</v>
      </c>
      <c r="C439" s="22" t="s">
        <v>313</v>
      </c>
      <c r="D439" s="23">
        <v>12</v>
      </c>
      <c r="E439" s="24">
        <f t="shared" si="31"/>
        <v>40</v>
      </c>
      <c r="F439" s="41">
        <v>12</v>
      </c>
      <c r="G439" s="42">
        <f t="shared" si="32"/>
        <v>480</v>
      </c>
      <c r="H439" s="43">
        <v>20</v>
      </c>
      <c r="I439" s="43"/>
      <c r="J439" s="43"/>
      <c r="K439" s="43"/>
      <c r="L439" s="43"/>
      <c r="M439" s="43"/>
      <c r="N439" s="43">
        <v>20</v>
      </c>
      <c r="O439" s="43"/>
      <c r="P439" s="43"/>
      <c r="Q439" s="43"/>
      <c r="R439" s="43"/>
      <c r="S439" s="43"/>
    </row>
    <row r="440" spans="1:19" x14ac:dyDescent="0.25">
      <c r="A440" s="39"/>
      <c r="B440" s="164" t="s">
        <v>453</v>
      </c>
      <c r="C440" s="48" t="s">
        <v>313</v>
      </c>
      <c r="D440" s="23">
        <v>200</v>
      </c>
      <c r="E440" s="24">
        <f t="shared" si="31"/>
        <v>0</v>
      </c>
      <c r="F440" s="41"/>
      <c r="G440" s="42">
        <f t="shared" si="32"/>
        <v>0</v>
      </c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</row>
    <row r="441" spans="1:19" x14ac:dyDescent="0.25">
      <c r="A441" s="39"/>
      <c r="B441" s="164" t="s">
        <v>454</v>
      </c>
      <c r="C441" s="22" t="s">
        <v>313</v>
      </c>
      <c r="D441" s="23">
        <v>200</v>
      </c>
      <c r="E441" s="24">
        <f t="shared" si="31"/>
        <v>0</v>
      </c>
      <c r="F441" s="41"/>
      <c r="G441" s="42">
        <f t="shared" si="32"/>
        <v>0</v>
      </c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</row>
    <row r="442" spans="1:19" x14ac:dyDescent="0.25">
      <c r="A442" s="39"/>
      <c r="B442" s="164" t="s">
        <v>455</v>
      </c>
      <c r="C442" s="22" t="s">
        <v>27</v>
      </c>
      <c r="D442" s="23">
        <v>8</v>
      </c>
      <c r="E442" s="24">
        <f t="shared" si="31"/>
        <v>4</v>
      </c>
      <c r="F442" s="41">
        <v>8</v>
      </c>
      <c r="G442" s="42">
        <f t="shared" si="32"/>
        <v>32</v>
      </c>
      <c r="H442" s="43">
        <v>4</v>
      </c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</row>
    <row r="443" spans="1:19" x14ac:dyDescent="0.25">
      <c r="A443" s="39"/>
      <c r="B443" s="164" t="s">
        <v>456</v>
      </c>
      <c r="C443" s="22" t="s">
        <v>27</v>
      </c>
      <c r="D443" s="23">
        <v>21</v>
      </c>
      <c r="E443" s="24">
        <f t="shared" si="31"/>
        <v>0</v>
      </c>
      <c r="F443" s="41"/>
      <c r="G443" s="42">
        <f t="shared" si="32"/>
        <v>0</v>
      </c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</row>
    <row r="444" spans="1:19" x14ac:dyDescent="0.25">
      <c r="A444" s="39"/>
      <c r="B444" s="164" t="s">
        <v>457</v>
      </c>
      <c r="C444" s="22" t="s">
        <v>37</v>
      </c>
      <c r="D444" s="23">
        <v>0.4</v>
      </c>
      <c r="E444" s="24">
        <f t="shared" si="31"/>
        <v>0</v>
      </c>
      <c r="F444" s="41"/>
      <c r="G444" s="42">
        <f t="shared" si="32"/>
        <v>0</v>
      </c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</row>
    <row r="445" spans="1:19" x14ac:dyDescent="0.25">
      <c r="A445" s="52"/>
      <c r="B445" s="164" t="s">
        <v>458</v>
      </c>
      <c r="C445" s="22" t="s">
        <v>27</v>
      </c>
      <c r="D445" s="23">
        <v>8</v>
      </c>
      <c r="E445" s="24">
        <f t="shared" si="31"/>
        <v>8</v>
      </c>
      <c r="F445" s="41">
        <v>8</v>
      </c>
      <c r="G445" s="42">
        <f t="shared" si="32"/>
        <v>64</v>
      </c>
      <c r="H445" s="43">
        <v>4</v>
      </c>
      <c r="I445" s="43"/>
      <c r="J445" s="43"/>
      <c r="K445" s="43"/>
      <c r="L445" s="43"/>
      <c r="M445" s="43"/>
      <c r="N445" s="43">
        <v>4</v>
      </c>
      <c r="O445" s="43"/>
      <c r="P445" s="43"/>
      <c r="Q445" s="43"/>
      <c r="R445" s="43"/>
      <c r="S445" s="43"/>
    </row>
    <row r="446" spans="1:19" x14ac:dyDescent="0.25">
      <c r="A446" s="39"/>
      <c r="B446" s="164" t="s">
        <v>459</v>
      </c>
      <c r="C446" s="22" t="s">
        <v>27</v>
      </c>
      <c r="D446" s="23">
        <v>4</v>
      </c>
      <c r="E446" s="24">
        <f t="shared" si="31"/>
        <v>0</v>
      </c>
      <c r="F446" s="41"/>
      <c r="G446" s="42">
        <f t="shared" si="32"/>
        <v>0</v>
      </c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</row>
    <row r="447" spans="1:19" x14ac:dyDescent="0.25">
      <c r="A447" s="39"/>
      <c r="B447" s="164" t="s">
        <v>460</v>
      </c>
      <c r="C447" s="22" t="s">
        <v>27</v>
      </c>
      <c r="D447" s="23">
        <v>35</v>
      </c>
      <c r="E447" s="24">
        <f t="shared" si="31"/>
        <v>0</v>
      </c>
      <c r="F447" s="41"/>
      <c r="G447" s="42">
        <f t="shared" si="32"/>
        <v>0</v>
      </c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</row>
    <row r="448" spans="1:19" x14ac:dyDescent="0.25">
      <c r="A448" s="39"/>
      <c r="B448" s="164" t="s">
        <v>461</v>
      </c>
      <c r="C448" s="22" t="s">
        <v>27</v>
      </c>
      <c r="D448" s="23">
        <v>10</v>
      </c>
      <c r="E448" s="24">
        <f t="shared" si="31"/>
        <v>0</v>
      </c>
      <c r="F448" s="41"/>
      <c r="G448" s="42">
        <f t="shared" si="32"/>
        <v>0</v>
      </c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</row>
    <row r="449" spans="1:19" x14ac:dyDescent="0.25">
      <c r="A449" s="39"/>
      <c r="B449" s="164" t="s">
        <v>462</v>
      </c>
      <c r="C449" s="48" t="s">
        <v>27</v>
      </c>
      <c r="D449" s="23">
        <v>89</v>
      </c>
      <c r="E449" s="24">
        <f t="shared" si="31"/>
        <v>0</v>
      </c>
      <c r="F449" s="41"/>
      <c r="G449" s="42">
        <f t="shared" si="32"/>
        <v>0</v>
      </c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</row>
    <row r="450" spans="1:19" x14ac:dyDescent="0.25">
      <c r="A450" s="39"/>
      <c r="B450" s="164" t="s">
        <v>463</v>
      </c>
      <c r="C450" s="48" t="s">
        <v>27</v>
      </c>
      <c r="D450" s="23">
        <v>100</v>
      </c>
      <c r="E450" s="24">
        <f t="shared" si="31"/>
        <v>0</v>
      </c>
      <c r="F450" s="41"/>
      <c r="G450" s="42">
        <f t="shared" si="32"/>
        <v>0</v>
      </c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</row>
    <row r="451" spans="1:19" x14ac:dyDescent="0.25">
      <c r="A451" s="39"/>
      <c r="B451" s="164" t="s">
        <v>464</v>
      </c>
      <c r="C451" s="48" t="s">
        <v>27</v>
      </c>
      <c r="D451" s="23">
        <v>4</v>
      </c>
      <c r="E451" s="24">
        <f t="shared" si="31"/>
        <v>25</v>
      </c>
      <c r="F451" s="41">
        <v>4</v>
      </c>
      <c r="G451" s="42">
        <f t="shared" si="32"/>
        <v>100</v>
      </c>
      <c r="H451" s="43">
        <v>10</v>
      </c>
      <c r="I451" s="43"/>
      <c r="J451" s="43"/>
      <c r="K451" s="43"/>
      <c r="L451" s="43"/>
      <c r="M451" s="43"/>
      <c r="N451" s="43">
        <v>10</v>
      </c>
      <c r="O451" s="43"/>
      <c r="P451" s="43"/>
      <c r="Q451" s="43"/>
      <c r="R451" s="43"/>
      <c r="S451" s="43">
        <v>5</v>
      </c>
    </row>
    <row r="452" spans="1:19" x14ac:dyDescent="0.25">
      <c r="A452" s="39"/>
      <c r="B452" s="164" t="s">
        <v>465</v>
      </c>
      <c r="C452" s="48" t="s">
        <v>27</v>
      </c>
      <c r="D452" s="23">
        <v>7</v>
      </c>
      <c r="E452" s="24">
        <f t="shared" si="31"/>
        <v>0</v>
      </c>
      <c r="F452" s="41">
        <v>7</v>
      </c>
      <c r="G452" s="42">
        <f t="shared" si="32"/>
        <v>0</v>
      </c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</row>
    <row r="453" spans="1:19" x14ac:dyDescent="0.25">
      <c r="A453" s="39"/>
      <c r="B453" s="164" t="s">
        <v>466</v>
      </c>
      <c r="C453" s="48" t="s">
        <v>27</v>
      </c>
      <c r="D453" s="23">
        <v>21</v>
      </c>
      <c r="E453" s="24">
        <f t="shared" si="31"/>
        <v>2</v>
      </c>
      <c r="F453" s="41">
        <v>21</v>
      </c>
      <c r="G453" s="42">
        <f t="shared" si="32"/>
        <v>42</v>
      </c>
      <c r="H453" s="43">
        <v>2</v>
      </c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</row>
    <row r="454" spans="1:19" x14ac:dyDescent="0.25">
      <c r="A454" s="39"/>
      <c r="B454" s="164" t="s">
        <v>467</v>
      </c>
      <c r="C454" s="48" t="s">
        <v>27</v>
      </c>
      <c r="D454" s="23">
        <v>50</v>
      </c>
      <c r="E454" s="24">
        <f t="shared" si="31"/>
        <v>0</v>
      </c>
      <c r="F454" s="41"/>
      <c r="G454" s="42">
        <f t="shared" si="32"/>
        <v>0</v>
      </c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</row>
    <row r="455" spans="1:19" x14ac:dyDescent="0.25">
      <c r="A455" s="39"/>
      <c r="B455" s="164" t="s">
        <v>468</v>
      </c>
      <c r="C455" s="48" t="s">
        <v>27</v>
      </c>
      <c r="D455" s="23">
        <v>9</v>
      </c>
      <c r="E455" s="24">
        <f t="shared" si="31"/>
        <v>10</v>
      </c>
      <c r="F455" s="41">
        <v>9</v>
      </c>
      <c r="G455" s="42">
        <f t="shared" si="32"/>
        <v>90</v>
      </c>
      <c r="H455" s="43">
        <v>10</v>
      </c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</row>
    <row r="456" spans="1:19" x14ac:dyDescent="0.25">
      <c r="A456" s="39"/>
      <c r="B456" s="164" t="s">
        <v>469</v>
      </c>
      <c r="C456" s="48" t="s">
        <v>27</v>
      </c>
      <c r="D456" s="23">
        <v>2.5</v>
      </c>
      <c r="E456" s="24">
        <f t="shared" si="31"/>
        <v>0</v>
      </c>
      <c r="F456" s="41"/>
      <c r="G456" s="42">
        <f t="shared" si="32"/>
        <v>0</v>
      </c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</row>
    <row r="457" spans="1:19" x14ac:dyDescent="0.25">
      <c r="A457" s="39"/>
      <c r="B457" s="164" t="s">
        <v>470</v>
      </c>
      <c r="C457" s="48" t="s">
        <v>27</v>
      </c>
      <c r="D457" s="23">
        <v>40</v>
      </c>
      <c r="E457" s="24">
        <f t="shared" si="31"/>
        <v>0</v>
      </c>
      <c r="F457" s="41"/>
      <c r="G457" s="42">
        <f t="shared" si="32"/>
        <v>0</v>
      </c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</row>
    <row r="458" spans="1:19" x14ac:dyDescent="0.25">
      <c r="A458" s="39"/>
      <c r="B458" s="164" t="s">
        <v>471</v>
      </c>
      <c r="C458" s="48" t="s">
        <v>27</v>
      </c>
      <c r="D458" s="23">
        <v>36</v>
      </c>
      <c r="E458" s="24">
        <f t="shared" si="31"/>
        <v>8</v>
      </c>
      <c r="F458" s="41">
        <v>36</v>
      </c>
      <c r="G458" s="42">
        <f t="shared" si="32"/>
        <v>288</v>
      </c>
      <c r="H458" s="43">
        <v>8</v>
      </c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</row>
    <row r="459" spans="1:19" x14ac:dyDescent="0.25">
      <c r="A459" s="39"/>
      <c r="B459" s="164" t="s">
        <v>472</v>
      </c>
      <c r="C459" s="48" t="s">
        <v>27</v>
      </c>
      <c r="D459" s="23">
        <v>12</v>
      </c>
      <c r="E459" s="24">
        <f t="shared" si="31"/>
        <v>6</v>
      </c>
      <c r="F459" s="41">
        <v>12</v>
      </c>
      <c r="G459" s="42">
        <f t="shared" si="32"/>
        <v>72</v>
      </c>
      <c r="H459" s="43">
        <v>6</v>
      </c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</row>
    <row r="460" spans="1:19" x14ac:dyDescent="0.25">
      <c r="A460" s="39"/>
      <c r="B460" s="164" t="s">
        <v>473</v>
      </c>
      <c r="C460" s="48" t="s">
        <v>27</v>
      </c>
      <c r="D460" s="23">
        <v>4.5</v>
      </c>
      <c r="E460" s="24">
        <f t="shared" si="31"/>
        <v>65</v>
      </c>
      <c r="F460" s="41">
        <v>4.5</v>
      </c>
      <c r="G460" s="42">
        <f t="shared" si="32"/>
        <v>292.5</v>
      </c>
      <c r="H460" s="43">
        <v>30</v>
      </c>
      <c r="I460" s="43"/>
      <c r="J460" s="43"/>
      <c r="K460" s="43"/>
      <c r="L460" s="43"/>
      <c r="M460" s="43"/>
      <c r="N460" s="43">
        <v>25</v>
      </c>
      <c r="O460" s="43"/>
      <c r="P460" s="43"/>
      <c r="Q460" s="43"/>
      <c r="R460" s="43"/>
      <c r="S460" s="43">
        <v>10</v>
      </c>
    </row>
    <row r="461" spans="1:19" x14ac:dyDescent="0.25">
      <c r="A461" s="39"/>
      <c r="B461" s="164" t="s">
        <v>474</v>
      </c>
      <c r="C461" s="48" t="s">
        <v>27</v>
      </c>
      <c r="D461" s="23">
        <v>1</v>
      </c>
      <c r="E461" s="24">
        <f t="shared" si="31"/>
        <v>4</v>
      </c>
      <c r="F461" s="41">
        <v>1</v>
      </c>
      <c r="G461" s="42">
        <f t="shared" si="32"/>
        <v>4</v>
      </c>
      <c r="H461" s="43">
        <v>4</v>
      </c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</row>
    <row r="462" spans="1:19" x14ac:dyDescent="0.25">
      <c r="A462" s="39"/>
      <c r="B462" s="164" t="s">
        <v>475</v>
      </c>
      <c r="C462" s="48" t="s">
        <v>27</v>
      </c>
      <c r="D462" s="23">
        <v>22.4</v>
      </c>
      <c r="E462" s="24">
        <f t="shared" si="31"/>
        <v>1</v>
      </c>
      <c r="F462" s="41">
        <v>22.4</v>
      </c>
      <c r="G462" s="42">
        <f t="shared" si="32"/>
        <v>22.4</v>
      </c>
      <c r="H462" s="43">
        <v>1</v>
      </c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</row>
    <row r="463" spans="1:19" x14ac:dyDescent="0.25">
      <c r="A463" s="39"/>
      <c r="B463" s="164" t="s">
        <v>476</v>
      </c>
      <c r="C463" s="48" t="s">
        <v>27</v>
      </c>
      <c r="D463" s="23">
        <v>11</v>
      </c>
      <c r="E463" s="24">
        <f t="shared" si="31"/>
        <v>2</v>
      </c>
      <c r="F463" s="41">
        <v>11</v>
      </c>
      <c r="G463" s="42">
        <f t="shared" si="32"/>
        <v>22</v>
      </c>
      <c r="H463" s="43">
        <v>2</v>
      </c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</row>
    <row r="464" spans="1:19" x14ac:dyDescent="0.25">
      <c r="A464" s="39"/>
      <c r="B464" s="164" t="s">
        <v>477</v>
      </c>
      <c r="C464" s="48" t="s">
        <v>27</v>
      </c>
      <c r="D464" s="23">
        <v>114</v>
      </c>
      <c r="E464" s="24">
        <f t="shared" si="31"/>
        <v>0</v>
      </c>
      <c r="F464" s="41"/>
      <c r="G464" s="42">
        <f t="shared" si="32"/>
        <v>0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</row>
    <row r="465" spans="1:19" x14ac:dyDescent="0.25">
      <c r="A465" s="52"/>
      <c r="B465" s="164" t="s">
        <v>478</v>
      </c>
      <c r="C465" s="48" t="s">
        <v>27</v>
      </c>
      <c r="D465" s="23">
        <v>200</v>
      </c>
      <c r="E465" s="24">
        <f t="shared" si="31"/>
        <v>0</v>
      </c>
      <c r="F465" s="41"/>
      <c r="G465" s="42">
        <f t="shared" si="32"/>
        <v>0</v>
      </c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</row>
    <row r="466" spans="1:19" x14ac:dyDescent="0.25">
      <c r="A466" s="52"/>
      <c r="B466" s="164" t="s">
        <v>479</v>
      </c>
      <c r="C466" s="48" t="s">
        <v>27</v>
      </c>
      <c r="D466" s="23">
        <v>30</v>
      </c>
      <c r="E466" s="24">
        <f t="shared" ref="E466:E529" si="35">SUM(H466:S466)</f>
        <v>0</v>
      </c>
      <c r="F466" s="41"/>
      <c r="G466" s="42">
        <f t="shared" si="32"/>
        <v>0</v>
      </c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</row>
    <row r="467" spans="1:19" x14ac:dyDescent="0.25">
      <c r="A467" s="39"/>
      <c r="B467" s="164" t="s">
        <v>480</v>
      </c>
      <c r="C467" s="48" t="s">
        <v>27</v>
      </c>
      <c r="D467" s="23">
        <v>5</v>
      </c>
      <c r="E467" s="24">
        <f t="shared" si="35"/>
        <v>3</v>
      </c>
      <c r="F467" s="41">
        <v>5</v>
      </c>
      <c r="G467" s="42">
        <f t="shared" ref="G467:G530" si="36">+E467*F467</f>
        <v>15</v>
      </c>
      <c r="H467" s="43">
        <v>3</v>
      </c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</row>
    <row r="468" spans="1:19" x14ac:dyDescent="0.25">
      <c r="A468" s="39"/>
      <c r="B468" s="164" t="s">
        <v>481</v>
      </c>
      <c r="C468" s="48" t="s">
        <v>27</v>
      </c>
      <c r="D468" s="23">
        <v>5</v>
      </c>
      <c r="E468" s="24">
        <f t="shared" si="35"/>
        <v>24</v>
      </c>
      <c r="F468" s="41">
        <v>11</v>
      </c>
      <c r="G468" s="42">
        <f t="shared" si="36"/>
        <v>264</v>
      </c>
      <c r="H468" s="43"/>
      <c r="I468" s="43">
        <v>12</v>
      </c>
      <c r="J468" s="43"/>
      <c r="K468" s="43"/>
      <c r="L468" s="43"/>
      <c r="M468" s="43"/>
      <c r="N468" s="43">
        <v>12</v>
      </c>
      <c r="O468" s="43"/>
      <c r="P468" s="43"/>
      <c r="Q468" s="43"/>
      <c r="R468" s="43"/>
      <c r="S468" s="43"/>
    </row>
    <row r="469" spans="1:19" x14ac:dyDescent="0.25">
      <c r="A469" s="39"/>
      <c r="B469" s="164" t="s">
        <v>482</v>
      </c>
      <c r="C469" s="48" t="s">
        <v>27</v>
      </c>
      <c r="D469" s="23">
        <v>6</v>
      </c>
      <c r="E469" s="24">
        <f t="shared" si="35"/>
        <v>4</v>
      </c>
      <c r="F469" s="41">
        <v>6</v>
      </c>
      <c r="G469" s="42">
        <f t="shared" si="36"/>
        <v>24</v>
      </c>
      <c r="H469" s="43"/>
      <c r="I469" s="43">
        <v>2</v>
      </c>
      <c r="J469" s="43"/>
      <c r="K469" s="43"/>
      <c r="L469" s="43"/>
      <c r="M469" s="43"/>
      <c r="N469" s="43">
        <v>2</v>
      </c>
      <c r="O469" s="43"/>
      <c r="P469" s="43"/>
      <c r="Q469" s="43"/>
      <c r="R469" s="43"/>
      <c r="S469" s="43"/>
    </row>
    <row r="470" spans="1:19" x14ac:dyDescent="0.25">
      <c r="A470" s="39"/>
      <c r="B470" s="164" t="s">
        <v>483</v>
      </c>
      <c r="C470" s="48" t="s">
        <v>27</v>
      </c>
      <c r="D470" s="23">
        <v>5</v>
      </c>
      <c r="E470" s="24">
        <f t="shared" si="35"/>
        <v>12</v>
      </c>
      <c r="F470" s="41">
        <v>5</v>
      </c>
      <c r="G470" s="42">
        <f t="shared" si="36"/>
        <v>60</v>
      </c>
      <c r="H470" s="43">
        <v>4</v>
      </c>
      <c r="I470" s="43"/>
      <c r="J470" s="43"/>
      <c r="K470" s="43"/>
      <c r="L470" s="43">
        <v>4</v>
      </c>
      <c r="M470" s="43"/>
      <c r="N470" s="43"/>
      <c r="O470" s="43"/>
      <c r="P470" s="43">
        <v>4</v>
      </c>
      <c r="Q470" s="43"/>
      <c r="R470" s="43"/>
      <c r="S470" s="43"/>
    </row>
    <row r="471" spans="1:19" x14ac:dyDescent="0.25">
      <c r="A471" s="39"/>
      <c r="B471" s="164" t="s">
        <v>484</v>
      </c>
      <c r="C471" s="48" t="s">
        <v>30</v>
      </c>
      <c r="D471" s="23">
        <v>3.25</v>
      </c>
      <c r="E471" s="24">
        <f t="shared" si="35"/>
        <v>72</v>
      </c>
      <c r="F471" s="41"/>
      <c r="G471" s="42">
        <f t="shared" si="36"/>
        <v>0</v>
      </c>
      <c r="H471" s="43">
        <v>6</v>
      </c>
      <c r="I471" s="43">
        <v>6</v>
      </c>
      <c r="J471" s="43">
        <v>6</v>
      </c>
      <c r="K471" s="43">
        <v>6</v>
      </c>
      <c r="L471" s="43">
        <v>6</v>
      </c>
      <c r="M471" s="43">
        <v>6</v>
      </c>
      <c r="N471" s="43">
        <v>6</v>
      </c>
      <c r="O471" s="43">
        <v>6</v>
      </c>
      <c r="P471" s="43">
        <v>6</v>
      </c>
      <c r="Q471" s="43">
        <v>6</v>
      </c>
      <c r="R471" s="43">
        <v>6</v>
      </c>
      <c r="S471" s="43">
        <v>6</v>
      </c>
    </row>
    <row r="472" spans="1:19" x14ac:dyDescent="0.25">
      <c r="A472" s="52"/>
      <c r="B472" s="164" t="s">
        <v>485</v>
      </c>
      <c r="C472" s="48" t="s">
        <v>27</v>
      </c>
      <c r="D472" s="23">
        <v>45</v>
      </c>
      <c r="E472" s="24">
        <f t="shared" si="35"/>
        <v>1</v>
      </c>
      <c r="F472" s="41"/>
      <c r="G472" s="42">
        <f t="shared" si="36"/>
        <v>0</v>
      </c>
      <c r="H472" s="43">
        <v>1</v>
      </c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</row>
    <row r="473" spans="1:19" x14ac:dyDescent="0.25">
      <c r="A473" s="52"/>
      <c r="B473" s="164" t="s">
        <v>486</v>
      </c>
      <c r="C473" s="48" t="s">
        <v>27</v>
      </c>
      <c r="D473" s="23">
        <v>4</v>
      </c>
      <c r="E473" s="24">
        <f t="shared" si="35"/>
        <v>288</v>
      </c>
      <c r="F473" s="41">
        <v>4</v>
      </c>
      <c r="G473" s="42">
        <f t="shared" si="36"/>
        <v>1152</v>
      </c>
      <c r="H473" s="43">
        <v>24</v>
      </c>
      <c r="I473" s="43">
        <v>24</v>
      </c>
      <c r="J473" s="43">
        <v>24</v>
      </c>
      <c r="K473" s="43">
        <v>24</v>
      </c>
      <c r="L473" s="43">
        <v>24</v>
      </c>
      <c r="M473" s="43">
        <v>24</v>
      </c>
      <c r="N473" s="43">
        <v>24</v>
      </c>
      <c r="O473" s="43">
        <v>24</v>
      </c>
      <c r="P473" s="43">
        <v>24</v>
      </c>
      <c r="Q473" s="43">
        <v>24</v>
      </c>
      <c r="R473" s="43">
        <v>24</v>
      </c>
      <c r="S473" s="43">
        <v>24</v>
      </c>
    </row>
    <row r="474" spans="1:19" x14ac:dyDescent="0.25">
      <c r="A474" s="39"/>
      <c r="B474" s="164" t="s">
        <v>487</v>
      </c>
      <c r="C474" s="48" t="s">
        <v>27</v>
      </c>
      <c r="D474" s="23">
        <v>2</v>
      </c>
      <c r="E474" s="24">
        <f t="shared" si="35"/>
        <v>30</v>
      </c>
      <c r="F474" s="41">
        <v>2</v>
      </c>
      <c r="G474" s="42">
        <f t="shared" si="36"/>
        <v>60</v>
      </c>
      <c r="H474" s="43">
        <v>6</v>
      </c>
      <c r="I474" s="43"/>
      <c r="J474" s="43">
        <v>6</v>
      </c>
      <c r="K474" s="43"/>
      <c r="L474" s="43">
        <v>6</v>
      </c>
      <c r="M474" s="43"/>
      <c r="N474" s="43">
        <v>6</v>
      </c>
      <c r="O474" s="43"/>
      <c r="P474" s="43">
        <v>6</v>
      </c>
      <c r="Q474" s="43"/>
      <c r="R474" s="43"/>
      <c r="S474" s="43"/>
    </row>
    <row r="475" spans="1:19" x14ac:dyDescent="0.25">
      <c r="A475" s="39"/>
      <c r="B475" s="164" t="s">
        <v>488</v>
      </c>
      <c r="C475" s="48" t="s">
        <v>37</v>
      </c>
      <c r="D475" s="23">
        <v>4.5999999999999996</v>
      </c>
      <c r="E475" s="24">
        <f t="shared" si="35"/>
        <v>3</v>
      </c>
      <c r="F475" s="41">
        <v>4.5999999999999996</v>
      </c>
      <c r="G475" s="42">
        <f t="shared" si="36"/>
        <v>13.799999999999999</v>
      </c>
      <c r="H475" s="43">
        <v>3</v>
      </c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</row>
    <row r="476" spans="1:19" x14ac:dyDescent="0.25">
      <c r="A476" s="39"/>
      <c r="B476" s="164" t="s">
        <v>489</v>
      </c>
      <c r="C476" s="48" t="s">
        <v>27</v>
      </c>
      <c r="D476" s="23">
        <v>3</v>
      </c>
      <c r="E476" s="24">
        <f t="shared" si="35"/>
        <v>0</v>
      </c>
      <c r="F476" s="41"/>
      <c r="G476" s="42">
        <f t="shared" si="36"/>
        <v>0</v>
      </c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</row>
    <row r="477" spans="1:19" x14ac:dyDescent="0.25">
      <c r="A477" s="39"/>
      <c r="B477" s="164" t="s">
        <v>490</v>
      </c>
      <c r="C477" s="48" t="s">
        <v>27</v>
      </c>
      <c r="D477" s="23">
        <v>115</v>
      </c>
      <c r="E477" s="24">
        <f t="shared" si="35"/>
        <v>0</v>
      </c>
      <c r="F477" s="41"/>
      <c r="G477" s="42">
        <f t="shared" si="36"/>
        <v>0</v>
      </c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</row>
    <row r="478" spans="1:19" x14ac:dyDescent="0.25">
      <c r="A478" s="39"/>
      <c r="B478" s="164" t="s">
        <v>491</v>
      </c>
      <c r="C478" s="48" t="s">
        <v>27</v>
      </c>
      <c r="D478" s="23">
        <v>5</v>
      </c>
      <c r="E478" s="24">
        <f t="shared" si="35"/>
        <v>0</v>
      </c>
      <c r="F478" s="41"/>
      <c r="G478" s="42">
        <f t="shared" si="36"/>
        <v>0</v>
      </c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</row>
    <row r="479" spans="1:19" x14ac:dyDescent="0.25">
      <c r="A479" s="39"/>
      <c r="B479" s="164" t="s">
        <v>492</v>
      </c>
      <c r="C479" s="48" t="s">
        <v>27</v>
      </c>
      <c r="D479" s="23">
        <v>7.0000000000000007E-2</v>
      </c>
      <c r="E479" s="24">
        <f t="shared" si="35"/>
        <v>100</v>
      </c>
      <c r="F479" s="41">
        <v>7.0000000000000007E-2</v>
      </c>
      <c r="G479" s="42">
        <f t="shared" si="36"/>
        <v>7.0000000000000009</v>
      </c>
      <c r="H479" s="43">
        <v>100</v>
      </c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</row>
    <row r="480" spans="1:19" x14ac:dyDescent="0.25">
      <c r="A480" s="39"/>
      <c r="B480" s="164" t="s">
        <v>493</v>
      </c>
      <c r="C480" s="48" t="s">
        <v>27</v>
      </c>
      <c r="D480" s="23">
        <v>300</v>
      </c>
      <c r="E480" s="24">
        <f t="shared" si="35"/>
        <v>0</v>
      </c>
      <c r="F480" s="41"/>
      <c r="G480" s="42">
        <f t="shared" si="36"/>
        <v>0</v>
      </c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</row>
    <row r="481" spans="1:19" x14ac:dyDescent="0.25">
      <c r="A481" s="39"/>
      <c r="B481" s="164" t="s">
        <v>494</v>
      </c>
      <c r="C481" s="48" t="s">
        <v>27</v>
      </c>
      <c r="D481" s="23">
        <v>15</v>
      </c>
      <c r="E481" s="24">
        <f t="shared" si="35"/>
        <v>0</v>
      </c>
      <c r="F481" s="41"/>
      <c r="G481" s="42">
        <f t="shared" si="36"/>
        <v>0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</row>
    <row r="482" spans="1:19" x14ac:dyDescent="0.25">
      <c r="A482" s="39"/>
      <c r="B482" s="164" t="s">
        <v>495</v>
      </c>
      <c r="C482" s="48" t="s">
        <v>27</v>
      </c>
      <c r="D482" s="23">
        <v>15</v>
      </c>
      <c r="E482" s="24">
        <f t="shared" si="35"/>
        <v>0</v>
      </c>
      <c r="F482" s="41"/>
      <c r="G482" s="42">
        <f t="shared" si="36"/>
        <v>0</v>
      </c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</row>
    <row r="483" spans="1:19" x14ac:dyDescent="0.25">
      <c r="A483" s="39"/>
      <c r="B483" s="164" t="s">
        <v>496</v>
      </c>
      <c r="C483" s="48" t="s">
        <v>27</v>
      </c>
      <c r="D483" s="23">
        <v>20</v>
      </c>
      <c r="E483" s="24">
        <f t="shared" si="35"/>
        <v>2</v>
      </c>
      <c r="F483" s="41">
        <v>20</v>
      </c>
      <c r="G483" s="42">
        <f t="shared" si="36"/>
        <v>40</v>
      </c>
      <c r="H483" s="43">
        <v>2</v>
      </c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</row>
    <row r="484" spans="1:19" x14ac:dyDescent="0.25">
      <c r="A484" s="39"/>
      <c r="B484" s="164" t="s">
        <v>497</v>
      </c>
      <c r="C484" s="48" t="s">
        <v>27</v>
      </c>
      <c r="D484" s="23">
        <v>15</v>
      </c>
      <c r="E484" s="24">
        <f t="shared" si="35"/>
        <v>0</v>
      </c>
      <c r="F484" s="41"/>
      <c r="G484" s="42">
        <f t="shared" si="36"/>
        <v>0</v>
      </c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</row>
    <row r="485" spans="1:19" x14ac:dyDescent="0.25">
      <c r="A485" s="39"/>
      <c r="B485" s="164" t="s">
        <v>498</v>
      </c>
      <c r="C485" s="48" t="s">
        <v>27</v>
      </c>
      <c r="D485" s="23">
        <v>60</v>
      </c>
      <c r="E485" s="24">
        <f t="shared" si="35"/>
        <v>0</v>
      </c>
      <c r="F485" s="41"/>
      <c r="G485" s="42">
        <f t="shared" si="36"/>
        <v>0</v>
      </c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</row>
    <row r="486" spans="1:19" x14ac:dyDescent="0.25">
      <c r="A486" s="39"/>
      <c r="B486" s="164" t="s">
        <v>499</v>
      </c>
      <c r="C486" s="48" t="s">
        <v>27</v>
      </c>
      <c r="D486" s="23">
        <v>6</v>
      </c>
      <c r="E486" s="24">
        <f t="shared" si="35"/>
        <v>0</v>
      </c>
      <c r="F486" s="41"/>
      <c r="G486" s="42">
        <f t="shared" si="36"/>
        <v>0</v>
      </c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</row>
    <row r="487" spans="1:19" x14ac:dyDescent="0.25">
      <c r="A487" s="39"/>
      <c r="B487" s="164" t="s">
        <v>500</v>
      </c>
      <c r="C487" s="48" t="s">
        <v>27</v>
      </c>
      <c r="D487" s="23">
        <v>30</v>
      </c>
      <c r="E487" s="24">
        <f t="shared" si="35"/>
        <v>0</v>
      </c>
      <c r="F487" s="41"/>
      <c r="G487" s="42">
        <f t="shared" si="36"/>
        <v>0</v>
      </c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</row>
    <row r="488" spans="1:19" x14ac:dyDescent="0.25">
      <c r="A488" s="39"/>
      <c r="B488" s="164" t="s">
        <v>501</v>
      </c>
      <c r="C488" s="48" t="s">
        <v>27</v>
      </c>
      <c r="D488" s="23">
        <v>6.85</v>
      </c>
      <c r="E488" s="24">
        <f t="shared" si="35"/>
        <v>3</v>
      </c>
      <c r="F488" s="41">
        <v>6.85</v>
      </c>
      <c r="G488" s="42">
        <f t="shared" si="36"/>
        <v>20.549999999999997</v>
      </c>
      <c r="H488" s="43"/>
      <c r="I488" s="43"/>
      <c r="J488" s="43">
        <v>3</v>
      </c>
      <c r="K488" s="43"/>
      <c r="L488" s="43"/>
      <c r="M488" s="43"/>
      <c r="N488" s="43"/>
      <c r="O488" s="43"/>
      <c r="P488" s="43"/>
      <c r="Q488" s="43"/>
      <c r="R488" s="43"/>
      <c r="S488" s="43"/>
    </row>
    <row r="489" spans="1:19" x14ac:dyDescent="0.25">
      <c r="A489" s="39"/>
      <c r="B489" s="164" t="s">
        <v>502</v>
      </c>
      <c r="C489" s="48" t="s">
        <v>503</v>
      </c>
      <c r="D489" s="23">
        <v>15</v>
      </c>
      <c r="E489" s="24">
        <f t="shared" si="35"/>
        <v>0</v>
      </c>
      <c r="F489" s="41"/>
      <c r="G489" s="42">
        <f t="shared" si="36"/>
        <v>0</v>
      </c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</row>
    <row r="490" spans="1:19" x14ac:dyDescent="0.25">
      <c r="A490" s="39"/>
      <c r="B490" s="164" t="s">
        <v>504</v>
      </c>
      <c r="C490" s="48" t="s">
        <v>27</v>
      </c>
      <c r="D490" s="23">
        <v>12</v>
      </c>
      <c r="E490" s="24">
        <f t="shared" si="35"/>
        <v>0</v>
      </c>
      <c r="F490" s="41"/>
      <c r="G490" s="42">
        <f t="shared" si="36"/>
        <v>0</v>
      </c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</row>
    <row r="491" spans="1:19" x14ac:dyDescent="0.25">
      <c r="A491" s="39"/>
      <c r="B491" s="164" t="s">
        <v>505</v>
      </c>
      <c r="C491" s="48" t="s">
        <v>27</v>
      </c>
      <c r="D491" s="23">
        <v>2.25</v>
      </c>
      <c r="E491" s="24">
        <f t="shared" si="35"/>
        <v>0</v>
      </c>
      <c r="F491" s="41"/>
      <c r="G491" s="42">
        <f t="shared" si="36"/>
        <v>0</v>
      </c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</row>
    <row r="492" spans="1:19" x14ac:dyDescent="0.25">
      <c r="A492" s="39"/>
      <c r="B492" s="164" t="s">
        <v>506</v>
      </c>
      <c r="C492" s="48" t="s">
        <v>27</v>
      </c>
      <c r="D492" s="23">
        <v>2.25</v>
      </c>
      <c r="E492" s="24">
        <f t="shared" si="35"/>
        <v>75</v>
      </c>
      <c r="F492" s="41">
        <v>2.25</v>
      </c>
      <c r="G492" s="42">
        <f t="shared" si="36"/>
        <v>168.75</v>
      </c>
      <c r="H492" s="43"/>
      <c r="I492" s="43">
        <v>25</v>
      </c>
      <c r="J492" s="43"/>
      <c r="K492" s="43"/>
      <c r="L492" s="43"/>
      <c r="M492" s="43">
        <v>25</v>
      </c>
      <c r="N492" s="43"/>
      <c r="O492" s="43"/>
      <c r="P492" s="43"/>
      <c r="Q492" s="43">
        <v>25</v>
      </c>
      <c r="R492" s="43"/>
      <c r="S492" s="43"/>
    </row>
    <row r="493" spans="1:19" x14ac:dyDescent="0.25">
      <c r="A493" s="39"/>
      <c r="B493" s="164" t="s">
        <v>507</v>
      </c>
      <c r="C493" s="48" t="s">
        <v>27</v>
      </c>
      <c r="D493" s="23">
        <v>5.2</v>
      </c>
      <c r="E493" s="24">
        <f t="shared" si="35"/>
        <v>0</v>
      </c>
      <c r="F493" s="41"/>
      <c r="G493" s="42">
        <f t="shared" si="36"/>
        <v>0</v>
      </c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</row>
    <row r="494" spans="1:19" x14ac:dyDescent="0.25">
      <c r="A494" s="39"/>
      <c r="B494" s="164" t="s">
        <v>508</v>
      </c>
      <c r="C494" s="48" t="s">
        <v>27</v>
      </c>
      <c r="D494" s="23">
        <v>10.6</v>
      </c>
      <c r="E494" s="24">
        <f t="shared" si="35"/>
        <v>0</v>
      </c>
      <c r="F494" s="41"/>
      <c r="G494" s="42">
        <f t="shared" si="36"/>
        <v>0</v>
      </c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</row>
    <row r="495" spans="1:19" x14ac:dyDescent="0.25">
      <c r="A495" s="39"/>
      <c r="B495" s="164" t="s">
        <v>509</v>
      </c>
      <c r="C495" s="48" t="s">
        <v>27</v>
      </c>
      <c r="D495" s="23">
        <v>1.5</v>
      </c>
      <c r="E495" s="24">
        <f t="shared" si="35"/>
        <v>0</v>
      </c>
      <c r="F495" s="41"/>
      <c r="G495" s="42">
        <f t="shared" si="36"/>
        <v>0</v>
      </c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</row>
    <row r="496" spans="1:19" x14ac:dyDescent="0.25">
      <c r="A496" s="39"/>
      <c r="B496" s="164" t="s">
        <v>510</v>
      </c>
      <c r="C496" s="48" t="s">
        <v>27</v>
      </c>
      <c r="D496" s="23">
        <v>6</v>
      </c>
      <c r="E496" s="24">
        <f t="shared" si="35"/>
        <v>3</v>
      </c>
      <c r="F496" s="41">
        <v>6</v>
      </c>
      <c r="G496" s="42">
        <f t="shared" si="36"/>
        <v>18</v>
      </c>
      <c r="H496" s="43"/>
      <c r="I496" s="43">
        <v>1</v>
      </c>
      <c r="J496" s="43"/>
      <c r="K496" s="43"/>
      <c r="L496" s="43"/>
      <c r="M496" s="43">
        <v>1</v>
      </c>
      <c r="N496" s="43"/>
      <c r="O496" s="43"/>
      <c r="P496" s="43"/>
      <c r="Q496" s="43">
        <v>1</v>
      </c>
      <c r="R496" s="43"/>
      <c r="S496" s="43"/>
    </row>
    <row r="497" spans="1:19" x14ac:dyDescent="0.25">
      <c r="A497" s="39"/>
      <c r="B497" s="164" t="s">
        <v>511</v>
      </c>
      <c r="C497" s="48" t="s">
        <v>27</v>
      </c>
      <c r="D497" s="23">
        <v>6</v>
      </c>
      <c r="E497" s="24">
        <f t="shared" si="35"/>
        <v>0</v>
      </c>
      <c r="F497" s="41"/>
      <c r="G497" s="42">
        <f t="shared" si="36"/>
        <v>0</v>
      </c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</row>
    <row r="498" spans="1:19" x14ac:dyDescent="0.25">
      <c r="A498" s="52"/>
      <c r="B498" s="164" t="s">
        <v>512</v>
      </c>
      <c r="C498" s="48" t="s">
        <v>27</v>
      </c>
      <c r="D498" s="23">
        <v>6</v>
      </c>
      <c r="E498" s="24">
        <f t="shared" si="35"/>
        <v>2</v>
      </c>
      <c r="F498" s="41">
        <v>6</v>
      </c>
      <c r="G498" s="42">
        <f t="shared" si="36"/>
        <v>12</v>
      </c>
      <c r="H498" s="43"/>
      <c r="I498" s="43">
        <v>2</v>
      </c>
      <c r="J498" s="43"/>
      <c r="K498" s="43"/>
      <c r="L498" s="43"/>
      <c r="M498" s="43"/>
      <c r="N498" s="43"/>
      <c r="O498" s="43"/>
      <c r="P498" s="43"/>
      <c r="Q498" s="43"/>
      <c r="R498" s="43"/>
      <c r="S498" s="43"/>
    </row>
    <row r="499" spans="1:19" x14ac:dyDescent="0.25">
      <c r="A499" s="39"/>
      <c r="B499" s="164" t="s">
        <v>513</v>
      </c>
      <c r="C499" s="48" t="s">
        <v>27</v>
      </c>
      <c r="D499" s="23">
        <v>50</v>
      </c>
      <c r="E499" s="24">
        <f t="shared" si="35"/>
        <v>30</v>
      </c>
      <c r="F499" s="41">
        <v>50</v>
      </c>
      <c r="G499" s="42">
        <f t="shared" si="36"/>
        <v>1500</v>
      </c>
      <c r="H499" s="43">
        <v>15</v>
      </c>
      <c r="I499" s="43"/>
      <c r="J499" s="43"/>
      <c r="K499" s="43"/>
      <c r="L499" s="43"/>
      <c r="M499" s="43"/>
      <c r="N499" s="43">
        <v>15</v>
      </c>
      <c r="O499" s="43"/>
      <c r="P499" s="43"/>
      <c r="Q499" s="43"/>
      <c r="R499" s="43"/>
      <c r="S499" s="43"/>
    </row>
    <row r="500" spans="1:19" x14ac:dyDescent="0.25">
      <c r="A500" s="39"/>
      <c r="B500" s="164" t="s">
        <v>514</v>
      </c>
      <c r="C500" s="48" t="s">
        <v>27</v>
      </c>
      <c r="D500" s="23">
        <v>1.5</v>
      </c>
      <c r="E500" s="24">
        <f t="shared" si="35"/>
        <v>300</v>
      </c>
      <c r="F500" s="41">
        <v>1.5</v>
      </c>
      <c r="G500" s="42">
        <f t="shared" si="36"/>
        <v>450</v>
      </c>
      <c r="H500" s="43">
        <v>25</v>
      </c>
      <c r="I500" s="43">
        <v>25</v>
      </c>
      <c r="J500" s="43">
        <v>25</v>
      </c>
      <c r="K500" s="43">
        <v>25</v>
      </c>
      <c r="L500" s="43">
        <v>25</v>
      </c>
      <c r="M500" s="43">
        <v>25</v>
      </c>
      <c r="N500" s="43">
        <v>25</v>
      </c>
      <c r="O500" s="43">
        <v>25</v>
      </c>
      <c r="P500" s="43">
        <v>25</v>
      </c>
      <c r="Q500" s="43">
        <v>25</v>
      </c>
      <c r="R500" s="43">
        <v>25</v>
      </c>
      <c r="S500" s="43">
        <v>25</v>
      </c>
    </row>
    <row r="501" spans="1:19" x14ac:dyDescent="0.25">
      <c r="A501" s="52"/>
      <c r="B501" s="164" t="s">
        <v>515</v>
      </c>
      <c r="C501" s="48" t="s">
        <v>27</v>
      </c>
      <c r="D501" s="23">
        <v>2.5</v>
      </c>
      <c r="E501" s="24">
        <f t="shared" si="35"/>
        <v>0</v>
      </c>
      <c r="F501" s="41"/>
      <c r="G501" s="42">
        <f t="shared" si="36"/>
        <v>0</v>
      </c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</row>
    <row r="502" spans="1:19" x14ac:dyDescent="0.25">
      <c r="A502" s="52"/>
      <c r="B502" s="164" t="s">
        <v>516</v>
      </c>
      <c r="C502" s="48" t="s">
        <v>27</v>
      </c>
      <c r="D502" s="23">
        <v>5</v>
      </c>
      <c r="E502" s="24">
        <f t="shared" si="35"/>
        <v>2</v>
      </c>
      <c r="F502" s="41">
        <v>5</v>
      </c>
      <c r="G502" s="42">
        <f t="shared" si="36"/>
        <v>10</v>
      </c>
      <c r="H502" s="43">
        <v>2</v>
      </c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</row>
    <row r="503" spans="1:19" x14ac:dyDescent="0.25">
      <c r="A503" s="39"/>
      <c r="B503" s="164" t="s">
        <v>517</v>
      </c>
      <c r="C503" s="48" t="s">
        <v>27</v>
      </c>
      <c r="D503" s="23">
        <v>6</v>
      </c>
      <c r="E503" s="24">
        <f t="shared" si="35"/>
        <v>0</v>
      </c>
      <c r="F503" s="41"/>
      <c r="G503" s="42">
        <f t="shared" si="36"/>
        <v>0</v>
      </c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</row>
    <row r="504" spans="1:19" x14ac:dyDescent="0.25">
      <c r="A504" s="39"/>
      <c r="B504" s="164" t="s">
        <v>518</v>
      </c>
      <c r="C504" s="48" t="s">
        <v>27</v>
      </c>
      <c r="D504" s="23">
        <v>14.5</v>
      </c>
      <c r="E504" s="24">
        <f t="shared" si="35"/>
        <v>0</v>
      </c>
      <c r="F504" s="41"/>
      <c r="G504" s="42">
        <f t="shared" si="36"/>
        <v>0</v>
      </c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</row>
    <row r="505" spans="1:19" x14ac:dyDescent="0.25">
      <c r="A505" s="39"/>
      <c r="B505" s="164" t="s">
        <v>519</v>
      </c>
      <c r="C505" s="48" t="s">
        <v>27</v>
      </c>
      <c r="D505" s="23">
        <v>1.8</v>
      </c>
      <c r="E505" s="24">
        <f t="shared" si="35"/>
        <v>0</v>
      </c>
      <c r="F505" s="41"/>
      <c r="G505" s="42">
        <f t="shared" si="36"/>
        <v>0</v>
      </c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</row>
    <row r="506" spans="1:19" x14ac:dyDescent="0.25">
      <c r="A506" s="39"/>
      <c r="B506" s="164" t="s">
        <v>520</v>
      </c>
      <c r="C506" s="48" t="s">
        <v>27</v>
      </c>
      <c r="D506" s="23">
        <v>1.6</v>
      </c>
      <c r="E506" s="24">
        <f t="shared" si="35"/>
        <v>0</v>
      </c>
      <c r="F506" s="41"/>
      <c r="G506" s="42">
        <f t="shared" si="36"/>
        <v>0</v>
      </c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</row>
    <row r="507" spans="1:19" x14ac:dyDescent="0.25">
      <c r="A507" s="39"/>
      <c r="B507" s="164" t="s">
        <v>521</v>
      </c>
      <c r="C507" s="48" t="s">
        <v>27</v>
      </c>
      <c r="D507" s="23">
        <v>7</v>
      </c>
      <c r="E507" s="24">
        <f t="shared" si="35"/>
        <v>20</v>
      </c>
      <c r="F507" s="41">
        <v>7</v>
      </c>
      <c r="G507" s="42">
        <f t="shared" si="36"/>
        <v>140</v>
      </c>
      <c r="H507" s="43">
        <v>10</v>
      </c>
      <c r="I507" s="43"/>
      <c r="J507" s="43"/>
      <c r="K507" s="43"/>
      <c r="L507" s="43"/>
      <c r="M507" s="43"/>
      <c r="N507" s="43">
        <v>10</v>
      </c>
      <c r="O507" s="43"/>
      <c r="P507" s="43"/>
      <c r="Q507" s="43"/>
      <c r="R507" s="43"/>
      <c r="S507" s="43"/>
    </row>
    <row r="508" spans="1:19" x14ac:dyDescent="0.25">
      <c r="A508" s="39"/>
      <c r="B508" s="164" t="s">
        <v>522</v>
      </c>
      <c r="C508" s="48" t="s">
        <v>163</v>
      </c>
      <c r="D508" s="23">
        <v>14</v>
      </c>
      <c r="E508" s="24">
        <f t="shared" si="35"/>
        <v>1</v>
      </c>
      <c r="F508" s="41">
        <v>14</v>
      </c>
      <c r="G508" s="42">
        <f t="shared" si="36"/>
        <v>14</v>
      </c>
      <c r="H508" s="43">
        <v>1</v>
      </c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</row>
    <row r="509" spans="1:19" x14ac:dyDescent="0.25">
      <c r="A509" s="39"/>
      <c r="B509" s="164" t="s">
        <v>523</v>
      </c>
      <c r="C509" s="48" t="s">
        <v>163</v>
      </c>
      <c r="D509" s="23">
        <v>26</v>
      </c>
      <c r="E509" s="24">
        <f t="shared" si="35"/>
        <v>0</v>
      </c>
      <c r="F509" s="41"/>
      <c r="G509" s="42">
        <f t="shared" si="36"/>
        <v>0</v>
      </c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</row>
    <row r="510" spans="1:19" x14ac:dyDescent="0.25">
      <c r="A510" s="39"/>
      <c r="B510" s="164" t="s">
        <v>524</v>
      </c>
      <c r="C510" s="48" t="s">
        <v>163</v>
      </c>
      <c r="D510" s="23">
        <v>26</v>
      </c>
      <c r="E510" s="24">
        <f t="shared" si="35"/>
        <v>2</v>
      </c>
      <c r="F510" s="41">
        <v>26</v>
      </c>
      <c r="G510" s="42">
        <f t="shared" si="36"/>
        <v>52</v>
      </c>
      <c r="H510" s="43">
        <v>1</v>
      </c>
      <c r="I510" s="43"/>
      <c r="J510" s="43"/>
      <c r="K510" s="43"/>
      <c r="L510" s="43"/>
      <c r="M510" s="43"/>
      <c r="N510" s="43">
        <v>1</v>
      </c>
      <c r="O510" s="43"/>
      <c r="P510" s="43"/>
      <c r="Q510" s="43"/>
      <c r="R510" s="43"/>
      <c r="S510" s="43"/>
    </row>
    <row r="511" spans="1:19" x14ac:dyDescent="0.25">
      <c r="A511" s="39"/>
      <c r="B511" s="164" t="s">
        <v>525</v>
      </c>
      <c r="C511" s="48" t="s">
        <v>27</v>
      </c>
      <c r="D511" s="23">
        <v>6</v>
      </c>
      <c r="E511" s="24">
        <f t="shared" si="35"/>
        <v>0</v>
      </c>
      <c r="F511" s="41"/>
      <c r="G511" s="42">
        <f t="shared" si="36"/>
        <v>0</v>
      </c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</row>
    <row r="512" spans="1:19" x14ac:dyDescent="0.25">
      <c r="A512" s="39"/>
      <c r="B512" s="164" t="s">
        <v>526</v>
      </c>
      <c r="C512" s="48" t="s">
        <v>27</v>
      </c>
      <c r="D512" s="23">
        <v>4</v>
      </c>
      <c r="E512" s="24">
        <f t="shared" si="35"/>
        <v>20</v>
      </c>
      <c r="F512" s="41">
        <v>4</v>
      </c>
      <c r="G512" s="42">
        <f t="shared" si="36"/>
        <v>80</v>
      </c>
      <c r="H512" s="43">
        <v>10</v>
      </c>
      <c r="I512" s="43"/>
      <c r="J512" s="43"/>
      <c r="K512" s="43"/>
      <c r="L512" s="43"/>
      <c r="M512" s="43"/>
      <c r="N512" s="43">
        <v>10</v>
      </c>
      <c r="O512" s="43"/>
      <c r="P512" s="43"/>
      <c r="Q512" s="43"/>
      <c r="R512" s="43"/>
      <c r="S512" s="43"/>
    </row>
    <row r="513" spans="1:19" x14ac:dyDescent="0.25">
      <c r="A513" s="39"/>
      <c r="B513" s="164" t="s">
        <v>527</v>
      </c>
      <c r="C513" s="48" t="s">
        <v>27</v>
      </c>
      <c r="D513" s="23">
        <v>15</v>
      </c>
      <c r="E513" s="24">
        <f t="shared" si="35"/>
        <v>3</v>
      </c>
      <c r="F513" s="41">
        <v>15</v>
      </c>
      <c r="G513" s="42">
        <f t="shared" si="36"/>
        <v>45</v>
      </c>
      <c r="H513" s="43">
        <v>3</v>
      </c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</row>
    <row r="514" spans="1:19" x14ac:dyDescent="0.25">
      <c r="A514" s="39"/>
      <c r="B514" s="164" t="s">
        <v>528</v>
      </c>
      <c r="C514" s="48" t="s">
        <v>27</v>
      </c>
      <c r="D514" s="23">
        <v>2.5</v>
      </c>
      <c r="E514" s="24">
        <f t="shared" si="35"/>
        <v>0</v>
      </c>
      <c r="F514" s="41"/>
      <c r="G514" s="42">
        <f t="shared" si="36"/>
        <v>0</v>
      </c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</row>
    <row r="515" spans="1:19" x14ac:dyDescent="0.25">
      <c r="A515" s="39"/>
      <c r="B515" s="164" t="s">
        <v>529</v>
      </c>
      <c r="C515" s="48" t="s">
        <v>27</v>
      </c>
      <c r="D515" s="23">
        <v>3</v>
      </c>
      <c r="E515" s="24">
        <f t="shared" si="35"/>
        <v>0</v>
      </c>
      <c r="F515" s="41"/>
      <c r="G515" s="42">
        <f t="shared" si="36"/>
        <v>0</v>
      </c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</row>
    <row r="516" spans="1:19" x14ac:dyDescent="0.25">
      <c r="A516" s="39"/>
      <c r="B516" s="164" t="s">
        <v>530</v>
      </c>
      <c r="C516" s="48" t="s">
        <v>27</v>
      </c>
      <c r="D516" s="23">
        <v>4</v>
      </c>
      <c r="E516" s="24">
        <f t="shared" si="35"/>
        <v>0</v>
      </c>
      <c r="F516" s="41"/>
      <c r="G516" s="42">
        <f t="shared" si="36"/>
        <v>0</v>
      </c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</row>
    <row r="517" spans="1:19" x14ac:dyDescent="0.25">
      <c r="A517" s="39"/>
      <c r="B517" s="164" t="s">
        <v>531</v>
      </c>
      <c r="C517" s="48" t="s">
        <v>27</v>
      </c>
      <c r="D517" s="23">
        <v>8</v>
      </c>
      <c r="E517" s="24">
        <f t="shared" si="35"/>
        <v>20</v>
      </c>
      <c r="F517" s="41">
        <v>10</v>
      </c>
      <c r="G517" s="42">
        <f t="shared" si="36"/>
        <v>200</v>
      </c>
      <c r="H517" s="43"/>
      <c r="I517" s="43">
        <v>10</v>
      </c>
      <c r="J517" s="43"/>
      <c r="K517" s="43"/>
      <c r="L517" s="43"/>
      <c r="M517" s="43"/>
      <c r="N517" s="43">
        <v>10</v>
      </c>
      <c r="O517" s="43"/>
      <c r="P517" s="43"/>
      <c r="Q517" s="43"/>
      <c r="R517" s="43"/>
      <c r="S517" s="43"/>
    </row>
    <row r="518" spans="1:19" x14ac:dyDescent="0.25">
      <c r="A518" s="52"/>
      <c r="B518" s="164" t="s">
        <v>532</v>
      </c>
      <c r="C518" s="48" t="s">
        <v>27</v>
      </c>
      <c r="D518" s="23">
        <v>3</v>
      </c>
      <c r="E518" s="24">
        <f t="shared" si="35"/>
        <v>0</v>
      </c>
      <c r="F518" s="41"/>
      <c r="G518" s="42">
        <f t="shared" si="36"/>
        <v>0</v>
      </c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</row>
    <row r="519" spans="1:19" x14ac:dyDescent="0.25">
      <c r="A519" s="39"/>
      <c r="B519" s="164" t="s">
        <v>533</v>
      </c>
      <c r="C519" s="48" t="s">
        <v>27</v>
      </c>
      <c r="D519" s="23"/>
      <c r="E519" s="24">
        <f t="shared" si="35"/>
        <v>1</v>
      </c>
      <c r="F519" s="41">
        <v>650</v>
      </c>
      <c r="G519" s="42">
        <f t="shared" si="36"/>
        <v>650</v>
      </c>
      <c r="H519" s="43">
        <v>1</v>
      </c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</row>
    <row r="520" spans="1:19" x14ac:dyDescent="0.25">
      <c r="A520" s="52"/>
      <c r="B520" s="164" t="s">
        <v>534</v>
      </c>
      <c r="C520" s="48" t="s">
        <v>27</v>
      </c>
      <c r="D520" s="23">
        <v>35</v>
      </c>
      <c r="E520" s="24">
        <f t="shared" si="35"/>
        <v>0</v>
      </c>
      <c r="F520" s="41"/>
      <c r="G520" s="42">
        <f t="shared" si="36"/>
        <v>0</v>
      </c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</row>
    <row r="521" spans="1:19" x14ac:dyDescent="0.25">
      <c r="A521" s="52"/>
      <c r="B521" s="164" t="s">
        <v>535</v>
      </c>
      <c r="C521" s="48" t="s">
        <v>27</v>
      </c>
      <c r="D521" s="23">
        <v>5.5</v>
      </c>
      <c r="E521" s="24">
        <f t="shared" si="35"/>
        <v>0</v>
      </c>
      <c r="F521" s="41"/>
      <c r="G521" s="42">
        <f t="shared" si="36"/>
        <v>0</v>
      </c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</row>
    <row r="522" spans="1:19" x14ac:dyDescent="0.25">
      <c r="A522" s="39"/>
      <c r="B522" s="164" t="s">
        <v>536</v>
      </c>
      <c r="C522" s="48" t="s">
        <v>27</v>
      </c>
      <c r="D522" s="23">
        <v>15</v>
      </c>
      <c r="E522" s="24">
        <f t="shared" si="35"/>
        <v>0</v>
      </c>
      <c r="F522" s="41"/>
      <c r="G522" s="42">
        <f t="shared" si="36"/>
        <v>0</v>
      </c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</row>
    <row r="523" spans="1:19" x14ac:dyDescent="0.25">
      <c r="A523" s="52"/>
      <c r="B523" s="164" t="s">
        <v>537</v>
      </c>
      <c r="C523" s="48" t="s">
        <v>27</v>
      </c>
      <c r="D523" s="23">
        <v>10</v>
      </c>
      <c r="E523" s="24">
        <f t="shared" si="35"/>
        <v>0</v>
      </c>
      <c r="F523" s="41"/>
      <c r="G523" s="42">
        <f t="shared" si="36"/>
        <v>0</v>
      </c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</row>
    <row r="524" spans="1:19" x14ac:dyDescent="0.25">
      <c r="A524" s="52"/>
      <c r="B524" s="164" t="s">
        <v>538</v>
      </c>
      <c r="C524" s="48" t="s">
        <v>27</v>
      </c>
      <c r="D524" s="23">
        <v>89</v>
      </c>
      <c r="E524" s="24">
        <f t="shared" si="35"/>
        <v>1</v>
      </c>
      <c r="F524" s="41">
        <v>89</v>
      </c>
      <c r="G524" s="42">
        <f t="shared" si="36"/>
        <v>89</v>
      </c>
      <c r="H524" s="43">
        <v>1</v>
      </c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</row>
    <row r="525" spans="1:19" x14ac:dyDescent="0.25">
      <c r="A525" s="39"/>
      <c r="B525" s="164" t="s">
        <v>539</v>
      </c>
      <c r="C525" s="48" t="s">
        <v>163</v>
      </c>
      <c r="D525" s="23">
        <v>17</v>
      </c>
      <c r="E525" s="24">
        <f t="shared" si="35"/>
        <v>3</v>
      </c>
      <c r="F525" s="41">
        <v>47</v>
      </c>
      <c r="G525" s="42">
        <f t="shared" si="36"/>
        <v>141</v>
      </c>
      <c r="H525" s="43">
        <v>3</v>
      </c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</row>
    <row r="526" spans="1:19" x14ac:dyDescent="0.25">
      <c r="A526" s="39"/>
      <c r="B526" s="164" t="s">
        <v>540</v>
      </c>
      <c r="C526" s="48" t="s">
        <v>27</v>
      </c>
      <c r="D526" s="23">
        <v>6</v>
      </c>
      <c r="E526" s="24">
        <f t="shared" si="35"/>
        <v>2</v>
      </c>
      <c r="F526" s="41">
        <v>6</v>
      </c>
      <c r="G526" s="42">
        <f t="shared" si="36"/>
        <v>12</v>
      </c>
      <c r="H526" s="43">
        <v>2</v>
      </c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</row>
    <row r="527" spans="1:19" x14ac:dyDescent="0.25">
      <c r="A527" s="52"/>
      <c r="B527" s="164" t="s">
        <v>541</v>
      </c>
      <c r="C527" s="48" t="s">
        <v>27</v>
      </c>
      <c r="D527" s="23">
        <v>8</v>
      </c>
      <c r="E527" s="24">
        <f t="shared" si="35"/>
        <v>0</v>
      </c>
      <c r="F527" s="41"/>
      <c r="G527" s="42">
        <f t="shared" si="36"/>
        <v>0</v>
      </c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</row>
    <row r="528" spans="1:19" x14ac:dyDescent="0.25">
      <c r="A528" s="39"/>
      <c r="B528" s="164" t="s">
        <v>542</v>
      </c>
      <c r="C528" s="48" t="s">
        <v>27</v>
      </c>
      <c r="D528" s="23">
        <v>6</v>
      </c>
      <c r="E528" s="24">
        <f t="shared" si="35"/>
        <v>2</v>
      </c>
      <c r="F528" s="41">
        <v>6</v>
      </c>
      <c r="G528" s="42">
        <f t="shared" si="36"/>
        <v>12</v>
      </c>
      <c r="H528" s="43">
        <v>2</v>
      </c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</row>
    <row r="529" spans="1:19" x14ac:dyDescent="0.25">
      <c r="A529" s="39"/>
      <c r="B529" s="164" t="s">
        <v>543</v>
      </c>
      <c r="C529" s="48" t="s">
        <v>544</v>
      </c>
      <c r="D529" s="23">
        <v>8</v>
      </c>
      <c r="E529" s="24">
        <f t="shared" si="35"/>
        <v>3</v>
      </c>
      <c r="F529" s="41"/>
      <c r="G529" s="42">
        <f t="shared" si="36"/>
        <v>0</v>
      </c>
      <c r="H529" s="43">
        <v>3</v>
      </c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</row>
    <row r="530" spans="1:19" x14ac:dyDescent="0.25">
      <c r="A530" s="39"/>
      <c r="B530" s="164" t="s">
        <v>545</v>
      </c>
      <c r="C530" s="48" t="s">
        <v>27</v>
      </c>
      <c r="D530" s="23">
        <v>1.3</v>
      </c>
      <c r="E530" s="24">
        <f t="shared" ref="E530:E596" si="37">SUM(H530:S530)</f>
        <v>0</v>
      </c>
      <c r="F530" s="41"/>
      <c r="G530" s="42">
        <f t="shared" si="36"/>
        <v>0</v>
      </c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</row>
    <row r="531" spans="1:19" x14ac:dyDescent="0.25">
      <c r="A531" s="39"/>
      <c r="B531" s="164" t="s">
        <v>546</v>
      </c>
      <c r="C531" s="48" t="s">
        <v>27</v>
      </c>
      <c r="D531" s="23">
        <v>16.8</v>
      </c>
      <c r="E531" s="24">
        <f t="shared" si="37"/>
        <v>0</v>
      </c>
      <c r="F531" s="41"/>
      <c r="G531" s="42">
        <f t="shared" ref="G531:G597" si="38">+E531*F531</f>
        <v>0</v>
      </c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</row>
    <row r="532" spans="1:19" x14ac:dyDescent="0.25">
      <c r="A532" s="39"/>
      <c r="B532" s="164" t="s">
        <v>158</v>
      </c>
      <c r="C532" s="48" t="s">
        <v>159</v>
      </c>
      <c r="D532" s="23"/>
      <c r="E532" s="24">
        <f t="shared" si="37"/>
        <v>1</v>
      </c>
      <c r="F532" s="41">
        <v>1000</v>
      </c>
      <c r="G532" s="42">
        <f t="shared" si="38"/>
        <v>1000</v>
      </c>
      <c r="H532" s="43">
        <v>1</v>
      </c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</row>
    <row r="533" spans="1:19" x14ac:dyDescent="0.25">
      <c r="A533" s="39"/>
      <c r="B533" s="166"/>
      <c r="C533" s="22"/>
      <c r="D533" s="23"/>
      <c r="E533" s="24">
        <f t="shared" si="37"/>
        <v>0</v>
      </c>
      <c r="F533" s="25"/>
      <c r="G533" s="42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</row>
    <row r="534" spans="1:19" ht="15.75" x14ac:dyDescent="0.25">
      <c r="A534" s="20">
        <v>54119</v>
      </c>
      <c r="B534" s="168" t="s">
        <v>547</v>
      </c>
      <c r="C534" s="22"/>
      <c r="D534" s="23"/>
      <c r="E534" s="24"/>
      <c r="F534" s="25"/>
      <c r="G534" s="26">
        <f>'[1]GASTOS P-DEPTO'!$AX$75</f>
        <v>0</v>
      </c>
      <c r="H534" s="179" t="str">
        <f>IF(G535&gt;G534,"USTED HA SOBREPASADO MONTO POR  UN VALOR DE ","")</f>
        <v/>
      </c>
      <c r="I534" s="179"/>
      <c r="J534" s="179"/>
      <c r="K534" s="179"/>
      <c r="L534" s="27">
        <v>0</v>
      </c>
      <c r="M534" s="28"/>
      <c r="N534" s="28"/>
      <c r="O534" s="29"/>
      <c r="P534" s="30"/>
      <c r="Q534" s="30"/>
      <c r="R534" s="30"/>
      <c r="S534" s="30"/>
    </row>
    <row r="535" spans="1:19" ht="15.75" x14ac:dyDescent="0.25">
      <c r="A535" s="31">
        <v>54119</v>
      </c>
      <c r="B535" s="163" t="s">
        <v>547</v>
      </c>
      <c r="C535" s="33"/>
      <c r="D535" s="45"/>
      <c r="E535" s="46">
        <f t="shared" si="37"/>
        <v>0</v>
      </c>
      <c r="F535" s="55"/>
      <c r="G535" s="37">
        <f>SUM(G537:G566)</f>
        <v>0</v>
      </c>
      <c r="H535" s="38">
        <f>SUM(H537:H566)</f>
        <v>0</v>
      </c>
      <c r="I535" s="38">
        <f t="shared" ref="I535:S535" si="39">SUM(I537:I566)</f>
        <v>0</v>
      </c>
      <c r="J535" s="38">
        <f t="shared" si="39"/>
        <v>0</v>
      </c>
      <c r="K535" s="38">
        <f t="shared" si="39"/>
        <v>0</v>
      </c>
      <c r="L535" s="38">
        <f t="shared" si="39"/>
        <v>0</v>
      </c>
      <c r="M535" s="38">
        <f t="shared" si="39"/>
        <v>0</v>
      </c>
      <c r="N535" s="38">
        <f t="shared" si="39"/>
        <v>0</v>
      </c>
      <c r="O535" s="38">
        <f t="shared" si="39"/>
        <v>0</v>
      </c>
      <c r="P535" s="38">
        <f t="shared" si="39"/>
        <v>0</v>
      </c>
      <c r="Q535" s="38">
        <f t="shared" si="39"/>
        <v>0</v>
      </c>
      <c r="R535" s="38">
        <f t="shared" si="39"/>
        <v>0</v>
      </c>
      <c r="S535" s="38">
        <f t="shared" si="39"/>
        <v>0</v>
      </c>
    </row>
    <row r="536" spans="1:19" x14ac:dyDescent="0.25">
      <c r="A536" s="39"/>
      <c r="B536" s="164"/>
      <c r="C536" s="22"/>
      <c r="D536" s="23"/>
      <c r="E536" s="24">
        <f t="shared" si="37"/>
        <v>0</v>
      </c>
      <c r="F536" s="25"/>
      <c r="G536" s="42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</row>
    <row r="537" spans="1:19" x14ac:dyDescent="0.25">
      <c r="A537" s="39"/>
      <c r="B537" s="164" t="s">
        <v>548</v>
      </c>
      <c r="C537" s="48" t="s">
        <v>81</v>
      </c>
      <c r="D537" s="23">
        <v>103</v>
      </c>
      <c r="E537" s="24">
        <f t="shared" si="37"/>
        <v>0</v>
      </c>
      <c r="F537" s="41"/>
      <c r="G537" s="42">
        <f t="shared" si="38"/>
        <v>0</v>
      </c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</row>
    <row r="538" spans="1:19" x14ac:dyDescent="0.25">
      <c r="A538" s="39"/>
      <c r="B538" s="164" t="s">
        <v>549</v>
      </c>
      <c r="C538" s="48" t="s">
        <v>81</v>
      </c>
      <c r="D538" s="23">
        <v>75</v>
      </c>
      <c r="E538" s="24">
        <f t="shared" si="37"/>
        <v>0</v>
      </c>
      <c r="F538" s="41"/>
      <c r="G538" s="42">
        <f t="shared" si="38"/>
        <v>0</v>
      </c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</row>
    <row r="539" spans="1:19" x14ac:dyDescent="0.25">
      <c r="A539" s="39"/>
      <c r="B539" s="164" t="s">
        <v>550</v>
      </c>
      <c r="C539" s="48" t="s">
        <v>81</v>
      </c>
      <c r="D539" s="23">
        <v>190</v>
      </c>
      <c r="E539" s="24">
        <f t="shared" si="37"/>
        <v>0</v>
      </c>
      <c r="F539" s="41"/>
      <c r="G539" s="42">
        <f t="shared" si="38"/>
        <v>0</v>
      </c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</row>
    <row r="540" spans="1:19" x14ac:dyDescent="0.25">
      <c r="A540" s="39"/>
      <c r="B540" s="164" t="s">
        <v>551</v>
      </c>
      <c r="C540" s="48" t="s">
        <v>81</v>
      </c>
      <c r="D540" s="23">
        <v>160</v>
      </c>
      <c r="E540" s="24">
        <f t="shared" si="37"/>
        <v>0</v>
      </c>
      <c r="F540" s="41"/>
      <c r="G540" s="42">
        <f t="shared" si="38"/>
        <v>0</v>
      </c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</row>
    <row r="541" spans="1:19" x14ac:dyDescent="0.25">
      <c r="A541" s="39"/>
      <c r="B541" s="164" t="s">
        <v>552</v>
      </c>
      <c r="C541" s="48" t="s">
        <v>81</v>
      </c>
      <c r="D541" s="23">
        <v>110</v>
      </c>
      <c r="E541" s="24">
        <f t="shared" si="37"/>
        <v>0</v>
      </c>
      <c r="F541" s="41"/>
      <c r="G541" s="42">
        <f t="shared" si="38"/>
        <v>0</v>
      </c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</row>
    <row r="542" spans="1:19" x14ac:dyDescent="0.25">
      <c r="A542" s="39"/>
      <c r="B542" s="164" t="s">
        <v>553</v>
      </c>
      <c r="C542" s="48" t="s">
        <v>81</v>
      </c>
      <c r="D542" s="23">
        <v>100</v>
      </c>
      <c r="E542" s="24">
        <f t="shared" si="37"/>
        <v>0</v>
      </c>
      <c r="F542" s="41"/>
      <c r="G542" s="42">
        <f t="shared" si="38"/>
        <v>0</v>
      </c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</row>
    <row r="543" spans="1:19" x14ac:dyDescent="0.25">
      <c r="A543" s="39"/>
      <c r="B543" s="164" t="s">
        <v>554</v>
      </c>
      <c r="C543" s="48" t="s">
        <v>81</v>
      </c>
      <c r="D543" s="23">
        <v>120</v>
      </c>
      <c r="E543" s="24">
        <f t="shared" si="37"/>
        <v>0</v>
      </c>
      <c r="F543" s="41"/>
      <c r="G543" s="42">
        <f t="shared" si="38"/>
        <v>0</v>
      </c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</row>
    <row r="544" spans="1:19" x14ac:dyDescent="0.25">
      <c r="A544" s="39"/>
      <c r="B544" s="164" t="s">
        <v>555</v>
      </c>
      <c r="C544" s="22" t="s">
        <v>61</v>
      </c>
      <c r="D544" s="23">
        <v>90</v>
      </c>
      <c r="E544" s="24">
        <f t="shared" si="37"/>
        <v>0</v>
      </c>
      <c r="F544" s="41"/>
      <c r="G544" s="42">
        <f t="shared" si="38"/>
        <v>0</v>
      </c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</row>
    <row r="545" spans="1:19" x14ac:dyDescent="0.25">
      <c r="A545" s="39"/>
      <c r="B545" s="164" t="s">
        <v>556</v>
      </c>
      <c r="C545" s="48" t="s">
        <v>81</v>
      </c>
      <c r="D545" s="23">
        <v>135</v>
      </c>
      <c r="E545" s="24">
        <f t="shared" si="37"/>
        <v>0</v>
      </c>
      <c r="F545" s="41"/>
      <c r="G545" s="42">
        <f t="shared" si="38"/>
        <v>0</v>
      </c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</row>
    <row r="546" spans="1:19" x14ac:dyDescent="0.25">
      <c r="A546" s="39"/>
      <c r="B546" s="164" t="s">
        <v>557</v>
      </c>
      <c r="C546" s="48" t="s">
        <v>27</v>
      </c>
      <c r="D546" s="23">
        <v>1</v>
      </c>
      <c r="E546" s="24">
        <f t="shared" si="37"/>
        <v>0</v>
      </c>
      <c r="F546" s="41"/>
      <c r="G546" s="42">
        <f t="shared" si="38"/>
        <v>0</v>
      </c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</row>
    <row r="547" spans="1:19" x14ac:dyDescent="0.25">
      <c r="A547" s="39"/>
      <c r="B547" s="164" t="s">
        <v>558</v>
      </c>
      <c r="C547" s="22" t="s">
        <v>27</v>
      </c>
      <c r="D547" s="23">
        <v>1.75</v>
      </c>
      <c r="E547" s="24">
        <f t="shared" si="37"/>
        <v>0</v>
      </c>
      <c r="F547" s="41"/>
      <c r="G547" s="42">
        <f t="shared" si="38"/>
        <v>0</v>
      </c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</row>
    <row r="548" spans="1:19" x14ac:dyDescent="0.25">
      <c r="A548" s="39"/>
      <c r="B548" s="164" t="s">
        <v>559</v>
      </c>
      <c r="C548" s="22" t="s">
        <v>27</v>
      </c>
      <c r="D548" s="23">
        <v>15</v>
      </c>
      <c r="E548" s="24">
        <f t="shared" si="37"/>
        <v>0</v>
      </c>
      <c r="F548" s="41"/>
      <c r="G548" s="42">
        <f t="shared" si="38"/>
        <v>0</v>
      </c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</row>
    <row r="549" spans="1:19" x14ac:dyDescent="0.25">
      <c r="A549" s="39"/>
      <c r="B549" s="164" t="s">
        <v>560</v>
      </c>
      <c r="C549" s="48" t="s">
        <v>27</v>
      </c>
      <c r="D549" s="23">
        <v>400</v>
      </c>
      <c r="E549" s="24">
        <f t="shared" si="37"/>
        <v>0</v>
      </c>
      <c r="F549" s="41"/>
      <c r="G549" s="42">
        <f t="shared" si="38"/>
        <v>0</v>
      </c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</row>
    <row r="550" spans="1:19" x14ac:dyDescent="0.25">
      <c r="A550" s="39"/>
      <c r="B550" s="164" t="s">
        <v>561</v>
      </c>
      <c r="C550" s="48" t="s">
        <v>27</v>
      </c>
      <c r="D550" s="23">
        <v>90</v>
      </c>
      <c r="E550" s="24">
        <f t="shared" si="37"/>
        <v>0</v>
      </c>
      <c r="F550" s="41"/>
      <c r="G550" s="42">
        <f t="shared" si="38"/>
        <v>0</v>
      </c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</row>
    <row r="551" spans="1:19" x14ac:dyDescent="0.25">
      <c r="A551" s="39"/>
      <c r="B551" s="164" t="s">
        <v>562</v>
      </c>
      <c r="C551" s="48" t="s">
        <v>159</v>
      </c>
      <c r="D551" s="23"/>
      <c r="E551" s="24">
        <f t="shared" si="37"/>
        <v>0</v>
      </c>
      <c r="F551" s="41"/>
      <c r="G551" s="42">
        <f t="shared" si="38"/>
        <v>0</v>
      </c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</row>
    <row r="552" spans="1:19" x14ac:dyDescent="0.25">
      <c r="A552" s="39"/>
      <c r="B552" s="164" t="s">
        <v>563</v>
      </c>
      <c r="C552" s="48" t="s">
        <v>27</v>
      </c>
      <c r="D552" s="23">
        <v>30</v>
      </c>
      <c r="E552" s="24">
        <f t="shared" si="37"/>
        <v>0</v>
      </c>
      <c r="F552" s="41"/>
      <c r="G552" s="42">
        <f t="shared" si="38"/>
        <v>0</v>
      </c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</row>
    <row r="553" spans="1:19" x14ac:dyDescent="0.25">
      <c r="A553" s="39"/>
      <c r="B553" s="164" t="s">
        <v>564</v>
      </c>
      <c r="C553" s="48" t="s">
        <v>27</v>
      </c>
      <c r="D553" s="23">
        <v>0.75</v>
      </c>
      <c r="E553" s="24">
        <f t="shared" si="37"/>
        <v>0</v>
      </c>
      <c r="F553" s="41"/>
      <c r="G553" s="42">
        <f t="shared" si="38"/>
        <v>0</v>
      </c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</row>
    <row r="554" spans="1:19" x14ac:dyDescent="0.25">
      <c r="A554" s="39"/>
      <c r="B554" s="164" t="s">
        <v>565</v>
      </c>
      <c r="C554" s="48" t="s">
        <v>503</v>
      </c>
      <c r="D554" s="23">
        <v>12</v>
      </c>
      <c r="E554" s="24">
        <f t="shared" si="37"/>
        <v>0</v>
      </c>
      <c r="F554" s="41"/>
      <c r="G554" s="42">
        <f t="shared" si="38"/>
        <v>0</v>
      </c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</row>
    <row r="555" spans="1:19" x14ac:dyDescent="0.25">
      <c r="A555" s="39"/>
      <c r="B555" s="164" t="s">
        <v>566</v>
      </c>
      <c r="C555" s="48"/>
      <c r="D555" s="23"/>
      <c r="E555" s="24">
        <f t="shared" si="37"/>
        <v>0</v>
      </c>
      <c r="F555" s="41"/>
      <c r="G555" s="42">
        <f t="shared" si="38"/>
        <v>0</v>
      </c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</row>
    <row r="556" spans="1:19" x14ac:dyDescent="0.25">
      <c r="A556" s="39"/>
      <c r="B556" s="164" t="s">
        <v>567</v>
      </c>
      <c r="C556" s="48" t="s">
        <v>27</v>
      </c>
      <c r="D556" s="23">
        <v>8</v>
      </c>
      <c r="E556" s="24">
        <f t="shared" si="37"/>
        <v>0</v>
      </c>
      <c r="F556" s="41"/>
      <c r="G556" s="42">
        <f t="shared" si="38"/>
        <v>0</v>
      </c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</row>
    <row r="557" spans="1:19" x14ac:dyDescent="0.25">
      <c r="A557" s="39"/>
      <c r="B557" s="164" t="s">
        <v>568</v>
      </c>
      <c r="C557" s="48" t="s">
        <v>27</v>
      </c>
      <c r="D557" s="23">
        <v>3</v>
      </c>
      <c r="E557" s="24">
        <f t="shared" si="37"/>
        <v>0</v>
      </c>
      <c r="F557" s="41"/>
      <c r="G557" s="42">
        <f t="shared" si="38"/>
        <v>0</v>
      </c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</row>
    <row r="558" spans="1:19" x14ac:dyDescent="0.25">
      <c r="A558" s="39"/>
      <c r="B558" s="164" t="s">
        <v>569</v>
      </c>
      <c r="C558" s="48" t="s">
        <v>27</v>
      </c>
      <c r="D558" s="23">
        <v>100</v>
      </c>
      <c r="E558" s="24">
        <f t="shared" si="37"/>
        <v>0</v>
      </c>
      <c r="F558" s="41"/>
      <c r="G558" s="42">
        <f t="shared" si="38"/>
        <v>0</v>
      </c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</row>
    <row r="559" spans="1:19" x14ac:dyDescent="0.25">
      <c r="A559" s="39"/>
      <c r="B559" s="164" t="s">
        <v>570</v>
      </c>
      <c r="C559" s="48" t="s">
        <v>27</v>
      </c>
      <c r="D559" s="23">
        <v>7</v>
      </c>
      <c r="E559" s="24">
        <f t="shared" si="37"/>
        <v>0</v>
      </c>
      <c r="F559" s="41"/>
      <c r="G559" s="42">
        <f t="shared" si="38"/>
        <v>0</v>
      </c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</row>
    <row r="560" spans="1:19" x14ac:dyDescent="0.25">
      <c r="A560" s="39"/>
      <c r="B560" s="164" t="s">
        <v>571</v>
      </c>
      <c r="C560" s="48" t="s">
        <v>27</v>
      </c>
      <c r="D560" s="23">
        <v>5</v>
      </c>
      <c r="E560" s="24">
        <f t="shared" si="37"/>
        <v>0</v>
      </c>
      <c r="F560" s="41"/>
      <c r="G560" s="42">
        <f t="shared" si="38"/>
        <v>0</v>
      </c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</row>
    <row r="561" spans="1:19" x14ac:dyDescent="0.25">
      <c r="A561" s="39"/>
      <c r="B561" s="164" t="s">
        <v>572</v>
      </c>
      <c r="C561" s="48" t="s">
        <v>27</v>
      </c>
      <c r="D561" s="23">
        <v>2.5</v>
      </c>
      <c r="E561" s="24">
        <f t="shared" si="37"/>
        <v>0</v>
      </c>
      <c r="F561" s="41"/>
      <c r="G561" s="42">
        <f t="shared" si="38"/>
        <v>0</v>
      </c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</row>
    <row r="562" spans="1:19" x14ac:dyDescent="0.25">
      <c r="A562" s="39"/>
      <c r="B562" s="164" t="s">
        <v>573</v>
      </c>
      <c r="C562" s="48" t="s">
        <v>27</v>
      </c>
      <c r="D562" s="23">
        <v>5</v>
      </c>
      <c r="E562" s="24">
        <f t="shared" si="37"/>
        <v>0</v>
      </c>
      <c r="F562" s="41"/>
      <c r="G562" s="42">
        <f t="shared" si="38"/>
        <v>0</v>
      </c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</row>
    <row r="563" spans="1:19" x14ac:dyDescent="0.25">
      <c r="A563" s="39"/>
      <c r="B563" s="164" t="s">
        <v>574</v>
      </c>
      <c r="C563" s="48" t="s">
        <v>27</v>
      </c>
      <c r="D563" s="23">
        <v>2</v>
      </c>
      <c r="E563" s="24">
        <f t="shared" si="37"/>
        <v>0</v>
      </c>
      <c r="F563" s="41"/>
      <c r="G563" s="42">
        <f t="shared" si="38"/>
        <v>0</v>
      </c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</row>
    <row r="564" spans="1:19" x14ac:dyDescent="0.25">
      <c r="A564" s="39"/>
      <c r="B564" s="164" t="s">
        <v>575</v>
      </c>
      <c r="C564" s="48" t="s">
        <v>27</v>
      </c>
      <c r="D564" s="23">
        <v>3</v>
      </c>
      <c r="E564" s="24">
        <f t="shared" si="37"/>
        <v>0</v>
      </c>
      <c r="F564" s="41"/>
      <c r="G564" s="42">
        <f t="shared" si="38"/>
        <v>0</v>
      </c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</row>
    <row r="565" spans="1:19" x14ac:dyDescent="0.25">
      <c r="A565" s="39"/>
      <c r="B565" s="164" t="s">
        <v>576</v>
      </c>
      <c r="C565" s="48" t="s">
        <v>27</v>
      </c>
      <c r="D565" s="23">
        <v>25</v>
      </c>
      <c r="E565" s="24">
        <f t="shared" si="37"/>
        <v>0</v>
      </c>
      <c r="F565" s="41"/>
      <c r="G565" s="42">
        <f t="shared" si="38"/>
        <v>0</v>
      </c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</row>
    <row r="566" spans="1:19" x14ac:dyDescent="0.25">
      <c r="A566" s="39"/>
      <c r="B566" s="164" t="s">
        <v>577</v>
      </c>
      <c r="C566" s="48" t="s">
        <v>503</v>
      </c>
      <c r="D566" s="23">
        <v>2</v>
      </c>
      <c r="E566" s="24">
        <f t="shared" si="37"/>
        <v>0</v>
      </c>
      <c r="F566" s="41"/>
      <c r="G566" s="42">
        <f t="shared" si="38"/>
        <v>0</v>
      </c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</row>
    <row r="567" spans="1:19" x14ac:dyDescent="0.25">
      <c r="A567" s="39"/>
      <c r="B567" s="164"/>
      <c r="C567" s="22"/>
      <c r="D567" s="23"/>
      <c r="E567" s="24">
        <f t="shared" si="37"/>
        <v>0</v>
      </c>
      <c r="F567" s="25"/>
      <c r="G567" s="42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</row>
    <row r="568" spans="1:19" ht="31.5" x14ac:dyDescent="0.25">
      <c r="A568" s="20">
        <v>54121</v>
      </c>
      <c r="B568" s="176" t="s">
        <v>578</v>
      </c>
      <c r="C568" s="22"/>
      <c r="D568" s="23"/>
      <c r="E568" s="24"/>
      <c r="F568" s="25"/>
      <c r="G568" s="26">
        <f>'[1]GASTOS P-DEPTO'!$AX$76</f>
        <v>0</v>
      </c>
      <c r="H568" s="179" t="str">
        <f>IF(G569&gt;G568,"USTED HA SOBREPASADO MONTO POR  UN VALOR DE ","")</f>
        <v/>
      </c>
      <c r="I568" s="179"/>
      <c r="J568" s="179"/>
      <c r="K568" s="179"/>
      <c r="L568" s="27">
        <v>0</v>
      </c>
      <c r="M568" s="28"/>
      <c r="N568" s="28"/>
      <c r="O568" s="29"/>
      <c r="P568" s="30"/>
      <c r="Q568" s="30"/>
      <c r="R568" s="30"/>
      <c r="S568" s="30"/>
    </row>
    <row r="569" spans="1:19" ht="31.5" x14ac:dyDescent="0.25">
      <c r="A569" s="31">
        <v>54121</v>
      </c>
      <c r="B569" s="165" t="s">
        <v>578</v>
      </c>
      <c r="C569" s="33"/>
      <c r="D569" s="34"/>
      <c r="E569" s="35">
        <f t="shared" si="37"/>
        <v>0</v>
      </c>
      <c r="F569" s="36"/>
      <c r="G569" s="37">
        <f>SUM(G570:G572)</f>
        <v>0</v>
      </c>
      <c r="H569" s="38">
        <f>SUM(H571)</f>
        <v>0</v>
      </c>
      <c r="I569" s="38">
        <f t="shared" ref="I569:S569" si="40">SUM(I571)</f>
        <v>0</v>
      </c>
      <c r="J569" s="38">
        <f t="shared" si="40"/>
        <v>0</v>
      </c>
      <c r="K569" s="38">
        <f t="shared" si="40"/>
        <v>0</v>
      </c>
      <c r="L569" s="38">
        <f t="shared" si="40"/>
        <v>0</v>
      </c>
      <c r="M569" s="38">
        <f t="shared" si="40"/>
        <v>0</v>
      </c>
      <c r="N569" s="38">
        <f t="shared" si="40"/>
        <v>0</v>
      </c>
      <c r="O569" s="38">
        <f t="shared" si="40"/>
        <v>0</v>
      </c>
      <c r="P569" s="38">
        <f t="shared" si="40"/>
        <v>0</v>
      </c>
      <c r="Q569" s="38">
        <f t="shared" si="40"/>
        <v>0</v>
      </c>
      <c r="R569" s="38">
        <f t="shared" si="40"/>
        <v>0</v>
      </c>
      <c r="S569" s="38">
        <f t="shared" si="40"/>
        <v>0</v>
      </c>
    </row>
    <row r="570" spans="1:19" x14ac:dyDescent="0.25">
      <c r="A570" s="39"/>
      <c r="B570" s="164"/>
      <c r="C570" s="22"/>
      <c r="D570" s="23"/>
      <c r="E570" s="24">
        <f t="shared" si="37"/>
        <v>0</v>
      </c>
      <c r="F570" s="25"/>
      <c r="G570" s="42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</row>
    <row r="571" spans="1:19" x14ac:dyDescent="0.25">
      <c r="A571" s="39"/>
      <c r="B571" s="164" t="s">
        <v>579</v>
      </c>
      <c r="C571" s="22"/>
      <c r="D571" s="23"/>
      <c r="E571" s="24">
        <f t="shared" si="37"/>
        <v>0</v>
      </c>
      <c r="F571" s="41"/>
      <c r="G571" s="42">
        <f t="shared" si="38"/>
        <v>0</v>
      </c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</row>
    <row r="572" spans="1:19" x14ac:dyDescent="0.25">
      <c r="A572" s="39"/>
      <c r="B572" s="164"/>
      <c r="C572" s="22"/>
      <c r="D572" s="23"/>
      <c r="E572" s="24">
        <f t="shared" si="37"/>
        <v>0</v>
      </c>
      <c r="F572" s="25"/>
      <c r="G572" s="42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</row>
    <row r="573" spans="1:19" ht="31.5" x14ac:dyDescent="0.25">
      <c r="A573" s="20">
        <v>54199</v>
      </c>
      <c r="B573" s="176" t="s">
        <v>580</v>
      </c>
      <c r="C573" s="22"/>
      <c r="D573" s="23"/>
      <c r="E573" s="24"/>
      <c r="F573" s="25"/>
      <c r="G573" s="26">
        <f>'[1]GASTOS P-DEPTO'!$AX$77</f>
        <v>0</v>
      </c>
      <c r="H573" s="179" t="str">
        <f>IF(G574&gt;G573,"USTED HA SOBREPASADO MONTO POR  UN VALOR DE ","")</f>
        <v/>
      </c>
      <c r="I573" s="179"/>
      <c r="J573" s="179"/>
      <c r="K573" s="179"/>
      <c r="L573" s="27">
        <v>0</v>
      </c>
      <c r="M573" s="28"/>
      <c r="N573" s="28"/>
      <c r="O573" s="29"/>
      <c r="P573" s="30"/>
      <c r="Q573" s="30"/>
      <c r="R573" s="30"/>
      <c r="S573" s="30"/>
    </row>
    <row r="574" spans="1:19" ht="31.5" x14ac:dyDescent="0.25">
      <c r="A574" s="31">
        <v>54199</v>
      </c>
      <c r="B574" s="165" t="s">
        <v>580</v>
      </c>
      <c r="C574" s="33"/>
      <c r="D574" s="34"/>
      <c r="E574" s="35">
        <f t="shared" si="37"/>
        <v>0</v>
      </c>
      <c r="F574" s="36"/>
      <c r="G574" s="37">
        <f>SUM(G575:G606)</f>
        <v>0</v>
      </c>
      <c r="H574" s="38">
        <f>SUM(H576:H606)</f>
        <v>0</v>
      </c>
      <c r="I574" s="38">
        <f t="shared" ref="I574:S574" si="41">SUM(I576:I606)</f>
        <v>0</v>
      </c>
      <c r="J574" s="38">
        <f t="shared" si="41"/>
        <v>0</v>
      </c>
      <c r="K574" s="38">
        <f t="shared" si="41"/>
        <v>0</v>
      </c>
      <c r="L574" s="38">
        <f t="shared" si="41"/>
        <v>0</v>
      </c>
      <c r="M574" s="38">
        <f t="shared" si="41"/>
        <v>0</v>
      </c>
      <c r="N574" s="38">
        <f t="shared" si="41"/>
        <v>0</v>
      </c>
      <c r="O574" s="38">
        <f t="shared" si="41"/>
        <v>0</v>
      </c>
      <c r="P574" s="38">
        <f t="shared" si="41"/>
        <v>0</v>
      </c>
      <c r="Q574" s="38">
        <f t="shared" si="41"/>
        <v>0</v>
      </c>
      <c r="R574" s="38">
        <f t="shared" si="41"/>
        <v>0</v>
      </c>
      <c r="S574" s="38">
        <f t="shared" si="41"/>
        <v>0</v>
      </c>
    </row>
    <row r="575" spans="1:19" x14ac:dyDescent="0.25">
      <c r="A575" s="39"/>
      <c r="B575" s="164"/>
      <c r="C575" s="22"/>
      <c r="D575" s="23"/>
      <c r="E575" s="24">
        <f t="shared" si="37"/>
        <v>0</v>
      </c>
      <c r="F575" s="25"/>
      <c r="G575" s="42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</row>
    <row r="576" spans="1:19" x14ac:dyDescent="0.25">
      <c r="A576" s="39"/>
      <c r="B576" s="164" t="s">
        <v>581</v>
      </c>
      <c r="C576" s="22" t="s">
        <v>27</v>
      </c>
      <c r="D576" s="23">
        <v>3</v>
      </c>
      <c r="E576" s="24">
        <f t="shared" si="37"/>
        <v>0</v>
      </c>
      <c r="F576" s="41"/>
      <c r="G576" s="42">
        <f t="shared" si="38"/>
        <v>0</v>
      </c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</row>
    <row r="577" spans="1:19" x14ac:dyDescent="0.25">
      <c r="A577" s="39"/>
      <c r="B577" s="164" t="s">
        <v>582</v>
      </c>
      <c r="C577" s="22" t="s">
        <v>27</v>
      </c>
      <c r="D577" s="23">
        <v>4</v>
      </c>
      <c r="E577" s="24">
        <f t="shared" si="37"/>
        <v>0</v>
      </c>
      <c r="F577" s="41"/>
      <c r="G577" s="42">
        <f t="shared" si="38"/>
        <v>0</v>
      </c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</row>
    <row r="578" spans="1:19" x14ac:dyDescent="0.25">
      <c r="A578" s="39"/>
      <c r="B578" s="164" t="s">
        <v>583</v>
      </c>
      <c r="C578" s="22" t="s">
        <v>27</v>
      </c>
      <c r="D578" s="23">
        <v>1.7</v>
      </c>
      <c r="E578" s="24">
        <f t="shared" si="37"/>
        <v>0</v>
      </c>
      <c r="F578" s="41"/>
      <c r="G578" s="42">
        <f t="shared" si="38"/>
        <v>0</v>
      </c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</row>
    <row r="579" spans="1:19" x14ac:dyDescent="0.25">
      <c r="A579" s="39"/>
      <c r="B579" s="164" t="s">
        <v>584</v>
      </c>
      <c r="C579" s="22" t="s">
        <v>27</v>
      </c>
      <c r="D579" s="23">
        <v>4</v>
      </c>
      <c r="E579" s="24">
        <f t="shared" si="37"/>
        <v>0</v>
      </c>
      <c r="F579" s="41"/>
      <c r="G579" s="42">
        <f t="shared" si="38"/>
        <v>0</v>
      </c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</row>
    <row r="580" spans="1:19" x14ac:dyDescent="0.25">
      <c r="A580" s="39"/>
      <c r="B580" s="161" t="s">
        <v>585</v>
      </c>
      <c r="C580" s="22" t="s">
        <v>27</v>
      </c>
      <c r="D580" s="23">
        <v>20</v>
      </c>
      <c r="E580" s="24">
        <f t="shared" si="37"/>
        <v>0</v>
      </c>
      <c r="F580" s="41"/>
      <c r="G580" s="42">
        <f t="shared" si="38"/>
        <v>0</v>
      </c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</row>
    <row r="581" spans="1:19" ht="30" x14ac:dyDescent="0.25">
      <c r="A581" s="39"/>
      <c r="B581" s="161" t="s">
        <v>586</v>
      </c>
      <c r="C581" s="22" t="s">
        <v>544</v>
      </c>
      <c r="D581" s="23">
        <v>1</v>
      </c>
      <c r="E581" s="24">
        <f t="shared" si="37"/>
        <v>0</v>
      </c>
      <c r="F581" s="41"/>
      <c r="G581" s="42">
        <f t="shared" si="38"/>
        <v>0</v>
      </c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</row>
    <row r="582" spans="1:19" x14ac:dyDescent="0.25">
      <c r="A582" s="39"/>
      <c r="B582" s="164" t="s">
        <v>587</v>
      </c>
      <c r="C582" s="22" t="s">
        <v>27</v>
      </c>
      <c r="D582" s="23">
        <v>10</v>
      </c>
      <c r="E582" s="24">
        <f t="shared" si="37"/>
        <v>0</v>
      </c>
      <c r="F582" s="41"/>
      <c r="G582" s="42">
        <f t="shared" si="38"/>
        <v>0</v>
      </c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</row>
    <row r="583" spans="1:19" x14ac:dyDescent="0.25">
      <c r="A583" s="39"/>
      <c r="B583" s="164" t="s">
        <v>588</v>
      </c>
      <c r="C583" s="22" t="s">
        <v>27</v>
      </c>
      <c r="D583" s="23">
        <v>80</v>
      </c>
      <c r="E583" s="24">
        <f t="shared" si="37"/>
        <v>0</v>
      </c>
      <c r="F583" s="41"/>
      <c r="G583" s="42">
        <f t="shared" si="38"/>
        <v>0</v>
      </c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</row>
    <row r="584" spans="1:19" x14ac:dyDescent="0.25">
      <c r="A584" s="39"/>
      <c r="B584" s="164" t="s">
        <v>589</v>
      </c>
      <c r="C584" s="22" t="s">
        <v>27</v>
      </c>
      <c r="D584" s="23">
        <v>1.2</v>
      </c>
      <c r="E584" s="24">
        <f t="shared" si="37"/>
        <v>0</v>
      </c>
      <c r="F584" s="41"/>
      <c r="G584" s="42">
        <f t="shared" si="38"/>
        <v>0</v>
      </c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</row>
    <row r="585" spans="1:19" x14ac:dyDescent="0.25">
      <c r="A585" s="39"/>
      <c r="B585" s="164" t="s">
        <v>590</v>
      </c>
      <c r="C585" s="22" t="s">
        <v>27</v>
      </c>
      <c r="D585" s="23">
        <v>5</v>
      </c>
      <c r="E585" s="24">
        <f t="shared" si="37"/>
        <v>0</v>
      </c>
      <c r="F585" s="41"/>
      <c r="G585" s="42">
        <f t="shared" si="38"/>
        <v>0</v>
      </c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</row>
    <row r="586" spans="1:19" x14ac:dyDescent="0.25">
      <c r="A586" s="39"/>
      <c r="B586" s="164" t="s">
        <v>591</v>
      </c>
      <c r="C586" s="48" t="s">
        <v>27</v>
      </c>
      <c r="D586" s="23">
        <v>2.5</v>
      </c>
      <c r="E586" s="24">
        <f t="shared" si="37"/>
        <v>0</v>
      </c>
      <c r="F586" s="41"/>
      <c r="G586" s="42">
        <f t="shared" si="38"/>
        <v>0</v>
      </c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</row>
    <row r="587" spans="1:19" x14ac:dyDescent="0.25">
      <c r="A587" s="39"/>
      <c r="B587" s="161" t="s">
        <v>592</v>
      </c>
      <c r="C587" s="48" t="s">
        <v>86</v>
      </c>
      <c r="D587" s="23">
        <v>2</v>
      </c>
      <c r="E587" s="24">
        <f t="shared" si="37"/>
        <v>0</v>
      </c>
      <c r="F587" s="41"/>
      <c r="G587" s="42">
        <f t="shared" si="38"/>
        <v>0</v>
      </c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</row>
    <row r="588" spans="1:19" x14ac:dyDescent="0.25">
      <c r="A588" s="39"/>
      <c r="B588" s="164" t="s">
        <v>593</v>
      </c>
      <c r="C588" s="48" t="s">
        <v>27</v>
      </c>
      <c r="D588" s="23">
        <v>19</v>
      </c>
      <c r="E588" s="24">
        <f t="shared" si="37"/>
        <v>0</v>
      </c>
      <c r="F588" s="41"/>
      <c r="G588" s="42">
        <f t="shared" si="38"/>
        <v>0</v>
      </c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</row>
    <row r="589" spans="1:19" x14ac:dyDescent="0.25">
      <c r="A589" s="39"/>
      <c r="B589" s="164" t="s">
        <v>594</v>
      </c>
      <c r="C589" s="48" t="s">
        <v>27</v>
      </c>
      <c r="D589" s="23">
        <v>15</v>
      </c>
      <c r="E589" s="24">
        <f t="shared" si="37"/>
        <v>0</v>
      </c>
      <c r="F589" s="41"/>
      <c r="G589" s="42">
        <f t="shared" si="38"/>
        <v>0</v>
      </c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</row>
    <row r="590" spans="1:19" x14ac:dyDescent="0.25">
      <c r="A590" s="39"/>
      <c r="B590" s="164" t="s">
        <v>595</v>
      </c>
      <c r="C590" s="48" t="s">
        <v>27</v>
      </c>
      <c r="D590" s="23">
        <v>18</v>
      </c>
      <c r="E590" s="24">
        <f t="shared" si="37"/>
        <v>0</v>
      </c>
      <c r="F590" s="41"/>
      <c r="G590" s="42">
        <f t="shared" si="38"/>
        <v>0</v>
      </c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</row>
    <row r="591" spans="1:19" x14ac:dyDescent="0.25">
      <c r="A591" s="39"/>
      <c r="B591" s="164" t="s">
        <v>596</v>
      </c>
      <c r="C591" s="48" t="s">
        <v>27</v>
      </c>
      <c r="D591" s="23">
        <v>7</v>
      </c>
      <c r="E591" s="24">
        <f t="shared" si="37"/>
        <v>0</v>
      </c>
      <c r="F591" s="41"/>
      <c r="G591" s="42">
        <f t="shared" si="38"/>
        <v>0</v>
      </c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</row>
    <row r="592" spans="1:19" x14ac:dyDescent="0.25">
      <c r="A592" s="39"/>
      <c r="B592" s="164" t="s">
        <v>597</v>
      </c>
      <c r="C592" s="48" t="s">
        <v>313</v>
      </c>
      <c r="D592" s="23">
        <v>5</v>
      </c>
      <c r="E592" s="24">
        <f t="shared" si="37"/>
        <v>0</v>
      </c>
      <c r="F592" s="41"/>
      <c r="G592" s="42">
        <f t="shared" si="38"/>
        <v>0</v>
      </c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</row>
    <row r="593" spans="1:19" x14ac:dyDescent="0.25">
      <c r="A593" s="39"/>
      <c r="B593" s="164" t="s">
        <v>598</v>
      </c>
      <c r="C593" s="48" t="s">
        <v>27</v>
      </c>
      <c r="D593" s="23">
        <v>2</v>
      </c>
      <c r="E593" s="24">
        <f t="shared" si="37"/>
        <v>0</v>
      </c>
      <c r="F593" s="41"/>
      <c r="G593" s="42">
        <f t="shared" si="38"/>
        <v>0</v>
      </c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</row>
    <row r="594" spans="1:19" x14ac:dyDescent="0.25">
      <c r="A594" s="39"/>
      <c r="B594" s="164" t="s">
        <v>599</v>
      </c>
      <c r="C594" s="48" t="s">
        <v>27</v>
      </c>
      <c r="D594" s="23">
        <v>15</v>
      </c>
      <c r="E594" s="24">
        <f t="shared" si="37"/>
        <v>0</v>
      </c>
      <c r="F594" s="41"/>
      <c r="G594" s="42">
        <f t="shared" si="38"/>
        <v>0</v>
      </c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</row>
    <row r="595" spans="1:19" x14ac:dyDescent="0.25">
      <c r="A595" s="39"/>
      <c r="B595" s="164" t="s">
        <v>600</v>
      </c>
      <c r="C595" s="48" t="s">
        <v>27</v>
      </c>
      <c r="D595" s="23">
        <v>6</v>
      </c>
      <c r="E595" s="24">
        <f t="shared" si="37"/>
        <v>0</v>
      </c>
      <c r="F595" s="41"/>
      <c r="G595" s="42">
        <f t="shared" si="38"/>
        <v>0</v>
      </c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</row>
    <row r="596" spans="1:19" x14ac:dyDescent="0.25">
      <c r="A596" s="39"/>
      <c r="B596" s="164" t="s">
        <v>601</v>
      </c>
      <c r="C596" s="48" t="s">
        <v>27</v>
      </c>
      <c r="D596" s="23">
        <v>65</v>
      </c>
      <c r="E596" s="24">
        <f t="shared" si="37"/>
        <v>0</v>
      </c>
      <c r="F596" s="41"/>
      <c r="G596" s="42">
        <f t="shared" si="38"/>
        <v>0</v>
      </c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</row>
    <row r="597" spans="1:19" x14ac:dyDescent="0.25">
      <c r="A597" s="39"/>
      <c r="B597" s="161" t="s">
        <v>602</v>
      </c>
      <c r="C597" s="48" t="s">
        <v>27</v>
      </c>
      <c r="D597" s="23">
        <v>24</v>
      </c>
      <c r="E597" s="24">
        <f t="shared" ref="E597:E671" si="42">SUM(H597:S597)</f>
        <v>0</v>
      </c>
      <c r="F597" s="41"/>
      <c r="G597" s="42">
        <f t="shared" si="38"/>
        <v>0</v>
      </c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</row>
    <row r="598" spans="1:19" x14ac:dyDescent="0.25">
      <c r="A598" s="39"/>
      <c r="B598" s="164" t="s">
        <v>603</v>
      </c>
      <c r="C598" s="48" t="s">
        <v>313</v>
      </c>
      <c r="D598" s="23">
        <v>5</v>
      </c>
      <c r="E598" s="24">
        <f t="shared" si="42"/>
        <v>0</v>
      </c>
      <c r="F598" s="41"/>
      <c r="G598" s="42">
        <f t="shared" ref="G598:G672" si="43">+E598*F598</f>
        <v>0</v>
      </c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</row>
    <row r="599" spans="1:19" x14ac:dyDescent="0.25">
      <c r="A599" s="39"/>
      <c r="B599" s="164" t="s">
        <v>340</v>
      </c>
      <c r="C599" s="48" t="s">
        <v>27</v>
      </c>
      <c r="D599" s="23">
        <v>35</v>
      </c>
      <c r="E599" s="24">
        <f t="shared" si="42"/>
        <v>0</v>
      </c>
      <c r="F599" s="41"/>
      <c r="G599" s="42">
        <f t="shared" si="43"/>
        <v>0</v>
      </c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</row>
    <row r="600" spans="1:19" x14ac:dyDescent="0.25">
      <c r="A600" s="39"/>
      <c r="B600" s="164" t="s">
        <v>604</v>
      </c>
      <c r="C600" s="48" t="s">
        <v>27</v>
      </c>
      <c r="D600" s="23">
        <v>1</v>
      </c>
      <c r="E600" s="24">
        <f t="shared" si="42"/>
        <v>0</v>
      </c>
      <c r="F600" s="41"/>
      <c r="G600" s="42">
        <f t="shared" si="43"/>
        <v>0</v>
      </c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</row>
    <row r="601" spans="1:19" x14ac:dyDescent="0.25">
      <c r="A601" s="39"/>
      <c r="B601" s="164" t="s">
        <v>605</v>
      </c>
      <c r="C601" s="48" t="s">
        <v>606</v>
      </c>
      <c r="D601" s="23">
        <v>5.14</v>
      </c>
      <c r="E601" s="24">
        <f t="shared" si="42"/>
        <v>0</v>
      </c>
      <c r="F601" s="41"/>
      <c r="G601" s="42">
        <f t="shared" si="43"/>
        <v>0</v>
      </c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</row>
    <row r="602" spans="1:19" x14ac:dyDescent="0.25">
      <c r="A602" s="39"/>
      <c r="B602" s="164" t="s">
        <v>607</v>
      </c>
      <c r="C602" s="48" t="s">
        <v>27</v>
      </c>
      <c r="D602" s="23">
        <v>18</v>
      </c>
      <c r="E602" s="24">
        <f t="shared" si="42"/>
        <v>0</v>
      </c>
      <c r="F602" s="41"/>
      <c r="G602" s="42">
        <f t="shared" si="43"/>
        <v>0</v>
      </c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</row>
    <row r="603" spans="1:19" x14ac:dyDescent="0.25">
      <c r="A603" s="39"/>
      <c r="B603" s="164" t="s">
        <v>608</v>
      </c>
      <c r="C603" s="48" t="s">
        <v>27</v>
      </c>
      <c r="D603" s="23">
        <v>30</v>
      </c>
      <c r="E603" s="24">
        <f t="shared" si="42"/>
        <v>0</v>
      </c>
      <c r="F603" s="41"/>
      <c r="G603" s="42">
        <f t="shared" si="43"/>
        <v>0</v>
      </c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</row>
    <row r="604" spans="1:19" x14ac:dyDescent="0.25">
      <c r="A604" s="39"/>
      <c r="B604" s="161" t="s">
        <v>609</v>
      </c>
      <c r="C604" s="22"/>
      <c r="D604" s="23"/>
      <c r="E604" s="24">
        <f t="shared" si="42"/>
        <v>0</v>
      </c>
      <c r="F604" s="41"/>
      <c r="G604" s="42">
        <f t="shared" si="43"/>
        <v>0</v>
      </c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</row>
    <row r="605" spans="1:19" x14ac:dyDescent="0.25">
      <c r="A605" s="39"/>
      <c r="B605" s="164" t="s">
        <v>610</v>
      </c>
      <c r="C605" s="48" t="s">
        <v>37</v>
      </c>
      <c r="D605" s="23">
        <v>40</v>
      </c>
      <c r="E605" s="24">
        <f t="shared" si="42"/>
        <v>0</v>
      </c>
      <c r="F605" s="41"/>
      <c r="G605" s="42">
        <f t="shared" si="43"/>
        <v>0</v>
      </c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</row>
    <row r="606" spans="1:19" x14ac:dyDescent="0.25">
      <c r="A606" s="39"/>
      <c r="B606" s="164" t="s">
        <v>611</v>
      </c>
      <c r="C606" s="48"/>
      <c r="D606" s="23"/>
      <c r="E606" s="24">
        <f t="shared" si="42"/>
        <v>0</v>
      </c>
      <c r="F606" s="41"/>
      <c r="G606" s="42">
        <f t="shared" si="43"/>
        <v>0</v>
      </c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</row>
    <row r="607" spans="1:19" x14ac:dyDescent="0.25">
      <c r="A607" s="39"/>
      <c r="B607" s="164"/>
      <c r="C607" s="48"/>
      <c r="D607" s="23"/>
      <c r="E607" s="24">
        <f t="shared" si="42"/>
        <v>0</v>
      </c>
      <c r="F607" s="25"/>
      <c r="G607" s="42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</row>
    <row r="608" spans="1:19" ht="15.75" x14ac:dyDescent="0.25">
      <c r="A608" s="20">
        <v>54201</v>
      </c>
      <c r="B608" s="176" t="s">
        <v>612</v>
      </c>
      <c r="C608" s="48"/>
      <c r="D608" s="23"/>
      <c r="E608" s="24"/>
      <c r="F608" s="25"/>
      <c r="G608" s="26">
        <f>'[1]GASTOS P-DEPTO'!$AX$79</f>
        <v>0</v>
      </c>
      <c r="H608" s="179" t="str">
        <f>IF(G609&gt;G608,"USTED HA SOBREPASADO MONTO POR  UN VALOR DE ","")</f>
        <v/>
      </c>
      <c r="I608" s="179"/>
      <c r="J608" s="179"/>
      <c r="K608" s="179"/>
      <c r="L608" s="27">
        <v>0</v>
      </c>
      <c r="M608" s="28"/>
      <c r="N608" s="28"/>
      <c r="O608" s="29"/>
      <c r="P608" s="30"/>
      <c r="Q608" s="30"/>
      <c r="R608" s="30"/>
      <c r="S608" s="30"/>
    </row>
    <row r="609" spans="1:19" ht="15.75" x14ac:dyDescent="0.25">
      <c r="A609" s="31">
        <v>54201</v>
      </c>
      <c r="B609" s="165" t="s">
        <v>612</v>
      </c>
      <c r="C609" s="33"/>
      <c r="D609" s="34"/>
      <c r="E609" s="35">
        <f t="shared" si="42"/>
        <v>0</v>
      </c>
      <c r="F609" s="36"/>
      <c r="G609" s="37">
        <f>SUM(G610:G612)</f>
        <v>0</v>
      </c>
      <c r="H609" s="38">
        <f>SUM(H611:H612)</f>
        <v>0</v>
      </c>
      <c r="I609" s="38">
        <f t="shared" ref="I609:S609" si="44">SUM(I611:I612)</f>
        <v>0</v>
      </c>
      <c r="J609" s="38">
        <f t="shared" si="44"/>
        <v>0</v>
      </c>
      <c r="K609" s="38">
        <f t="shared" si="44"/>
        <v>0</v>
      </c>
      <c r="L609" s="38">
        <f t="shared" si="44"/>
        <v>0</v>
      </c>
      <c r="M609" s="38">
        <f t="shared" si="44"/>
        <v>0</v>
      </c>
      <c r="N609" s="38">
        <f t="shared" si="44"/>
        <v>0</v>
      </c>
      <c r="O609" s="38">
        <f t="shared" si="44"/>
        <v>0</v>
      </c>
      <c r="P609" s="38">
        <f t="shared" si="44"/>
        <v>0</v>
      </c>
      <c r="Q609" s="38">
        <f t="shared" si="44"/>
        <v>0</v>
      </c>
      <c r="R609" s="38">
        <f t="shared" si="44"/>
        <v>0</v>
      </c>
      <c r="S609" s="38">
        <f t="shared" si="44"/>
        <v>0</v>
      </c>
    </row>
    <row r="610" spans="1:19" x14ac:dyDescent="0.25">
      <c r="A610" s="39"/>
      <c r="B610" s="161"/>
      <c r="C610" s="22"/>
      <c r="D610" s="23"/>
      <c r="E610" s="24">
        <f t="shared" si="42"/>
        <v>0</v>
      </c>
      <c r="F610" s="25"/>
      <c r="G610" s="42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</row>
    <row r="611" spans="1:19" x14ac:dyDescent="0.25">
      <c r="A611" s="39"/>
      <c r="B611" s="164" t="s">
        <v>613</v>
      </c>
      <c r="C611" s="22"/>
      <c r="D611" s="23"/>
      <c r="E611" s="24">
        <f t="shared" si="42"/>
        <v>0</v>
      </c>
      <c r="F611" s="41"/>
      <c r="G611" s="42">
        <f t="shared" si="43"/>
        <v>0</v>
      </c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</row>
    <row r="612" spans="1:19" x14ac:dyDescent="0.25">
      <c r="A612" s="39"/>
      <c r="B612" s="164" t="s">
        <v>614</v>
      </c>
      <c r="C612" s="22"/>
      <c r="D612" s="23"/>
      <c r="E612" s="24">
        <f t="shared" si="42"/>
        <v>0</v>
      </c>
      <c r="F612" s="41"/>
      <c r="G612" s="42">
        <f t="shared" si="43"/>
        <v>0</v>
      </c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</row>
    <row r="613" spans="1:19" x14ac:dyDescent="0.25">
      <c r="A613" s="39"/>
      <c r="B613" s="164"/>
      <c r="C613" s="22"/>
      <c r="D613" s="23"/>
      <c r="E613" s="24">
        <f t="shared" si="42"/>
        <v>0</v>
      </c>
      <c r="F613" s="25"/>
      <c r="G613" s="42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</row>
    <row r="614" spans="1:19" ht="15.75" x14ac:dyDescent="0.25">
      <c r="A614" s="20">
        <v>54202</v>
      </c>
      <c r="B614" s="176" t="s">
        <v>615</v>
      </c>
      <c r="C614" s="22"/>
      <c r="D614" s="23"/>
      <c r="E614" s="24"/>
      <c r="F614" s="25"/>
      <c r="G614" s="26">
        <f>'[1]GASTOS P-DEPTO'!$AX$80</f>
        <v>0</v>
      </c>
      <c r="H614" s="179" t="str">
        <f>IF(G615&gt;G614,"USTED HA SOBREPASADO MONTO POR  UN VALOR DE ","")</f>
        <v/>
      </c>
      <c r="I614" s="179"/>
      <c r="J614" s="179"/>
      <c r="K614" s="179"/>
      <c r="L614" s="27">
        <v>0</v>
      </c>
      <c r="M614" s="28"/>
      <c r="N614" s="28"/>
      <c r="O614" s="29"/>
      <c r="P614" s="30"/>
      <c r="Q614" s="30"/>
      <c r="R614" s="30"/>
      <c r="S614" s="30"/>
    </row>
    <row r="615" spans="1:19" ht="15.75" x14ac:dyDescent="0.25">
      <c r="A615" s="31">
        <v>54202</v>
      </c>
      <c r="B615" s="165" t="s">
        <v>615</v>
      </c>
      <c r="C615" s="33"/>
      <c r="D615" s="34"/>
      <c r="E615" s="35">
        <f t="shared" si="42"/>
        <v>0</v>
      </c>
      <c r="F615" s="36"/>
      <c r="G615" s="37">
        <f>SUM(G616:G620)</f>
        <v>0</v>
      </c>
      <c r="H615" s="38">
        <f>SUM(H617:H619)</f>
        <v>0</v>
      </c>
      <c r="I615" s="38">
        <f t="shared" ref="I615:S615" si="45">SUM(I617:I619)</f>
        <v>0</v>
      </c>
      <c r="J615" s="38">
        <f t="shared" si="45"/>
        <v>0</v>
      </c>
      <c r="K615" s="38">
        <f t="shared" si="45"/>
        <v>0</v>
      </c>
      <c r="L615" s="38">
        <f t="shared" si="45"/>
        <v>0</v>
      </c>
      <c r="M615" s="38">
        <f t="shared" si="45"/>
        <v>0</v>
      </c>
      <c r="N615" s="38">
        <f t="shared" si="45"/>
        <v>0</v>
      </c>
      <c r="O615" s="38">
        <f t="shared" si="45"/>
        <v>0</v>
      </c>
      <c r="P615" s="38">
        <f t="shared" si="45"/>
        <v>0</v>
      </c>
      <c r="Q615" s="38">
        <f t="shared" si="45"/>
        <v>0</v>
      </c>
      <c r="R615" s="38">
        <f t="shared" si="45"/>
        <v>0</v>
      </c>
      <c r="S615" s="38">
        <f t="shared" si="45"/>
        <v>0</v>
      </c>
    </row>
    <row r="616" spans="1:19" ht="15.75" x14ac:dyDescent="0.25">
      <c r="A616" s="60"/>
      <c r="B616" s="177"/>
      <c r="C616" s="22"/>
      <c r="D616" s="23"/>
      <c r="E616" s="24">
        <f t="shared" si="42"/>
        <v>0</v>
      </c>
      <c r="F616" s="25"/>
      <c r="G616" s="42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</row>
    <row r="617" spans="1:19" x14ac:dyDescent="0.25">
      <c r="A617" s="39"/>
      <c r="B617" s="164" t="s">
        <v>616</v>
      </c>
      <c r="C617" s="22"/>
      <c r="D617" s="23"/>
      <c r="E617" s="24">
        <f t="shared" si="42"/>
        <v>0</v>
      </c>
      <c r="F617" s="41"/>
      <c r="G617" s="42">
        <f t="shared" si="43"/>
        <v>0</v>
      </c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</row>
    <row r="618" spans="1:19" x14ac:dyDescent="0.25">
      <c r="A618" s="39"/>
      <c r="B618" s="164" t="s">
        <v>617</v>
      </c>
      <c r="C618" s="22" t="s">
        <v>181</v>
      </c>
      <c r="D618" s="23">
        <v>3</v>
      </c>
      <c r="E618" s="24">
        <f t="shared" si="42"/>
        <v>0</v>
      </c>
      <c r="F618" s="41"/>
      <c r="G618" s="42">
        <f t="shared" si="43"/>
        <v>0</v>
      </c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</row>
    <row r="619" spans="1:19" x14ac:dyDescent="0.25">
      <c r="A619" s="39"/>
      <c r="B619" s="164" t="s">
        <v>613</v>
      </c>
      <c r="C619" s="22"/>
      <c r="D619" s="23"/>
      <c r="E619" s="24">
        <f t="shared" si="42"/>
        <v>0</v>
      </c>
      <c r="F619" s="41"/>
      <c r="G619" s="42">
        <f t="shared" si="43"/>
        <v>0</v>
      </c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</row>
    <row r="620" spans="1:19" x14ac:dyDescent="0.25">
      <c r="A620" s="39"/>
      <c r="B620" s="164"/>
      <c r="C620" s="22"/>
      <c r="D620" s="23"/>
      <c r="E620" s="24">
        <f t="shared" si="42"/>
        <v>0</v>
      </c>
      <c r="F620" s="25"/>
      <c r="G620" s="42">
        <f t="shared" si="43"/>
        <v>0</v>
      </c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</row>
    <row r="621" spans="1:19" x14ac:dyDescent="0.25">
      <c r="A621" s="39"/>
      <c r="B621" s="164"/>
      <c r="C621" s="22"/>
      <c r="D621" s="23"/>
      <c r="E621" s="24"/>
      <c r="F621" s="25"/>
      <c r="G621" s="42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</row>
    <row r="622" spans="1:19" ht="15.75" x14ac:dyDescent="0.25">
      <c r="A622" s="20">
        <v>54203</v>
      </c>
      <c r="B622" s="176" t="s">
        <v>618</v>
      </c>
      <c r="C622" s="22"/>
      <c r="D622" s="23"/>
      <c r="E622" s="24"/>
      <c r="F622" s="25"/>
      <c r="G622" s="26">
        <f>'[1]GASTOS P-DEPTO'!$AX$81</f>
        <v>0</v>
      </c>
      <c r="H622" s="179" t="str">
        <f>IF(G623&gt;G622,"USTED HA SOBREPASADO MONTO POR  UN VALOR DE ","")</f>
        <v xml:space="preserve">USTED HA SOBREPASADO MONTO POR  UN VALOR DE </v>
      </c>
      <c r="I622" s="179"/>
      <c r="J622" s="179"/>
      <c r="K622" s="179"/>
      <c r="L622" s="27">
        <v>0</v>
      </c>
      <c r="M622" s="28"/>
      <c r="N622" s="28"/>
      <c r="O622" s="29"/>
      <c r="P622" s="30"/>
      <c r="Q622" s="30"/>
      <c r="R622" s="30"/>
      <c r="S622" s="30"/>
    </row>
    <row r="623" spans="1:19" ht="15.75" x14ac:dyDescent="0.25">
      <c r="A623" s="31">
        <v>54203</v>
      </c>
      <c r="B623" s="165" t="s">
        <v>618</v>
      </c>
      <c r="C623" s="33"/>
      <c r="D623" s="34"/>
      <c r="E623" s="35">
        <f t="shared" si="42"/>
        <v>7</v>
      </c>
      <c r="F623" s="36"/>
      <c r="G623" s="37">
        <f>SUM(G624:G630)</f>
        <v>1400</v>
      </c>
      <c r="H623" s="38">
        <f>SUM(H625:H630)</f>
        <v>7</v>
      </c>
      <c r="I623" s="38">
        <f t="shared" ref="I623:S623" si="46">SUM(I625:I630)</f>
        <v>0</v>
      </c>
      <c r="J623" s="38">
        <f t="shared" si="46"/>
        <v>0</v>
      </c>
      <c r="K623" s="38">
        <f t="shared" si="46"/>
        <v>0</v>
      </c>
      <c r="L623" s="38">
        <f t="shared" si="46"/>
        <v>0</v>
      </c>
      <c r="M623" s="38">
        <f t="shared" si="46"/>
        <v>0</v>
      </c>
      <c r="N623" s="38">
        <f t="shared" si="46"/>
        <v>0</v>
      </c>
      <c r="O623" s="38">
        <f t="shared" si="46"/>
        <v>0</v>
      </c>
      <c r="P623" s="38">
        <f t="shared" si="46"/>
        <v>0</v>
      </c>
      <c r="Q623" s="38">
        <f t="shared" si="46"/>
        <v>0</v>
      </c>
      <c r="R623" s="38">
        <f t="shared" si="46"/>
        <v>0</v>
      </c>
      <c r="S623" s="38">
        <f t="shared" si="46"/>
        <v>0</v>
      </c>
    </row>
    <row r="624" spans="1:19" x14ac:dyDescent="0.25">
      <c r="A624" s="39"/>
      <c r="B624" s="164"/>
      <c r="C624" s="22"/>
      <c r="D624" s="23"/>
      <c r="E624" s="24">
        <f t="shared" si="42"/>
        <v>0</v>
      </c>
      <c r="F624" s="25"/>
      <c r="G624" s="42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</row>
    <row r="625" spans="1:19" x14ac:dyDescent="0.25">
      <c r="A625" s="39"/>
      <c r="B625" s="164" t="s">
        <v>619</v>
      </c>
      <c r="C625" s="22"/>
      <c r="D625" s="23">
        <v>40</v>
      </c>
      <c r="E625" s="24">
        <f t="shared" si="42"/>
        <v>0</v>
      </c>
      <c r="F625" s="41"/>
      <c r="G625" s="42">
        <f t="shared" si="43"/>
        <v>0</v>
      </c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</row>
    <row r="626" spans="1:19" x14ac:dyDescent="0.25">
      <c r="A626" s="39"/>
      <c r="B626" s="164" t="s">
        <v>620</v>
      </c>
      <c r="C626" s="48"/>
      <c r="D626" s="23"/>
      <c r="E626" s="24">
        <f t="shared" si="42"/>
        <v>0</v>
      </c>
      <c r="F626" s="41"/>
      <c r="G626" s="42">
        <f t="shared" si="43"/>
        <v>0</v>
      </c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</row>
    <row r="627" spans="1:19" x14ac:dyDescent="0.25">
      <c r="A627" s="39"/>
      <c r="B627" s="164" t="s">
        <v>613</v>
      </c>
      <c r="C627" s="22"/>
      <c r="D627" s="23"/>
      <c r="E627" s="24">
        <f t="shared" si="42"/>
        <v>0</v>
      </c>
      <c r="F627" s="41"/>
      <c r="G627" s="42">
        <f t="shared" si="43"/>
        <v>0</v>
      </c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</row>
    <row r="628" spans="1:19" x14ac:dyDescent="0.25">
      <c r="A628" s="39"/>
      <c r="B628" s="164" t="s">
        <v>621</v>
      </c>
      <c r="C628" s="22"/>
      <c r="D628" s="23">
        <v>700</v>
      </c>
      <c r="E628" s="24">
        <f t="shared" si="42"/>
        <v>7</v>
      </c>
      <c r="F628" s="41">
        <v>200</v>
      </c>
      <c r="G628" s="42">
        <f t="shared" si="43"/>
        <v>1400</v>
      </c>
      <c r="H628" s="43">
        <v>7</v>
      </c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</row>
    <row r="629" spans="1:19" x14ac:dyDescent="0.25">
      <c r="A629" s="39"/>
      <c r="B629" s="164" t="s">
        <v>622</v>
      </c>
      <c r="C629" s="22"/>
      <c r="D629" s="23">
        <v>60</v>
      </c>
      <c r="E629" s="24">
        <f t="shared" si="42"/>
        <v>0</v>
      </c>
      <c r="F629" s="41"/>
      <c r="G629" s="42">
        <f t="shared" si="43"/>
        <v>0</v>
      </c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</row>
    <row r="630" spans="1:19" x14ac:dyDescent="0.25">
      <c r="A630" s="39"/>
      <c r="B630" s="164" t="s">
        <v>623</v>
      </c>
      <c r="C630" s="22"/>
      <c r="D630" s="23">
        <v>350</v>
      </c>
      <c r="E630" s="24">
        <f t="shared" si="42"/>
        <v>0</v>
      </c>
      <c r="F630" s="41"/>
      <c r="G630" s="42">
        <f t="shared" si="43"/>
        <v>0</v>
      </c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</row>
    <row r="631" spans="1:19" x14ac:dyDescent="0.25">
      <c r="A631" s="39"/>
      <c r="B631" s="164"/>
      <c r="C631" s="22"/>
      <c r="D631" s="23"/>
      <c r="E631" s="24">
        <f t="shared" si="42"/>
        <v>0</v>
      </c>
      <c r="F631" s="25"/>
      <c r="G631" s="42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</row>
    <row r="632" spans="1:19" x14ac:dyDescent="0.25">
      <c r="A632" s="62">
        <v>54204</v>
      </c>
      <c r="B632" s="63" t="s">
        <v>624</v>
      </c>
      <c r="C632" s="64"/>
      <c r="D632" s="65"/>
      <c r="E632" s="66"/>
      <c r="F632" s="67"/>
      <c r="G632" s="26">
        <f>'[1]GASTOS P-DEPTO'!$AX$82</f>
        <v>0</v>
      </c>
      <c r="H632" s="179" t="str">
        <f>IF(G633&gt;G632,"USTED HA SOBREPASADO MONTO POR  UN VALOR DE ","")</f>
        <v/>
      </c>
      <c r="I632" s="179"/>
      <c r="J632" s="179"/>
      <c r="K632" s="179"/>
      <c r="L632" s="27">
        <v>0</v>
      </c>
      <c r="M632" s="28"/>
      <c r="N632" s="28"/>
      <c r="O632" s="29"/>
      <c r="P632" s="30"/>
      <c r="Q632" s="30"/>
      <c r="R632" s="30"/>
      <c r="S632" s="30"/>
    </row>
    <row r="633" spans="1:19" x14ac:dyDescent="0.25">
      <c r="A633" s="62">
        <v>54204</v>
      </c>
      <c r="B633" s="63" t="s">
        <v>624</v>
      </c>
      <c r="C633" s="68"/>
      <c r="D633" s="69"/>
      <c r="E633" s="70">
        <f t="shared" si="42"/>
        <v>0</v>
      </c>
      <c r="F633" s="71"/>
      <c r="G633" s="37">
        <f>SUM(G634:G636)</f>
        <v>0</v>
      </c>
      <c r="H633" s="38">
        <f>SUM(H635)</f>
        <v>0</v>
      </c>
      <c r="I633" s="38">
        <f t="shared" ref="I633:S633" si="47">SUM(I635)</f>
        <v>0</v>
      </c>
      <c r="J633" s="38">
        <f t="shared" si="47"/>
        <v>0</v>
      </c>
      <c r="K633" s="38">
        <f t="shared" si="47"/>
        <v>0</v>
      </c>
      <c r="L633" s="38">
        <f t="shared" si="47"/>
        <v>0</v>
      </c>
      <c r="M633" s="38">
        <f t="shared" si="47"/>
        <v>0</v>
      </c>
      <c r="N633" s="38">
        <f t="shared" si="47"/>
        <v>0</v>
      </c>
      <c r="O633" s="38">
        <f t="shared" si="47"/>
        <v>0</v>
      </c>
      <c r="P633" s="38">
        <f t="shared" si="47"/>
        <v>0</v>
      </c>
      <c r="Q633" s="38">
        <f t="shared" si="47"/>
        <v>0</v>
      </c>
      <c r="R633" s="38">
        <f t="shared" si="47"/>
        <v>0</v>
      </c>
      <c r="S633" s="38">
        <f t="shared" si="47"/>
        <v>0</v>
      </c>
    </row>
    <row r="634" spans="1:19" x14ac:dyDescent="0.25">
      <c r="A634" s="72"/>
      <c r="B634" s="73"/>
      <c r="C634" s="64"/>
      <c r="D634" s="65"/>
      <c r="E634" s="66">
        <f t="shared" si="42"/>
        <v>0</v>
      </c>
      <c r="F634" s="67"/>
      <c r="G634" s="74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</row>
    <row r="635" spans="1:19" x14ac:dyDescent="0.25">
      <c r="A635" s="72"/>
      <c r="B635" s="53" t="s">
        <v>624</v>
      </c>
      <c r="C635" s="64"/>
      <c r="D635" s="65"/>
      <c r="E635" s="66">
        <f t="shared" si="42"/>
        <v>0</v>
      </c>
      <c r="F635" s="76"/>
      <c r="G635" s="74">
        <f t="shared" si="43"/>
        <v>0</v>
      </c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</row>
    <row r="636" spans="1:19" x14ac:dyDescent="0.25">
      <c r="A636" s="72"/>
      <c r="B636" s="53"/>
      <c r="C636" s="64"/>
      <c r="D636" s="65"/>
      <c r="E636" s="66">
        <f t="shared" si="42"/>
        <v>0</v>
      </c>
      <c r="F636" s="67"/>
      <c r="G636" s="74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</row>
    <row r="637" spans="1:19" x14ac:dyDescent="0.25">
      <c r="A637" s="20">
        <v>54205</v>
      </c>
      <c r="B637" s="59" t="s">
        <v>625</v>
      </c>
      <c r="C637" s="22"/>
      <c r="D637" s="23"/>
      <c r="E637" s="24"/>
      <c r="F637" s="25"/>
      <c r="G637" s="26">
        <f>'[1]GASTOS P-DEPTO'!$AX$83</f>
        <v>0</v>
      </c>
      <c r="H637" s="179" t="str">
        <f>IF(G638&gt;G637,"USTED HA SOBREPASADO MONTO POR  UN VALOR DE ","")</f>
        <v/>
      </c>
      <c r="I637" s="179"/>
      <c r="J637" s="179"/>
      <c r="K637" s="179"/>
      <c r="L637" s="27">
        <v>0</v>
      </c>
      <c r="M637" s="28"/>
      <c r="N637" s="28"/>
      <c r="O637" s="29"/>
      <c r="P637" s="30"/>
      <c r="Q637" s="30"/>
      <c r="R637" s="30"/>
      <c r="S637" s="30"/>
    </row>
    <row r="638" spans="1:19" x14ac:dyDescent="0.25">
      <c r="A638" s="31">
        <v>54205</v>
      </c>
      <c r="B638" s="32" t="s">
        <v>625</v>
      </c>
      <c r="C638" s="33"/>
      <c r="D638" s="34"/>
      <c r="E638" s="35">
        <f t="shared" si="42"/>
        <v>0</v>
      </c>
      <c r="F638" s="36"/>
      <c r="G638" s="37">
        <f>SUM(G639:G641)</f>
        <v>0</v>
      </c>
      <c r="H638" s="38">
        <f>SUM(H640)</f>
        <v>0</v>
      </c>
      <c r="I638" s="38">
        <f t="shared" ref="I638:S638" si="48">SUM(I640)</f>
        <v>0</v>
      </c>
      <c r="J638" s="38">
        <f t="shared" si="48"/>
        <v>0</v>
      </c>
      <c r="K638" s="38">
        <f t="shared" si="48"/>
        <v>0</v>
      </c>
      <c r="L638" s="38">
        <f t="shared" si="48"/>
        <v>0</v>
      </c>
      <c r="M638" s="38">
        <f t="shared" si="48"/>
        <v>0</v>
      </c>
      <c r="N638" s="38">
        <f t="shared" si="48"/>
        <v>0</v>
      </c>
      <c r="O638" s="38">
        <f t="shared" si="48"/>
        <v>0</v>
      </c>
      <c r="P638" s="38">
        <f t="shared" si="48"/>
        <v>0</v>
      </c>
      <c r="Q638" s="38">
        <f t="shared" si="48"/>
        <v>0</v>
      </c>
      <c r="R638" s="38">
        <f t="shared" si="48"/>
        <v>0</v>
      </c>
      <c r="S638" s="38">
        <f t="shared" si="48"/>
        <v>0</v>
      </c>
    </row>
    <row r="639" spans="1:19" x14ac:dyDescent="0.25">
      <c r="A639" s="60"/>
      <c r="B639" s="47"/>
      <c r="C639" s="22"/>
      <c r="D639" s="23"/>
      <c r="E639" s="24">
        <f t="shared" si="42"/>
        <v>0</v>
      </c>
      <c r="F639" s="25"/>
      <c r="G639" s="42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</row>
    <row r="640" spans="1:19" x14ac:dyDescent="0.25">
      <c r="A640" s="60"/>
      <c r="B640" s="47" t="s">
        <v>626</v>
      </c>
      <c r="C640" s="22"/>
      <c r="D640" s="23">
        <v>90</v>
      </c>
      <c r="E640" s="24">
        <f t="shared" si="42"/>
        <v>0</v>
      </c>
      <c r="F640" s="41"/>
      <c r="G640" s="42">
        <f t="shared" si="43"/>
        <v>0</v>
      </c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</row>
    <row r="641" spans="1:19" x14ac:dyDescent="0.25">
      <c r="A641" s="39"/>
      <c r="B641" s="52"/>
      <c r="C641" s="22"/>
      <c r="D641" s="23"/>
      <c r="E641" s="24">
        <f t="shared" si="42"/>
        <v>0</v>
      </c>
      <c r="F641" s="25"/>
      <c r="G641" s="42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</row>
    <row r="642" spans="1:19" ht="22.5" customHeight="1" x14ac:dyDescent="0.25">
      <c r="A642" s="20">
        <v>54301</v>
      </c>
      <c r="B642" s="59" t="s">
        <v>627</v>
      </c>
      <c r="C642" s="22"/>
      <c r="D642" s="23"/>
      <c r="E642" s="24"/>
      <c r="F642" s="25"/>
      <c r="G642" s="26">
        <f>'[1]GASTOS P-DEPTO'!$AX$85</f>
        <v>0</v>
      </c>
      <c r="H642" s="179" t="str">
        <f>IF(G643&gt;G642,"USTED HA SOBREPASADO MONTO POR  UN VALOR DE ","")</f>
        <v/>
      </c>
      <c r="I642" s="179"/>
      <c r="J642" s="179"/>
      <c r="K642" s="179"/>
      <c r="L642" s="27">
        <v>0</v>
      </c>
      <c r="M642" s="28"/>
      <c r="N642" s="28"/>
      <c r="O642" s="29"/>
      <c r="P642" s="30"/>
      <c r="Q642" s="30"/>
      <c r="R642" s="30"/>
      <c r="S642" s="30"/>
    </row>
    <row r="643" spans="1:19" ht="24.75" customHeight="1" x14ac:dyDescent="0.25">
      <c r="A643" s="31">
        <v>54301</v>
      </c>
      <c r="B643" s="32" t="s">
        <v>627</v>
      </c>
      <c r="C643" s="33"/>
      <c r="D643" s="34"/>
      <c r="E643" s="35">
        <f t="shared" si="42"/>
        <v>0</v>
      </c>
      <c r="F643" s="36"/>
      <c r="G643" s="37">
        <f>SUM(G644:G648)</f>
        <v>0</v>
      </c>
      <c r="H643" s="38">
        <f>SUM(H646:H648)</f>
        <v>0</v>
      </c>
      <c r="I643" s="38">
        <f t="shared" ref="I643:S643" si="49">SUM(I646:I648)</f>
        <v>0</v>
      </c>
      <c r="J643" s="38">
        <f t="shared" si="49"/>
        <v>0</v>
      </c>
      <c r="K643" s="38">
        <f t="shared" si="49"/>
        <v>0</v>
      </c>
      <c r="L643" s="38">
        <f t="shared" si="49"/>
        <v>0</v>
      </c>
      <c r="M643" s="38">
        <f t="shared" si="49"/>
        <v>0</v>
      </c>
      <c r="N643" s="38">
        <f t="shared" si="49"/>
        <v>0</v>
      </c>
      <c r="O643" s="38">
        <f t="shared" si="49"/>
        <v>0</v>
      </c>
      <c r="P643" s="38">
        <f t="shared" si="49"/>
        <v>0</v>
      </c>
      <c r="Q643" s="38">
        <f t="shared" si="49"/>
        <v>0</v>
      </c>
      <c r="R643" s="38">
        <f t="shared" si="49"/>
        <v>0</v>
      </c>
      <c r="S643" s="38">
        <f t="shared" si="49"/>
        <v>0</v>
      </c>
    </row>
    <row r="644" spans="1:19" ht="24" x14ac:dyDescent="0.25">
      <c r="A644" s="60"/>
      <c r="B644" s="78" t="s">
        <v>628</v>
      </c>
      <c r="C644" s="22"/>
      <c r="D644" s="23"/>
      <c r="E644" s="24">
        <f t="shared" si="42"/>
        <v>0</v>
      </c>
      <c r="F644" s="25"/>
      <c r="G644" s="42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</row>
    <row r="645" spans="1:19" x14ac:dyDescent="0.25">
      <c r="A645" s="60"/>
      <c r="B645" s="61"/>
      <c r="C645" s="22"/>
      <c r="D645" s="23"/>
      <c r="E645" s="24">
        <f t="shared" si="42"/>
        <v>0</v>
      </c>
      <c r="F645" s="25"/>
      <c r="G645" s="42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</row>
    <row r="646" spans="1:19" x14ac:dyDescent="0.25">
      <c r="A646" s="60"/>
      <c r="B646" s="47" t="s">
        <v>629</v>
      </c>
      <c r="C646" s="22"/>
      <c r="D646" s="23">
        <v>100</v>
      </c>
      <c r="E646" s="24">
        <f t="shared" si="42"/>
        <v>0</v>
      </c>
      <c r="F646" s="41"/>
      <c r="G646" s="42">
        <f t="shared" si="43"/>
        <v>0</v>
      </c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</row>
    <row r="647" spans="1:19" x14ac:dyDescent="0.25">
      <c r="A647" s="60"/>
      <c r="B647" s="47" t="s">
        <v>630</v>
      </c>
      <c r="C647" s="22"/>
      <c r="D647" s="23">
        <v>100</v>
      </c>
      <c r="E647" s="24">
        <f t="shared" si="42"/>
        <v>0</v>
      </c>
      <c r="F647" s="41"/>
      <c r="G647" s="42">
        <f t="shared" si="43"/>
        <v>0</v>
      </c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</row>
    <row r="648" spans="1:19" x14ac:dyDescent="0.25">
      <c r="A648" s="60"/>
      <c r="B648" s="47" t="s">
        <v>1096</v>
      </c>
      <c r="C648" s="22"/>
      <c r="D648" s="23">
        <v>100</v>
      </c>
      <c r="E648" s="24">
        <f t="shared" si="42"/>
        <v>0</v>
      </c>
      <c r="F648" s="41"/>
      <c r="G648" s="42">
        <f t="shared" si="43"/>
        <v>0</v>
      </c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</row>
    <row r="649" spans="1:19" ht="25.5" x14ac:dyDescent="0.25">
      <c r="A649" s="20">
        <v>54302</v>
      </c>
      <c r="B649" s="59" t="s">
        <v>632</v>
      </c>
      <c r="C649" s="22"/>
      <c r="D649" s="23"/>
      <c r="E649" s="24">
        <f t="shared" si="42"/>
        <v>0</v>
      </c>
      <c r="F649" s="25"/>
      <c r="G649" s="26">
        <f>'[1]GASTOS P-DEPTO'!$AX$86</f>
        <v>0</v>
      </c>
      <c r="H649" s="179" t="str">
        <f>IF(G650&gt;G649,"USTED HA SOBREPASADO MONTO POR  UN VALOR DE ","")</f>
        <v/>
      </c>
      <c r="I649" s="179"/>
      <c r="J649" s="179"/>
      <c r="K649" s="179"/>
      <c r="L649" s="27">
        <v>0</v>
      </c>
      <c r="M649" s="28"/>
      <c r="N649" s="28"/>
      <c r="O649" s="29"/>
      <c r="P649" s="30"/>
      <c r="Q649" s="30"/>
      <c r="R649" s="30"/>
      <c r="S649" s="30"/>
    </row>
    <row r="650" spans="1:19" ht="25.5" x14ac:dyDescent="0.25">
      <c r="A650" s="31">
        <v>54302</v>
      </c>
      <c r="B650" s="32" t="s">
        <v>632</v>
      </c>
      <c r="C650" s="33"/>
      <c r="D650" s="34"/>
      <c r="E650" s="35">
        <f t="shared" si="42"/>
        <v>0</v>
      </c>
      <c r="F650" s="36"/>
      <c r="G650" s="37">
        <f>SUM(G651:G654)</f>
        <v>0</v>
      </c>
      <c r="H650" s="38">
        <f>SUM(H653:H654)</f>
        <v>0</v>
      </c>
      <c r="I650" s="38">
        <f t="shared" ref="I650:S650" si="50">SUM(I653:I654)</f>
        <v>0</v>
      </c>
      <c r="J650" s="38">
        <f t="shared" si="50"/>
        <v>0</v>
      </c>
      <c r="K650" s="38">
        <f t="shared" si="50"/>
        <v>0</v>
      </c>
      <c r="L650" s="38">
        <f t="shared" si="50"/>
        <v>0</v>
      </c>
      <c r="M650" s="38">
        <f t="shared" si="50"/>
        <v>0</v>
      </c>
      <c r="N650" s="38">
        <f t="shared" si="50"/>
        <v>0</v>
      </c>
      <c r="O650" s="38">
        <f t="shared" si="50"/>
        <v>0</v>
      </c>
      <c r="P650" s="38">
        <f t="shared" si="50"/>
        <v>0</v>
      </c>
      <c r="Q650" s="38">
        <f t="shared" si="50"/>
        <v>0</v>
      </c>
      <c r="R650" s="38">
        <f t="shared" si="50"/>
        <v>0</v>
      </c>
      <c r="S650" s="38">
        <f t="shared" si="50"/>
        <v>0</v>
      </c>
    </row>
    <row r="651" spans="1:19" ht="24" x14ac:dyDescent="0.25">
      <c r="A651" s="60"/>
      <c r="B651" s="78" t="s">
        <v>628</v>
      </c>
      <c r="C651" s="22"/>
      <c r="D651" s="23"/>
      <c r="E651" s="24">
        <f t="shared" si="42"/>
        <v>0</v>
      </c>
      <c r="F651" s="25"/>
      <c r="G651" s="42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</row>
    <row r="652" spans="1:19" x14ac:dyDescent="0.25">
      <c r="A652" s="39"/>
      <c r="B652" s="47"/>
      <c r="C652" s="22"/>
      <c r="D652" s="23"/>
      <c r="E652" s="24">
        <f t="shared" si="42"/>
        <v>0</v>
      </c>
      <c r="F652" s="25"/>
      <c r="G652" s="42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</row>
    <row r="653" spans="1:19" x14ac:dyDescent="0.25">
      <c r="A653" s="39"/>
      <c r="B653" s="56" t="s">
        <v>633</v>
      </c>
      <c r="C653" s="22"/>
      <c r="D653" s="23"/>
      <c r="E653" s="24">
        <f t="shared" si="42"/>
        <v>0</v>
      </c>
      <c r="F653" s="41"/>
      <c r="G653" s="42">
        <f t="shared" si="43"/>
        <v>0</v>
      </c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</row>
    <row r="654" spans="1:19" ht="24" x14ac:dyDescent="0.25">
      <c r="A654" s="39"/>
      <c r="B654" s="56" t="s">
        <v>634</v>
      </c>
      <c r="C654" s="22"/>
      <c r="D654" s="23"/>
      <c r="E654" s="24">
        <f t="shared" si="42"/>
        <v>0</v>
      </c>
      <c r="F654" s="41"/>
      <c r="G654" s="42">
        <f t="shared" si="43"/>
        <v>0</v>
      </c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</row>
    <row r="655" spans="1:19" x14ac:dyDescent="0.25">
      <c r="A655" s="39"/>
      <c r="B655" s="47"/>
      <c r="C655" s="22"/>
      <c r="D655" s="23"/>
      <c r="E655" s="24">
        <f t="shared" si="42"/>
        <v>0</v>
      </c>
      <c r="F655" s="25"/>
      <c r="G655" s="42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</row>
    <row r="656" spans="1:19" ht="25.5" x14ac:dyDescent="0.25">
      <c r="A656" s="20">
        <v>54303</v>
      </c>
      <c r="B656" s="59" t="s">
        <v>635</v>
      </c>
      <c r="C656" s="22"/>
      <c r="D656" s="23"/>
      <c r="E656" s="24"/>
      <c r="F656" s="25"/>
      <c r="G656" s="26">
        <f>'[1]GASTOS P-DEPTO'!$AX$87</f>
        <v>0</v>
      </c>
      <c r="H656" s="179" t="str">
        <f>IF(G657&gt;G656,"USTED HA SOBREPASADO MONTO POR  UN VALOR DE ","")</f>
        <v/>
      </c>
      <c r="I656" s="179"/>
      <c r="J656" s="179"/>
      <c r="K656" s="179"/>
      <c r="L656" s="27">
        <v>0</v>
      </c>
      <c r="M656" s="28"/>
      <c r="N656" s="28"/>
      <c r="O656" s="29"/>
      <c r="P656" s="30"/>
      <c r="Q656" s="30"/>
      <c r="R656" s="30"/>
      <c r="S656" s="30"/>
    </row>
    <row r="657" spans="1:19" ht="25.5" x14ac:dyDescent="0.25">
      <c r="A657" s="31">
        <v>54303</v>
      </c>
      <c r="B657" s="32" t="s">
        <v>635</v>
      </c>
      <c r="C657" s="33"/>
      <c r="D657" s="34"/>
      <c r="E657" s="35">
        <f t="shared" si="42"/>
        <v>0</v>
      </c>
      <c r="F657" s="36"/>
      <c r="G657" s="37">
        <f>SUM(G658:G662)</f>
        <v>0</v>
      </c>
      <c r="H657" s="38">
        <f>SUM(H660:H661)</f>
        <v>0</v>
      </c>
      <c r="I657" s="38">
        <f t="shared" ref="I657:S657" si="51">SUM(I660:I661)</f>
        <v>0</v>
      </c>
      <c r="J657" s="38">
        <f t="shared" si="51"/>
        <v>0</v>
      </c>
      <c r="K657" s="38">
        <f t="shared" si="51"/>
        <v>0</v>
      </c>
      <c r="L657" s="38">
        <f t="shared" si="51"/>
        <v>0</v>
      </c>
      <c r="M657" s="38">
        <f t="shared" si="51"/>
        <v>0</v>
      </c>
      <c r="N657" s="38">
        <f t="shared" si="51"/>
        <v>0</v>
      </c>
      <c r="O657" s="38">
        <f t="shared" si="51"/>
        <v>0</v>
      </c>
      <c r="P657" s="38">
        <f t="shared" si="51"/>
        <v>0</v>
      </c>
      <c r="Q657" s="38">
        <f t="shared" si="51"/>
        <v>0</v>
      </c>
      <c r="R657" s="38">
        <f t="shared" si="51"/>
        <v>0</v>
      </c>
      <c r="S657" s="38">
        <f t="shared" si="51"/>
        <v>0</v>
      </c>
    </row>
    <row r="658" spans="1:19" ht="24" x14ac:dyDescent="0.25">
      <c r="A658" s="60"/>
      <c r="B658" s="78" t="s">
        <v>628</v>
      </c>
      <c r="C658" s="22"/>
      <c r="D658" s="23"/>
      <c r="E658" s="24">
        <f t="shared" si="42"/>
        <v>0</v>
      </c>
      <c r="F658" s="25"/>
      <c r="G658" s="42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</row>
    <row r="659" spans="1:19" x14ac:dyDescent="0.25">
      <c r="A659" s="39"/>
      <c r="B659" s="47"/>
      <c r="C659" s="22"/>
      <c r="D659" s="23"/>
      <c r="E659" s="24">
        <f t="shared" si="42"/>
        <v>0</v>
      </c>
      <c r="F659" s="25"/>
      <c r="G659" s="42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</row>
    <row r="660" spans="1:19" x14ac:dyDescent="0.25">
      <c r="A660" s="39"/>
      <c r="B660" s="47" t="s">
        <v>636</v>
      </c>
      <c r="C660" s="22"/>
      <c r="D660" s="23"/>
      <c r="E660" s="24">
        <f t="shared" si="42"/>
        <v>0</v>
      </c>
      <c r="F660" s="41"/>
      <c r="G660" s="42">
        <f t="shared" si="43"/>
        <v>0</v>
      </c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</row>
    <row r="661" spans="1:19" x14ac:dyDescent="0.25">
      <c r="A661" s="39"/>
      <c r="B661" s="47" t="s">
        <v>637</v>
      </c>
      <c r="C661" s="22"/>
      <c r="D661" s="23"/>
      <c r="E661" s="24">
        <f t="shared" si="42"/>
        <v>0</v>
      </c>
      <c r="F661" s="41"/>
      <c r="G661" s="42">
        <f t="shared" si="43"/>
        <v>0</v>
      </c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</row>
    <row r="662" spans="1:19" x14ac:dyDescent="0.25">
      <c r="A662" s="39"/>
      <c r="B662" s="47"/>
      <c r="C662" s="22"/>
      <c r="D662" s="23"/>
      <c r="E662" s="24">
        <f t="shared" si="42"/>
        <v>0</v>
      </c>
      <c r="F662" s="25"/>
      <c r="G662" s="42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</row>
    <row r="663" spans="1:19" x14ac:dyDescent="0.25">
      <c r="A663" s="20">
        <v>54304</v>
      </c>
      <c r="B663" s="59" t="s">
        <v>638</v>
      </c>
      <c r="C663" s="22"/>
      <c r="D663" s="23"/>
      <c r="E663" s="24"/>
      <c r="F663" s="25"/>
      <c r="G663" s="26">
        <f>'[1]GASTOS P-DEPTO'!$AX$88</f>
        <v>0</v>
      </c>
      <c r="H663" s="179" t="str">
        <f>IF(G664&gt;G663,"USTED HA SOBREPASADO MONTO POR  UN VALOR DE ","")</f>
        <v/>
      </c>
      <c r="I663" s="179"/>
      <c r="J663" s="179"/>
      <c r="K663" s="179"/>
      <c r="L663" s="27">
        <v>0</v>
      </c>
      <c r="M663" s="28"/>
      <c r="N663" s="28"/>
      <c r="O663" s="29"/>
      <c r="P663" s="30"/>
      <c r="Q663" s="30"/>
      <c r="R663" s="30"/>
      <c r="S663" s="30"/>
    </row>
    <row r="664" spans="1:19" x14ac:dyDescent="0.25">
      <c r="A664" s="31">
        <v>54304</v>
      </c>
      <c r="B664" s="32" t="s">
        <v>638</v>
      </c>
      <c r="C664" s="33"/>
      <c r="D664" s="34"/>
      <c r="E664" s="35">
        <f t="shared" si="42"/>
        <v>0</v>
      </c>
      <c r="F664" s="36"/>
      <c r="G664" s="37">
        <f>SUM(G665)</f>
        <v>0</v>
      </c>
      <c r="H664" s="38">
        <f>+H665</f>
        <v>0</v>
      </c>
      <c r="I664" s="38">
        <f t="shared" ref="I664:S664" si="52">+I665</f>
        <v>0</v>
      </c>
      <c r="J664" s="38">
        <f t="shared" si="52"/>
        <v>0</v>
      </c>
      <c r="K664" s="38">
        <f t="shared" si="52"/>
        <v>0</v>
      </c>
      <c r="L664" s="38">
        <f t="shared" si="52"/>
        <v>0</v>
      </c>
      <c r="M664" s="38">
        <f t="shared" si="52"/>
        <v>0</v>
      </c>
      <c r="N664" s="38">
        <f t="shared" si="52"/>
        <v>0</v>
      </c>
      <c r="O664" s="38">
        <f t="shared" si="52"/>
        <v>0</v>
      </c>
      <c r="P664" s="38">
        <f t="shared" si="52"/>
        <v>0</v>
      </c>
      <c r="Q664" s="38">
        <f t="shared" si="52"/>
        <v>0</v>
      </c>
      <c r="R664" s="38">
        <f t="shared" si="52"/>
        <v>0</v>
      </c>
      <c r="S664" s="38">
        <f t="shared" si="52"/>
        <v>0</v>
      </c>
    </row>
    <row r="665" spans="1:19" x14ac:dyDescent="0.25">
      <c r="A665" s="39"/>
      <c r="B665" s="47"/>
      <c r="C665" s="22"/>
      <c r="D665" s="23"/>
      <c r="E665" s="24">
        <f t="shared" si="42"/>
        <v>0</v>
      </c>
      <c r="F665" s="41"/>
      <c r="G665" s="42">
        <f t="shared" si="43"/>
        <v>0</v>
      </c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</row>
    <row r="666" spans="1:19" x14ac:dyDescent="0.25">
      <c r="A666" s="39"/>
      <c r="B666" s="47"/>
      <c r="C666" s="22"/>
      <c r="D666" s="23"/>
      <c r="E666" s="24"/>
      <c r="F666" s="41"/>
      <c r="G666" s="42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</row>
    <row r="667" spans="1:19" x14ac:dyDescent="0.25">
      <c r="A667" s="20">
        <v>54305</v>
      </c>
      <c r="B667" s="59" t="s">
        <v>639</v>
      </c>
      <c r="C667" s="22"/>
      <c r="D667" s="23"/>
      <c r="E667" s="24"/>
      <c r="F667" s="41"/>
      <c r="G667" s="26">
        <f>'[1]GASTOS P-DEPTO'!$AX$89</f>
        <v>0</v>
      </c>
      <c r="H667" s="179" t="str">
        <f>IF(G668&gt;G667,"USTED HA SOBREPASADO MONTO POR  UN VALOR DE ","")</f>
        <v xml:space="preserve">USTED HA SOBREPASADO MONTO POR  UN VALOR DE </v>
      </c>
      <c r="I667" s="179"/>
      <c r="J667" s="179"/>
      <c r="K667" s="179"/>
      <c r="L667" s="27">
        <v>0</v>
      </c>
      <c r="M667" s="28"/>
      <c r="N667" s="28"/>
      <c r="O667" s="29"/>
      <c r="P667" s="30"/>
      <c r="Q667" s="30"/>
      <c r="R667" s="30"/>
      <c r="S667" s="30"/>
    </row>
    <row r="668" spans="1:19" x14ac:dyDescent="0.25">
      <c r="A668" s="31">
        <v>54305</v>
      </c>
      <c r="B668" s="32" t="s">
        <v>639</v>
      </c>
      <c r="C668" s="33"/>
      <c r="D668" s="34"/>
      <c r="E668" s="35">
        <f t="shared" si="42"/>
        <v>6</v>
      </c>
      <c r="F668" s="36"/>
      <c r="G668" s="37">
        <f>SUM(G669:G676)</f>
        <v>775</v>
      </c>
      <c r="H668" s="38">
        <f>SUM(H670:H676)</f>
        <v>0</v>
      </c>
      <c r="I668" s="38">
        <f t="shared" ref="I668:S668" si="53">SUM(I670:I676)</f>
        <v>2</v>
      </c>
      <c r="J668" s="38">
        <f t="shared" si="53"/>
        <v>0</v>
      </c>
      <c r="K668" s="38">
        <f t="shared" si="53"/>
        <v>0</v>
      </c>
      <c r="L668" s="38">
        <f t="shared" si="53"/>
        <v>0</v>
      </c>
      <c r="M668" s="38">
        <f t="shared" si="53"/>
        <v>0</v>
      </c>
      <c r="N668" s="38">
        <f t="shared" si="53"/>
        <v>2</v>
      </c>
      <c r="O668" s="38">
        <f t="shared" si="53"/>
        <v>0</v>
      </c>
      <c r="P668" s="38">
        <f t="shared" si="53"/>
        <v>0</v>
      </c>
      <c r="Q668" s="38">
        <f t="shared" si="53"/>
        <v>0</v>
      </c>
      <c r="R668" s="38">
        <f t="shared" si="53"/>
        <v>2</v>
      </c>
      <c r="S668" s="38">
        <f t="shared" si="53"/>
        <v>0</v>
      </c>
    </row>
    <row r="669" spans="1:19" x14ac:dyDescent="0.25">
      <c r="A669" s="39"/>
      <c r="B669" s="47"/>
      <c r="C669" s="22"/>
      <c r="D669" s="23"/>
      <c r="E669" s="24">
        <f t="shared" si="42"/>
        <v>0</v>
      </c>
      <c r="F669" s="25"/>
      <c r="G669" s="42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</row>
    <row r="670" spans="1:19" x14ac:dyDescent="0.25">
      <c r="A670" s="39"/>
      <c r="B670" s="47" t="s">
        <v>640</v>
      </c>
      <c r="C670" s="22"/>
      <c r="D670" s="23">
        <v>80</v>
      </c>
      <c r="E670" s="24">
        <f t="shared" si="42"/>
        <v>2</v>
      </c>
      <c r="F670" s="41"/>
      <c r="G670" s="42">
        <f t="shared" si="43"/>
        <v>0</v>
      </c>
      <c r="H670" s="43"/>
      <c r="I670" s="43"/>
      <c r="J670" s="43"/>
      <c r="K670" s="43"/>
      <c r="L670" s="43"/>
      <c r="M670" s="43"/>
      <c r="N670" s="43">
        <v>1</v>
      </c>
      <c r="O670" s="43"/>
      <c r="P670" s="43"/>
      <c r="Q670" s="43"/>
      <c r="R670" s="43">
        <v>1</v>
      </c>
      <c r="S670" s="43"/>
    </row>
    <row r="671" spans="1:19" x14ac:dyDescent="0.25">
      <c r="A671" s="39"/>
      <c r="B671" s="47" t="s">
        <v>641</v>
      </c>
      <c r="C671" s="22"/>
      <c r="D671" s="23">
        <v>100</v>
      </c>
      <c r="E671" s="24">
        <f t="shared" si="42"/>
        <v>1</v>
      </c>
      <c r="F671" s="41">
        <v>175</v>
      </c>
      <c r="G671" s="42">
        <f t="shared" si="43"/>
        <v>175</v>
      </c>
      <c r="H671" s="43"/>
      <c r="I671" s="43">
        <v>1</v>
      </c>
      <c r="J671" s="43"/>
      <c r="K671" s="43"/>
      <c r="L671" s="43"/>
      <c r="M671" s="43"/>
      <c r="N671" s="43"/>
      <c r="O671" s="43"/>
      <c r="P671" s="43"/>
      <c r="Q671" s="43"/>
      <c r="R671" s="43"/>
      <c r="S671" s="43"/>
    </row>
    <row r="672" spans="1:19" x14ac:dyDescent="0.25">
      <c r="A672" s="39"/>
      <c r="B672" s="47" t="s">
        <v>642</v>
      </c>
      <c r="C672" s="22"/>
      <c r="D672" s="23">
        <v>120</v>
      </c>
      <c r="E672" s="24">
        <f t="shared" ref="E672:E739" si="54">SUM(H672:S672)</f>
        <v>0</v>
      </c>
      <c r="F672" s="41"/>
      <c r="G672" s="42">
        <f t="shared" si="43"/>
        <v>0</v>
      </c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</row>
    <row r="673" spans="1:19" x14ac:dyDescent="0.25">
      <c r="A673" s="39"/>
      <c r="B673" s="47" t="s">
        <v>643</v>
      </c>
      <c r="C673" s="22"/>
      <c r="D673" s="23">
        <v>98.6</v>
      </c>
      <c r="E673" s="24">
        <f t="shared" si="54"/>
        <v>0</v>
      </c>
      <c r="F673" s="41"/>
      <c r="G673" s="42">
        <f t="shared" ref="G673:G740" si="55">+E673*F673</f>
        <v>0</v>
      </c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</row>
    <row r="674" spans="1:19" x14ac:dyDescent="0.25">
      <c r="A674" s="39"/>
      <c r="B674" s="47" t="s">
        <v>644</v>
      </c>
      <c r="C674" s="22"/>
      <c r="D674" s="23">
        <v>125</v>
      </c>
      <c r="E674" s="24">
        <f t="shared" si="54"/>
        <v>3</v>
      </c>
      <c r="F674" s="41">
        <v>200</v>
      </c>
      <c r="G674" s="42">
        <f t="shared" si="55"/>
        <v>600</v>
      </c>
      <c r="H674" s="43"/>
      <c r="I674" s="43">
        <v>1</v>
      </c>
      <c r="J674" s="43"/>
      <c r="K674" s="43"/>
      <c r="L674" s="43"/>
      <c r="M674" s="43"/>
      <c r="N674" s="43">
        <v>1</v>
      </c>
      <c r="O674" s="43"/>
      <c r="P674" s="43"/>
      <c r="Q674" s="43"/>
      <c r="R674" s="43">
        <v>1</v>
      </c>
      <c r="S674" s="43"/>
    </row>
    <row r="675" spans="1:19" x14ac:dyDescent="0.25">
      <c r="A675" s="39"/>
      <c r="B675" s="47" t="s">
        <v>645</v>
      </c>
      <c r="C675" s="22"/>
      <c r="D675" s="23">
        <v>100</v>
      </c>
      <c r="E675" s="24">
        <f t="shared" si="54"/>
        <v>0</v>
      </c>
      <c r="F675" s="41"/>
      <c r="G675" s="42">
        <f t="shared" si="55"/>
        <v>0</v>
      </c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</row>
    <row r="676" spans="1:19" x14ac:dyDescent="0.25">
      <c r="A676" s="39"/>
      <c r="B676" s="47" t="s">
        <v>646</v>
      </c>
      <c r="C676" s="22"/>
      <c r="D676" s="23"/>
      <c r="E676" s="24">
        <f t="shared" si="54"/>
        <v>0</v>
      </c>
      <c r="F676" s="41"/>
      <c r="G676" s="42">
        <f t="shared" si="55"/>
        <v>0</v>
      </c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</row>
    <row r="677" spans="1:19" x14ac:dyDescent="0.25">
      <c r="A677" s="39"/>
      <c r="B677" s="47"/>
      <c r="C677" s="22"/>
      <c r="D677" s="23"/>
      <c r="E677" s="24">
        <f t="shared" si="54"/>
        <v>0</v>
      </c>
      <c r="F677" s="25"/>
      <c r="G677" s="42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</row>
    <row r="678" spans="1:19" x14ac:dyDescent="0.25">
      <c r="A678" s="20">
        <v>54307</v>
      </c>
      <c r="B678" s="59" t="s">
        <v>647</v>
      </c>
      <c r="C678" s="22"/>
      <c r="D678" s="23"/>
      <c r="E678" s="24"/>
      <c r="F678" s="25"/>
      <c r="G678" s="26">
        <f>'[1]GASTOS P-DEPTO'!$AX$91</f>
        <v>0</v>
      </c>
      <c r="H678" s="179" t="str">
        <f>IF(G679&gt;G678,"USTED HA SOBREPASADO MONTO POR  UN VALOR DE ","")</f>
        <v/>
      </c>
      <c r="I678" s="179"/>
      <c r="J678" s="179"/>
      <c r="K678" s="179"/>
      <c r="L678" s="27">
        <v>0</v>
      </c>
      <c r="M678" s="28"/>
      <c r="N678" s="28"/>
      <c r="O678" s="29"/>
      <c r="P678" s="30"/>
      <c r="Q678" s="30"/>
      <c r="R678" s="30"/>
      <c r="S678" s="30"/>
    </row>
    <row r="679" spans="1:19" x14ac:dyDescent="0.25">
      <c r="A679" s="31">
        <v>54307</v>
      </c>
      <c r="B679" s="32" t="s">
        <v>647</v>
      </c>
      <c r="C679" s="33"/>
      <c r="D679" s="34"/>
      <c r="E679" s="35">
        <f t="shared" si="54"/>
        <v>0</v>
      </c>
      <c r="F679" s="36"/>
      <c r="G679" s="37">
        <f>SUM(G681:G681)</f>
        <v>0</v>
      </c>
      <c r="H679" s="38">
        <f>+H681</f>
        <v>0</v>
      </c>
      <c r="I679" s="38">
        <f t="shared" ref="I679:S679" si="56">+I681</f>
        <v>0</v>
      </c>
      <c r="J679" s="38">
        <f t="shared" si="56"/>
        <v>0</v>
      </c>
      <c r="K679" s="38">
        <f t="shared" si="56"/>
        <v>0</v>
      </c>
      <c r="L679" s="38">
        <f t="shared" si="56"/>
        <v>0</v>
      </c>
      <c r="M679" s="38">
        <f t="shared" si="56"/>
        <v>0</v>
      </c>
      <c r="N679" s="38">
        <f t="shared" si="56"/>
        <v>0</v>
      </c>
      <c r="O679" s="38">
        <f t="shared" si="56"/>
        <v>0</v>
      </c>
      <c r="P679" s="38">
        <f t="shared" si="56"/>
        <v>0</v>
      </c>
      <c r="Q679" s="38">
        <f t="shared" si="56"/>
        <v>0</v>
      </c>
      <c r="R679" s="38">
        <f t="shared" si="56"/>
        <v>0</v>
      </c>
      <c r="S679" s="38">
        <f t="shared" si="56"/>
        <v>0</v>
      </c>
    </row>
    <row r="680" spans="1:19" x14ac:dyDescent="0.25">
      <c r="A680" s="60"/>
      <c r="B680" s="61"/>
      <c r="C680" s="22"/>
      <c r="D680" s="23"/>
      <c r="E680" s="24">
        <f t="shared" si="54"/>
        <v>0</v>
      </c>
      <c r="F680" s="25"/>
      <c r="G680" s="42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</row>
    <row r="681" spans="1:19" x14ac:dyDescent="0.25">
      <c r="A681" s="60"/>
      <c r="B681" s="47" t="s">
        <v>648</v>
      </c>
      <c r="C681" s="22"/>
      <c r="D681" s="23">
        <v>50</v>
      </c>
      <c r="E681" s="24">
        <f t="shared" si="54"/>
        <v>0</v>
      </c>
      <c r="F681" s="41"/>
      <c r="G681" s="42">
        <f t="shared" si="55"/>
        <v>0</v>
      </c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</row>
    <row r="682" spans="1:19" x14ac:dyDescent="0.25">
      <c r="A682" s="60"/>
      <c r="B682" s="61"/>
      <c r="C682" s="22"/>
      <c r="D682" s="23"/>
      <c r="E682" s="24">
        <f t="shared" si="54"/>
        <v>0</v>
      </c>
      <c r="F682" s="25"/>
      <c r="G682" s="42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</row>
    <row r="683" spans="1:19" x14ac:dyDescent="0.25">
      <c r="A683" s="20">
        <v>54309</v>
      </c>
      <c r="B683" s="59" t="s">
        <v>649</v>
      </c>
      <c r="C683" s="22"/>
      <c r="D683" s="23"/>
      <c r="E683" s="24"/>
      <c r="F683" s="25"/>
      <c r="G683" s="26">
        <f>'[1]GASTOS P-DEPTO'!$AX$93</f>
        <v>0</v>
      </c>
      <c r="H683" s="179" t="str">
        <f>IF(G684&gt;G683,"USTED HA SOBREPASADO MONTO POR  UN VALOR DE ","")</f>
        <v/>
      </c>
      <c r="I683" s="179"/>
      <c r="J683" s="179"/>
      <c r="K683" s="179"/>
      <c r="L683" s="27">
        <v>0</v>
      </c>
      <c r="M683" s="28"/>
      <c r="N683" s="28"/>
      <c r="O683" s="29"/>
      <c r="P683" s="30"/>
      <c r="Q683" s="30"/>
      <c r="R683" s="30"/>
      <c r="S683" s="30"/>
    </row>
    <row r="684" spans="1:19" x14ac:dyDescent="0.25">
      <c r="A684" s="31">
        <v>54309</v>
      </c>
      <c r="B684" s="32" t="s">
        <v>649</v>
      </c>
      <c r="C684" s="33"/>
      <c r="D684" s="34"/>
      <c r="E684" s="35">
        <f t="shared" si="54"/>
        <v>0</v>
      </c>
      <c r="F684" s="36"/>
      <c r="G684" s="37">
        <f>SUM(G686:G690)</f>
        <v>0</v>
      </c>
      <c r="H684" s="38">
        <f>SUM(H686:H690)</f>
        <v>0</v>
      </c>
      <c r="I684" s="38">
        <f t="shared" ref="I684:S684" si="57">SUM(I686:I690)</f>
        <v>0</v>
      </c>
      <c r="J684" s="38">
        <f t="shared" si="57"/>
        <v>0</v>
      </c>
      <c r="K684" s="38">
        <f t="shared" si="57"/>
        <v>0</v>
      </c>
      <c r="L684" s="38">
        <f t="shared" si="57"/>
        <v>0</v>
      </c>
      <c r="M684" s="38">
        <f t="shared" si="57"/>
        <v>0</v>
      </c>
      <c r="N684" s="38">
        <f t="shared" si="57"/>
        <v>0</v>
      </c>
      <c r="O684" s="38">
        <f t="shared" si="57"/>
        <v>0</v>
      </c>
      <c r="P684" s="38">
        <f t="shared" si="57"/>
        <v>0</v>
      </c>
      <c r="Q684" s="38">
        <f t="shared" si="57"/>
        <v>0</v>
      </c>
      <c r="R684" s="38">
        <f t="shared" si="57"/>
        <v>0</v>
      </c>
      <c r="S684" s="38">
        <f t="shared" si="57"/>
        <v>0</v>
      </c>
    </row>
    <row r="685" spans="1:19" x14ac:dyDescent="0.25">
      <c r="A685" s="39"/>
      <c r="B685" s="47"/>
      <c r="C685" s="22"/>
      <c r="D685" s="23"/>
      <c r="E685" s="24">
        <f t="shared" si="54"/>
        <v>0</v>
      </c>
      <c r="F685" s="25"/>
      <c r="G685" s="42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</row>
    <row r="686" spans="1:19" x14ac:dyDescent="0.25">
      <c r="A686" s="39"/>
      <c r="B686" s="47" t="s">
        <v>650</v>
      </c>
      <c r="C686" s="22"/>
      <c r="D686" s="23">
        <v>1</v>
      </c>
      <c r="E686" s="24">
        <f t="shared" si="54"/>
        <v>0</v>
      </c>
      <c r="F686" s="41"/>
      <c r="G686" s="42">
        <f t="shared" si="55"/>
        <v>0</v>
      </c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</row>
    <row r="687" spans="1:19" x14ac:dyDescent="0.25">
      <c r="A687" s="39"/>
      <c r="B687" s="47" t="s">
        <v>651</v>
      </c>
      <c r="C687" s="22" t="s">
        <v>652</v>
      </c>
      <c r="D687" s="23">
        <v>3</v>
      </c>
      <c r="E687" s="24">
        <f t="shared" si="54"/>
        <v>0</v>
      </c>
      <c r="F687" s="41"/>
      <c r="G687" s="42">
        <f t="shared" si="55"/>
        <v>0</v>
      </c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</row>
    <row r="688" spans="1:19" x14ac:dyDescent="0.25">
      <c r="A688" s="39"/>
      <c r="B688" s="47" t="s">
        <v>653</v>
      </c>
      <c r="C688" s="22"/>
      <c r="D688" s="23">
        <v>7</v>
      </c>
      <c r="E688" s="24">
        <f t="shared" si="54"/>
        <v>0</v>
      </c>
      <c r="F688" s="41"/>
      <c r="G688" s="42">
        <f t="shared" si="55"/>
        <v>0</v>
      </c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</row>
    <row r="689" spans="1:19" x14ac:dyDescent="0.25">
      <c r="A689" s="39"/>
      <c r="B689" s="47" t="s">
        <v>654</v>
      </c>
      <c r="C689" s="22"/>
      <c r="D689" s="23">
        <v>0.5</v>
      </c>
      <c r="E689" s="24">
        <f t="shared" si="54"/>
        <v>0</v>
      </c>
      <c r="F689" s="41"/>
      <c r="G689" s="42">
        <f t="shared" si="55"/>
        <v>0</v>
      </c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</row>
    <row r="690" spans="1:19" x14ac:dyDescent="0.25">
      <c r="A690" s="39"/>
      <c r="B690" s="47" t="s">
        <v>655</v>
      </c>
      <c r="C690" s="22"/>
      <c r="D690" s="23">
        <v>0.45</v>
      </c>
      <c r="E690" s="24">
        <f t="shared" si="54"/>
        <v>0</v>
      </c>
      <c r="F690" s="41"/>
      <c r="G690" s="42">
        <f t="shared" si="55"/>
        <v>0</v>
      </c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</row>
    <row r="691" spans="1:19" x14ac:dyDescent="0.25">
      <c r="A691" s="39"/>
      <c r="B691" s="47"/>
      <c r="C691" s="22"/>
      <c r="D691" s="23"/>
      <c r="E691" s="24">
        <f t="shared" si="54"/>
        <v>0</v>
      </c>
      <c r="F691" s="25"/>
      <c r="G691" s="42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</row>
    <row r="692" spans="1:19" ht="25.5" x14ac:dyDescent="0.25">
      <c r="A692" s="20">
        <v>54312</v>
      </c>
      <c r="B692" s="59" t="s">
        <v>656</v>
      </c>
      <c r="C692" s="22"/>
      <c r="D692" s="23"/>
      <c r="E692" s="24"/>
      <c r="F692" s="25"/>
      <c r="G692" s="26">
        <f>'[1]GASTOS P-DEPTO'!$AX$96</f>
        <v>0</v>
      </c>
      <c r="H692" s="179" t="str">
        <f>IF(G693&gt;G692,"USTED HA SOBREPASADO MONTO POR  UN VALOR DE ","")</f>
        <v/>
      </c>
      <c r="I692" s="179"/>
      <c r="J692" s="179"/>
      <c r="K692" s="179"/>
      <c r="L692" s="27">
        <v>0</v>
      </c>
      <c r="M692" s="28"/>
      <c r="N692" s="28"/>
      <c r="O692" s="29"/>
      <c r="P692" s="30"/>
      <c r="Q692" s="30"/>
      <c r="R692" s="30"/>
      <c r="S692" s="30"/>
    </row>
    <row r="693" spans="1:19" ht="25.5" x14ac:dyDescent="0.25">
      <c r="A693" s="31">
        <v>54312</v>
      </c>
      <c r="B693" s="32" t="s">
        <v>656</v>
      </c>
      <c r="C693" s="33"/>
      <c r="D693" s="34"/>
      <c r="E693" s="35">
        <f t="shared" si="54"/>
        <v>0</v>
      </c>
      <c r="F693" s="36"/>
      <c r="G693" s="37">
        <f>+G695</f>
        <v>0</v>
      </c>
      <c r="H693" s="38">
        <f>+H695</f>
        <v>0</v>
      </c>
      <c r="I693" s="38">
        <f t="shared" ref="I693:S693" si="58">+I695</f>
        <v>0</v>
      </c>
      <c r="J693" s="38">
        <f t="shared" si="58"/>
        <v>0</v>
      </c>
      <c r="K693" s="38">
        <f t="shared" si="58"/>
        <v>0</v>
      </c>
      <c r="L693" s="38">
        <f t="shared" si="58"/>
        <v>0</v>
      </c>
      <c r="M693" s="38">
        <f t="shared" si="58"/>
        <v>0</v>
      </c>
      <c r="N693" s="38">
        <f t="shared" si="58"/>
        <v>0</v>
      </c>
      <c r="O693" s="38">
        <f t="shared" si="58"/>
        <v>0</v>
      </c>
      <c r="P693" s="38">
        <f t="shared" si="58"/>
        <v>0</v>
      </c>
      <c r="Q693" s="38">
        <f t="shared" si="58"/>
        <v>0</v>
      </c>
      <c r="R693" s="38">
        <f t="shared" si="58"/>
        <v>0</v>
      </c>
      <c r="S693" s="38">
        <f t="shared" si="58"/>
        <v>0</v>
      </c>
    </row>
    <row r="694" spans="1:19" x14ac:dyDescent="0.25">
      <c r="A694" s="39"/>
      <c r="B694" s="47"/>
      <c r="C694" s="22"/>
      <c r="D694" s="23"/>
      <c r="E694" s="24">
        <f t="shared" si="54"/>
        <v>0</v>
      </c>
      <c r="F694" s="25"/>
      <c r="G694" s="42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</row>
    <row r="695" spans="1:19" x14ac:dyDescent="0.25">
      <c r="A695" s="39"/>
      <c r="B695" s="47" t="s">
        <v>657</v>
      </c>
      <c r="C695" s="22"/>
      <c r="D695" s="23"/>
      <c r="E695" s="24">
        <f t="shared" si="54"/>
        <v>0</v>
      </c>
      <c r="F695" s="41"/>
      <c r="G695" s="42">
        <f t="shared" si="55"/>
        <v>0</v>
      </c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</row>
    <row r="696" spans="1:19" x14ac:dyDescent="0.25">
      <c r="A696" s="39"/>
      <c r="B696" s="47"/>
      <c r="C696" s="22"/>
      <c r="D696" s="23"/>
      <c r="E696" s="24">
        <f t="shared" si="54"/>
        <v>0</v>
      </c>
      <c r="F696" s="25"/>
      <c r="G696" s="42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</row>
    <row r="697" spans="1:19" x14ac:dyDescent="0.25">
      <c r="A697" s="20">
        <v>54313</v>
      </c>
      <c r="B697" s="54" t="s">
        <v>658</v>
      </c>
      <c r="C697" s="22"/>
      <c r="D697" s="23"/>
      <c r="E697" s="24"/>
      <c r="F697" s="25"/>
      <c r="G697" s="26">
        <f>'[1]GASTOS P-DEPTO'!$AX$97</f>
        <v>0</v>
      </c>
      <c r="H697" s="179" t="str">
        <f>IF(G698&gt;G697,"USTED HA SOBREPASADO MONTO POR  UN VALOR DE ","")</f>
        <v xml:space="preserve">USTED HA SOBREPASADO MONTO POR  UN VALOR DE </v>
      </c>
      <c r="I697" s="179"/>
      <c r="J697" s="179"/>
      <c r="K697" s="179"/>
      <c r="L697" s="27">
        <v>0</v>
      </c>
      <c r="M697" s="28"/>
      <c r="N697" s="28"/>
      <c r="O697" s="29"/>
      <c r="P697" s="30"/>
      <c r="Q697" s="30"/>
      <c r="R697" s="30"/>
      <c r="S697" s="30"/>
    </row>
    <row r="698" spans="1:19" x14ac:dyDescent="0.25">
      <c r="A698" s="31">
        <v>54313</v>
      </c>
      <c r="B698" s="33" t="s">
        <v>658</v>
      </c>
      <c r="C698" s="33"/>
      <c r="D698" s="45"/>
      <c r="E698" s="46">
        <f t="shared" si="54"/>
        <v>8647</v>
      </c>
      <c r="F698" s="55"/>
      <c r="G698" s="37">
        <f>SUM(G700:G745)</f>
        <v>5500</v>
      </c>
      <c r="H698" s="38">
        <f>SUM(H700:H745)</f>
        <v>3826</v>
      </c>
      <c r="I698" s="38">
        <f t="shared" ref="I698:S698" si="59">SUM(I700:I745)</f>
        <v>0</v>
      </c>
      <c r="J698" s="38">
        <f t="shared" si="59"/>
        <v>3</v>
      </c>
      <c r="K698" s="38">
        <f t="shared" si="59"/>
        <v>0</v>
      </c>
      <c r="L698" s="38">
        <f t="shared" si="59"/>
        <v>0</v>
      </c>
      <c r="M698" s="38">
        <f t="shared" si="59"/>
        <v>0</v>
      </c>
      <c r="N698" s="38">
        <f t="shared" si="59"/>
        <v>2010</v>
      </c>
      <c r="O698" s="38">
        <f t="shared" si="59"/>
        <v>2000</v>
      </c>
      <c r="P698" s="38">
        <f t="shared" si="59"/>
        <v>8</v>
      </c>
      <c r="Q698" s="38">
        <f t="shared" si="59"/>
        <v>0</v>
      </c>
      <c r="R698" s="38">
        <f t="shared" si="59"/>
        <v>0</v>
      </c>
      <c r="S698" s="38">
        <f t="shared" si="59"/>
        <v>800</v>
      </c>
    </row>
    <row r="699" spans="1:19" x14ac:dyDescent="0.25">
      <c r="A699" s="39"/>
      <c r="B699" s="47"/>
      <c r="C699" s="22"/>
      <c r="D699" s="23"/>
      <c r="E699" s="24">
        <f t="shared" si="54"/>
        <v>0</v>
      </c>
      <c r="F699" s="25"/>
      <c r="G699" s="42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</row>
    <row r="700" spans="1:19" x14ac:dyDescent="0.25">
      <c r="A700" s="39"/>
      <c r="B700" s="56" t="s">
        <v>659</v>
      </c>
      <c r="C700" s="22"/>
      <c r="D700" s="23">
        <v>70</v>
      </c>
      <c r="E700" s="24">
        <f t="shared" si="54"/>
        <v>4</v>
      </c>
      <c r="F700" s="41"/>
      <c r="G700" s="42">
        <f t="shared" si="55"/>
        <v>0</v>
      </c>
      <c r="H700" s="43">
        <v>4</v>
      </c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</row>
    <row r="701" spans="1:19" x14ac:dyDescent="0.25">
      <c r="A701" s="39"/>
      <c r="B701" s="56" t="s">
        <v>660</v>
      </c>
      <c r="C701" s="22"/>
      <c r="D701" s="23"/>
      <c r="E701" s="24">
        <f t="shared" si="54"/>
        <v>0</v>
      </c>
      <c r="F701" s="41"/>
      <c r="G701" s="42">
        <f t="shared" si="55"/>
        <v>0</v>
      </c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</row>
    <row r="702" spans="1:19" x14ac:dyDescent="0.25">
      <c r="A702" s="39"/>
      <c r="B702" s="56" t="s">
        <v>661</v>
      </c>
      <c r="C702" s="22"/>
      <c r="D702" s="23">
        <v>150</v>
      </c>
      <c r="E702" s="24">
        <f t="shared" si="54"/>
        <v>0</v>
      </c>
      <c r="F702" s="41"/>
      <c r="G702" s="42">
        <f t="shared" si="55"/>
        <v>0</v>
      </c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</row>
    <row r="703" spans="1:19" x14ac:dyDescent="0.25">
      <c r="A703" s="39"/>
      <c r="B703" s="56" t="s">
        <v>662</v>
      </c>
      <c r="C703" s="22"/>
      <c r="D703" s="23">
        <v>2.5</v>
      </c>
      <c r="E703" s="24">
        <f t="shared" si="54"/>
        <v>0</v>
      </c>
      <c r="F703" s="41"/>
      <c r="G703" s="42">
        <f t="shared" si="55"/>
        <v>0</v>
      </c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</row>
    <row r="704" spans="1:19" x14ac:dyDescent="0.25">
      <c r="A704" s="39"/>
      <c r="B704" s="56" t="s">
        <v>663</v>
      </c>
      <c r="C704" s="22"/>
      <c r="D704" s="23">
        <v>0.25</v>
      </c>
      <c r="E704" s="24">
        <f t="shared" si="54"/>
        <v>0</v>
      </c>
      <c r="F704" s="41"/>
      <c r="G704" s="42">
        <f t="shared" si="55"/>
        <v>0</v>
      </c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</row>
    <row r="705" spans="1:19" ht="24" x14ac:dyDescent="0.25">
      <c r="A705" s="39"/>
      <c r="B705" s="56" t="s">
        <v>664</v>
      </c>
      <c r="C705" s="22"/>
      <c r="D705" s="23"/>
      <c r="E705" s="24">
        <f t="shared" si="54"/>
        <v>0</v>
      </c>
      <c r="F705" s="41"/>
      <c r="G705" s="42">
        <f t="shared" si="55"/>
        <v>0</v>
      </c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</row>
    <row r="706" spans="1:19" ht="24" x14ac:dyDescent="0.25">
      <c r="A706" s="39"/>
      <c r="B706" s="56" t="s">
        <v>665</v>
      </c>
      <c r="C706" s="22"/>
      <c r="D706" s="23"/>
      <c r="E706" s="24">
        <f t="shared" si="54"/>
        <v>0</v>
      </c>
      <c r="F706" s="41"/>
      <c r="G706" s="42">
        <f t="shared" si="55"/>
        <v>0</v>
      </c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</row>
    <row r="707" spans="1:19" x14ac:dyDescent="0.25">
      <c r="A707" s="39"/>
      <c r="B707" s="56" t="s">
        <v>666</v>
      </c>
      <c r="C707" s="22"/>
      <c r="D707" s="23"/>
      <c r="E707" s="24">
        <f t="shared" si="54"/>
        <v>0</v>
      </c>
      <c r="F707" s="41"/>
      <c r="G707" s="42">
        <f t="shared" si="55"/>
        <v>0</v>
      </c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</row>
    <row r="708" spans="1:19" ht="24" x14ac:dyDescent="0.25">
      <c r="A708" s="39"/>
      <c r="B708" s="56" t="s">
        <v>667</v>
      </c>
      <c r="C708" s="22"/>
      <c r="D708" s="23"/>
      <c r="E708" s="24">
        <f t="shared" si="54"/>
        <v>0</v>
      </c>
      <c r="F708" s="41"/>
      <c r="G708" s="42">
        <f t="shared" si="55"/>
        <v>0</v>
      </c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</row>
    <row r="709" spans="1:19" ht="24" x14ac:dyDescent="0.25">
      <c r="A709" s="39"/>
      <c r="B709" s="56" t="s">
        <v>668</v>
      </c>
      <c r="C709" s="22"/>
      <c r="D709" s="23"/>
      <c r="E709" s="24">
        <f t="shared" si="54"/>
        <v>0</v>
      </c>
      <c r="F709" s="41"/>
      <c r="G709" s="42">
        <f t="shared" si="55"/>
        <v>0</v>
      </c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</row>
    <row r="710" spans="1:19" ht="24" x14ac:dyDescent="0.25">
      <c r="A710" s="39"/>
      <c r="B710" s="56" t="s">
        <v>669</v>
      </c>
      <c r="C710" s="22"/>
      <c r="D710" s="23"/>
      <c r="E710" s="24">
        <f t="shared" si="54"/>
        <v>0</v>
      </c>
      <c r="F710" s="41"/>
      <c r="G710" s="42">
        <f t="shared" si="55"/>
        <v>0</v>
      </c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</row>
    <row r="711" spans="1:19" ht="24" x14ac:dyDescent="0.25">
      <c r="A711" s="39"/>
      <c r="B711" s="56" t="s">
        <v>670</v>
      </c>
      <c r="C711" s="22"/>
      <c r="D711" s="23"/>
      <c r="E711" s="24">
        <f t="shared" si="54"/>
        <v>0</v>
      </c>
      <c r="F711" s="41"/>
      <c r="G711" s="42">
        <f t="shared" si="55"/>
        <v>0</v>
      </c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</row>
    <row r="712" spans="1:19" ht="24" x14ac:dyDescent="0.25">
      <c r="A712" s="39"/>
      <c r="B712" s="56" t="s">
        <v>671</v>
      </c>
      <c r="C712" s="22"/>
      <c r="D712" s="23"/>
      <c r="E712" s="24">
        <f t="shared" si="54"/>
        <v>0</v>
      </c>
      <c r="F712" s="41"/>
      <c r="G712" s="42">
        <f t="shared" si="55"/>
        <v>0</v>
      </c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</row>
    <row r="713" spans="1:19" ht="24" x14ac:dyDescent="0.25">
      <c r="A713" s="39"/>
      <c r="B713" s="56" t="s">
        <v>672</v>
      </c>
      <c r="C713" s="22"/>
      <c r="D713" s="23"/>
      <c r="E713" s="24">
        <f t="shared" si="54"/>
        <v>0</v>
      </c>
      <c r="F713" s="41"/>
      <c r="G713" s="42">
        <f t="shared" si="55"/>
        <v>0</v>
      </c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</row>
    <row r="714" spans="1:19" ht="24" x14ac:dyDescent="0.25">
      <c r="A714" s="39"/>
      <c r="B714" s="56" t="s">
        <v>673</v>
      </c>
      <c r="C714" s="22"/>
      <c r="D714" s="23"/>
      <c r="E714" s="24">
        <f t="shared" si="54"/>
        <v>0</v>
      </c>
      <c r="F714" s="41"/>
      <c r="G714" s="42">
        <f t="shared" si="55"/>
        <v>0</v>
      </c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</row>
    <row r="715" spans="1:19" ht="24" x14ac:dyDescent="0.25">
      <c r="A715" s="39"/>
      <c r="B715" s="56" t="s">
        <v>674</v>
      </c>
      <c r="C715" s="22"/>
      <c r="D715" s="23"/>
      <c r="E715" s="24">
        <f t="shared" si="54"/>
        <v>0</v>
      </c>
      <c r="F715" s="41"/>
      <c r="G715" s="42">
        <f t="shared" si="55"/>
        <v>0</v>
      </c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</row>
    <row r="716" spans="1:19" ht="24" x14ac:dyDescent="0.25">
      <c r="A716" s="39"/>
      <c r="B716" s="56" t="s">
        <v>675</v>
      </c>
      <c r="C716" s="22"/>
      <c r="D716" s="23"/>
      <c r="E716" s="24">
        <f t="shared" si="54"/>
        <v>0</v>
      </c>
      <c r="F716" s="41"/>
      <c r="G716" s="42">
        <f t="shared" si="55"/>
        <v>0</v>
      </c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</row>
    <row r="717" spans="1:19" ht="24" x14ac:dyDescent="0.25">
      <c r="A717" s="39"/>
      <c r="B717" s="56" t="s">
        <v>676</v>
      </c>
      <c r="C717" s="22"/>
      <c r="D717" s="23"/>
      <c r="E717" s="24">
        <f t="shared" si="54"/>
        <v>0</v>
      </c>
      <c r="F717" s="41"/>
      <c r="G717" s="42">
        <f t="shared" si="55"/>
        <v>0</v>
      </c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</row>
    <row r="718" spans="1:19" ht="24" x14ac:dyDescent="0.25">
      <c r="A718" s="39"/>
      <c r="B718" s="56" t="s">
        <v>677</v>
      </c>
      <c r="C718" s="22"/>
      <c r="D718" s="23"/>
      <c r="E718" s="24">
        <f t="shared" si="54"/>
        <v>0</v>
      </c>
      <c r="F718" s="41"/>
      <c r="G718" s="42">
        <f t="shared" si="55"/>
        <v>0</v>
      </c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</row>
    <row r="719" spans="1:19" ht="24" x14ac:dyDescent="0.25">
      <c r="A719" s="39"/>
      <c r="B719" s="56" t="s">
        <v>678</v>
      </c>
      <c r="C719" s="22"/>
      <c r="D719" s="23"/>
      <c r="E719" s="24">
        <f t="shared" si="54"/>
        <v>0</v>
      </c>
      <c r="F719" s="41"/>
      <c r="G719" s="42">
        <f t="shared" si="55"/>
        <v>0</v>
      </c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</row>
    <row r="720" spans="1:19" x14ac:dyDescent="0.25">
      <c r="A720" s="39"/>
      <c r="B720" s="56" t="s">
        <v>679</v>
      </c>
      <c r="C720" s="22"/>
      <c r="D720" s="23"/>
      <c r="E720" s="24">
        <f t="shared" si="54"/>
        <v>4000</v>
      </c>
      <c r="F720" s="41">
        <v>0.5</v>
      </c>
      <c r="G720" s="42">
        <f t="shared" si="55"/>
        <v>2000</v>
      </c>
      <c r="H720" s="43">
        <v>2000</v>
      </c>
      <c r="I720" s="43"/>
      <c r="J720" s="43"/>
      <c r="K720" s="43"/>
      <c r="L720" s="43"/>
      <c r="M720" s="43"/>
      <c r="N720" s="43"/>
      <c r="O720" s="43">
        <v>2000</v>
      </c>
      <c r="P720" s="43"/>
      <c r="Q720" s="43"/>
      <c r="R720" s="43"/>
      <c r="S720" s="43"/>
    </row>
    <row r="721" spans="1:19" x14ac:dyDescent="0.25">
      <c r="A721" s="39"/>
      <c r="B721" s="56" t="s">
        <v>680</v>
      </c>
      <c r="C721" s="22"/>
      <c r="D721" s="23"/>
      <c r="E721" s="24">
        <f t="shared" si="54"/>
        <v>12</v>
      </c>
      <c r="F721" s="41">
        <v>30</v>
      </c>
      <c r="G721" s="42">
        <f t="shared" si="55"/>
        <v>360</v>
      </c>
      <c r="H721" s="43">
        <v>6</v>
      </c>
      <c r="I721" s="43"/>
      <c r="J721" s="43"/>
      <c r="K721" s="43"/>
      <c r="L721" s="43"/>
      <c r="M721" s="43"/>
      <c r="N721" s="43"/>
      <c r="O721" s="43"/>
      <c r="P721" s="43">
        <v>6</v>
      </c>
      <c r="Q721" s="43"/>
      <c r="R721" s="43"/>
      <c r="S721" s="43"/>
    </row>
    <row r="722" spans="1:19" x14ac:dyDescent="0.25">
      <c r="A722" s="39"/>
      <c r="B722" s="56" t="s">
        <v>681</v>
      </c>
      <c r="C722" s="22"/>
      <c r="D722" s="23"/>
      <c r="E722" s="24">
        <f t="shared" si="54"/>
        <v>0</v>
      </c>
      <c r="F722" s="41"/>
      <c r="G722" s="42">
        <f t="shared" si="55"/>
        <v>0</v>
      </c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</row>
    <row r="723" spans="1:19" x14ac:dyDescent="0.25">
      <c r="A723" s="39"/>
      <c r="B723" s="56" t="s">
        <v>682</v>
      </c>
      <c r="C723" s="22"/>
      <c r="D723" s="23"/>
      <c r="E723" s="24">
        <f t="shared" si="54"/>
        <v>0</v>
      </c>
      <c r="F723" s="41"/>
      <c r="G723" s="42">
        <f t="shared" si="55"/>
        <v>0</v>
      </c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</row>
    <row r="724" spans="1:19" x14ac:dyDescent="0.25">
      <c r="A724" s="39"/>
      <c r="B724" s="56" t="s">
        <v>683</v>
      </c>
      <c r="C724" s="22" t="s">
        <v>27</v>
      </c>
      <c r="D724" s="23">
        <v>0.1</v>
      </c>
      <c r="E724" s="24">
        <f t="shared" si="54"/>
        <v>0</v>
      </c>
      <c r="F724" s="41"/>
      <c r="G724" s="42">
        <f t="shared" si="55"/>
        <v>0</v>
      </c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</row>
    <row r="725" spans="1:19" x14ac:dyDescent="0.25">
      <c r="A725" s="39"/>
      <c r="B725" s="56" t="s">
        <v>684</v>
      </c>
      <c r="C725" s="22"/>
      <c r="D725" s="23">
        <v>15</v>
      </c>
      <c r="E725" s="24">
        <f t="shared" si="54"/>
        <v>0</v>
      </c>
      <c r="F725" s="41"/>
      <c r="G725" s="42">
        <f t="shared" si="55"/>
        <v>0</v>
      </c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</row>
    <row r="726" spans="1:19" x14ac:dyDescent="0.25">
      <c r="A726" s="39"/>
      <c r="B726" s="56" t="s">
        <v>685</v>
      </c>
      <c r="C726" s="22" t="s">
        <v>27</v>
      </c>
      <c r="D726" s="23">
        <v>0.15</v>
      </c>
      <c r="E726" s="24">
        <f t="shared" si="54"/>
        <v>800</v>
      </c>
      <c r="F726" s="41">
        <v>0.15</v>
      </c>
      <c r="G726" s="42">
        <f t="shared" si="55"/>
        <v>120</v>
      </c>
      <c r="H726" s="43">
        <v>800</v>
      </c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</row>
    <row r="727" spans="1:19" x14ac:dyDescent="0.25">
      <c r="A727" s="39"/>
      <c r="B727" s="56" t="s">
        <v>686</v>
      </c>
      <c r="C727" s="22"/>
      <c r="D727" s="23">
        <v>0.2</v>
      </c>
      <c r="E727" s="24">
        <f t="shared" si="54"/>
        <v>20</v>
      </c>
      <c r="F727" s="41">
        <v>4</v>
      </c>
      <c r="G727" s="42">
        <f t="shared" si="55"/>
        <v>80</v>
      </c>
      <c r="H727" s="43">
        <v>10</v>
      </c>
      <c r="I727" s="43"/>
      <c r="J727" s="43"/>
      <c r="K727" s="43"/>
      <c r="L727" s="43"/>
      <c r="M727" s="43"/>
      <c r="N727" s="43">
        <v>10</v>
      </c>
      <c r="O727" s="43"/>
      <c r="P727" s="43"/>
      <c r="Q727" s="43"/>
      <c r="R727" s="43"/>
      <c r="S727" s="43"/>
    </row>
    <row r="728" spans="1:19" x14ac:dyDescent="0.25">
      <c r="A728" s="39"/>
      <c r="B728" s="56" t="s">
        <v>687</v>
      </c>
      <c r="C728" s="22" t="s">
        <v>27</v>
      </c>
      <c r="D728" s="23">
        <v>0.08</v>
      </c>
      <c r="E728" s="24">
        <f t="shared" si="54"/>
        <v>0</v>
      </c>
      <c r="F728" s="41"/>
      <c r="G728" s="42">
        <f t="shared" si="55"/>
        <v>0</v>
      </c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</row>
    <row r="729" spans="1:19" x14ac:dyDescent="0.25">
      <c r="A729" s="39"/>
      <c r="B729" s="56" t="s">
        <v>688</v>
      </c>
      <c r="C729" s="22" t="s">
        <v>27</v>
      </c>
      <c r="D729" s="23">
        <v>0.25</v>
      </c>
      <c r="E729" s="24">
        <f t="shared" si="54"/>
        <v>3000</v>
      </c>
      <c r="F729" s="41">
        <v>0.25</v>
      </c>
      <c r="G729" s="42">
        <f t="shared" si="55"/>
        <v>750</v>
      </c>
      <c r="H729" s="43">
        <v>1000</v>
      </c>
      <c r="I729" s="43"/>
      <c r="J729" s="43"/>
      <c r="K729" s="43"/>
      <c r="L729" s="43"/>
      <c r="M729" s="43"/>
      <c r="N729" s="43">
        <v>2000</v>
      </c>
      <c r="O729" s="43"/>
      <c r="P729" s="43"/>
      <c r="Q729" s="43"/>
      <c r="R729" s="43"/>
      <c r="S729" s="43"/>
    </row>
    <row r="730" spans="1:19" x14ac:dyDescent="0.25">
      <c r="A730" s="39"/>
      <c r="B730" s="56" t="s">
        <v>689</v>
      </c>
      <c r="C730" s="22"/>
      <c r="D730" s="23">
        <v>25</v>
      </c>
      <c r="E730" s="24">
        <f t="shared" si="54"/>
        <v>6</v>
      </c>
      <c r="F730" s="41">
        <v>25</v>
      </c>
      <c r="G730" s="42">
        <f t="shared" si="55"/>
        <v>150</v>
      </c>
      <c r="H730" s="43">
        <v>6</v>
      </c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</row>
    <row r="731" spans="1:19" x14ac:dyDescent="0.25">
      <c r="A731" s="39"/>
      <c r="B731" s="56" t="s">
        <v>690</v>
      </c>
      <c r="C731" s="22"/>
      <c r="D731" s="23"/>
      <c r="E731" s="24">
        <f t="shared" si="54"/>
        <v>0</v>
      </c>
      <c r="F731" s="41"/>
      <c r="G731" s="42">
        <f t="shared" si="55"/>
        <v>0</v>
      </c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</row>
    <row r="732" spans="1:19" ht="24" x14ac:dyDescent="0.25">
      <c r="A732" s="39"/>
      <c r="B732" s="56" t="s">
        <v>691</v>
      </c>
      <c r="C732" s="22"/>
      <c r="D732" s="23">
        <v>10</v>
      </c>
      <c r="E732" s="24">
        <f t="shared" si="54"/>
        <v>0</v>
      </c>
      <c r="F732" s="41"/>
      <c r="G732" s="42">
        <f t="shared" si="55"/>
        <v>0</v>
      </c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</row>
    <row r="733" spans="1:19" x14ac:dyDescent="0.25">
      <c r="A733" s="39"/>
      <c r="B733" s="56" t="s">
        <v>692</v>
      </c>
      <c r="C733" s="22"/>
      <c r="D733" s="23"/>
      <c r="E733" s="24">
        <f t="shared" si="54"/>
        <v>0</v>
      </c>
      <c r="F733" s="41"/>
      <c r="G733" s="42">
        <f t="shared" si="55"/>
        <v>0</v>
      </c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</row>
    <row r="734" spans="1:19" ht="24" x14ac:dyDescent="0.25">
      <c r="A734" s="39"/>
      <c r="B734" s="56" t="s">
        <v>693</v>
      </c>
      <c r="C734" s="22"/>
      <c r="D734" s="23">
        <v>0.1</v>
      </c>
      <c r="E734" s="24">
        <f t="shared" si="54"/>
        <v>0</v>
      </c>
      <c r="F734" s="41"/>
      <c r="G734" s="42">
        <f t="shared" si="55"/>
        <v>0</v>
      </c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</row>
    <row r="735" spans="1:19" x14ac:dyDescent="0.25">
      <c r="A735" s="39"/>
      <c r="B735" s="56" t="s">
        <v>694</v>
      </c>
      <c r="C735" s="22"/>
      <c r="D735" s="23">
        <v>350</v>
      </c>
      <c r="E735" s="24">
        <f t="shared" si="54"/>
        <v>4</v>
      </c>
      <c r="F735" s="41">
        <v>350</v>
      </c>
      <c r="G735" s="42">
        <f t="shared" si="55"/>
        <v>1400</v>
      </c>
      <c r="H735" s="43"/>
      <c r="I735" s="43"/>
      <c r="J735" s="43">
        <v>2</v>
      </c>
      <c r="K735" s="43"/>
      <c r="L735" s="43"/>
      <c r="M735" s="43"/>
      <c r="N735" s="43"/>
      <c r="O735" s="43"/>
      <c r="P735" s="43">
        <v>2</v>
      </c>
      <c r="Q735" s="43"/>
      <c r="R735" s="43"/>
      <c r="S735" s="43"/>
    </row>
    <row r="736" spans="1:19" x14ac:dyDescent="0.25">
      <c r="A736" s="39"/>
      <c r="B736" s="56" t="s">
        <v>695</v>
      </c>
      <c r="C736" s="22"/>
      <c r="D736" s="23"/>
      <c r="E736" s="24">
        <f t="shared" si="54"/>
        <v>0</v>
      </c>
      <c r="F736" s="41"/>
      <c r="G736" s="42">
        <f t="shared" si="55"/>
        <v>0</v>
      </c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</row>
    <row r="737" spans="1:19" x14ac:dyDescent="0.25">
      <c r="A737" s="39"/>
      <c r="B737" s="56" t="s">
        <v>696</v>
      </c>
      <c r="C737" s="22"/>
      <c r="D737" s="23">
        <v>400</v>
      </c>
      <c r="E737" s="24">
        <f t="shared" si="54"/>
        <v>1</v>
      </c>
      <c r="F737" s="41">
        <v>400</v>
      </c>
      <c r="G737" s="42">
        <f t="shared" si="55"/>
        <v>400</v>
      </c>
      <c r="H737" s="43"/>
      <c r="I737" s="43"/>
      <c r="J737" s="43">
        <v>1</v>
      </c>
      <c r="K737" s="43"/>
      <c r="L737" s="43"/>
      <c r="M737" s="43"/>
      <c r="N737" s="43"/>
      <c r="O737" s="43"/>
      <c r="P737" s="43"/>
      <c r="Q737" s="43"/>
      <c r="R737" s="43"/>
      <c r="S737" s="43"/>
    </row>
    <row r="738" spans="1:19" x14ac:dyDescent="0.25">
      <c r="A738" s="39"/>
      <c r="B738" s="56" t="s">
        <v>697</v>
      </c>
      <c r="C738" s="22"/>
      <c r="D738" s="23">
        <v>247</v>
      </c>
      <c r="E738" s="24">
        <f t="shared" si="54"/>
        <v>0</v>
      </c>
      <c r="F738" s="41"/>
      <c r="G738" s="42">
        <f t="shared" si="55"/>
        <v>0</v>
      </c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</row>
    <row r="739" spans="1:19" x14ac:dyDescent="0.25">
      <c r="A739" s="39"/>
      <c r="B739" s="56" t="s">
        <v>698</v>
      </c>
      <c r="C739" s="22"/>
      <c r="D739" s="23">
        <v>2500</v>
      </c>
      <c r="E739" s="24">
        <f t="shared" si="54"/>
        <v>0</v>
      </c>
      <c r="F739" s="41"/>
      <c r="G739" s="42">
        <f t="shared" si="55"/>
        <v>0</v>
      </c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</row>
    <row r="740" spans="1:19" x14ac:dyDescent="0.25">
      <c r="A740" s="39"/>
      <c r="B740" s="56" t="s">
        <v>699</v>
      </c>
      <c r="C740" s="22"/>
      <c r="D740" s="23">
        <v>0.3</v>
      </c>
      <c r="E740" s="24">
        <f t="shared" ref="E740:E811" si="60">SUM(H740:S740)</f>
        <v>0</v>
      </c>
      <c r="F740" s="41"/>
      <c r="G740" s="42">
        <f t="shared" si="55"/>
        <v>0</v>
      </c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</row>
    <row r="741" spans="1:19" x14ac:dyDescent="0.25">
      <c r="A741" s="39"/>
      <c r="B741" s="56" t="s">
        <v>700</v>
      </c>
      <c r="C741" s="22"/>
      <c r="D741" s="23">
        <v>0.3</v>
      </c>
      <c r="E741" s="24">
        <f t="shared" si="60"/>
        <v>800</v>
      </c>
      <c r="F741" s="41">
        <v>0.3</v>
      </c>
      <c r="G741" s="42">
        <f t="shared" ref="G741:G811" si="61">+E741*F741</f>
        <v>240</v>
      </c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>
        <v>800</v>
      </c>
    </row>
    <row r="742" spans="1:19" x14ac:dyDescent="0.25">
      <c r="A742" s="39"/>
      <c r="B742" s="56" t="s">
        <v>701</v>
      </c>
      <c r="C742" s="22"/>
      <c r="D742" s="23"/>
      <c r="E742" s="24">
        <f t="shared" si="60"/>
        <v>0</v>
      </c>
      <c r="F742" s="41"/>
      <c r="G742" s="42">
        <f t="shared" si="61"/>
        <v>0</v>
      </c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</row>
    <row r="743" spans="1:19" x14ac:dyDescent="0.25">
      <c r="A743" s="39"/>
      <c r="B743" s="56" t="s">
        <v>702</v>
      </c>
      <c r="C743" s="22"/>
      <c r="D743" s="23">
        <v>3.75</v>
      </c>
      <c r="E743" s="24">
        <f t="shared" si="60"/>
        <v>0</v>
      </c>
      <c r="F743" s="41"/>
      <c r="G743" s="42">
        <f t="shared" si="61"/>
        <v>0</v>
      </c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</row>
    <row r="744" spans="1:19" x14ac:dyDescent="0.25">
      <c r="A744" s="39"/>
      <c r="B744" s="56" t="s">
        <v>703</v>
      </c>
      <c r="C744" s="22"/>
      <c r="D744" s="23">
        <v>75</v>
      </c>
      <c r="E744" s="24">
        <f t="shared" si="60"/>
        <v>0</v>
      </c>
      <c r="F744" s="41"/>
      <c r="G744" s="42">
        <f t="shared" si="61"/>
        <v>0</v>
      </c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</row>
    <row r="745" spans="1:19" x14ac:dyDescent="0.25">
      <c r="A745" s="39"/>
      <c r="B745" s="56" t="s">
        <v>704</v>
      </c>
      <c r="C745" s="22"/>
      <c r="D745" s="23">
        <v>25</v>
      </c>
      <c r="E745" s="24">
        <f t="shared" si="60"/>
        <v>0</v>
      </c>
      <c r="F745" s="41"/>
      <c r="G745" s="42">
        <f t="shared" si="61"/>
        <v>0</v>
      </c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</row>
    <row r="746" spans="1:19" x14ac:dyDescent="0.25">
      <c r="A746" s="39"/>
      <c r="B746" s="47"/>
      <c r="C746" s="22"/>
      <c r="D746" s="23"/>
      <c r="E746" s="24">
        <f t="shared" si="60"/>
        <v>0</v>
      </c>
      <c r="F746" s="25"/>
      <c r="G746" s="42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</row>
    <row r="747" spans="1:19" x14ac:dyDescent="0.25">
      <c r="A747" s="20">
        <v>54314</v>
      </c>
      <c r="B747" s="59" t="s">
        <v>705</v>
      </c>
      <c r="C747" s="22"/>
      <c r="D747" s="23"/>
      <c r="E747" s="24"/>
      <c r="F747" s="25"/>
      <c r="G747" s="26">
        <f>'[1]GASTOS P-DEPTO'!$AX$98</f>
        <v>0</v>
      </c>
      <c r="H747" s="179" t="str">
        <f>IF(G748&gt;G747,"USTED HA SOBREPASADO MONTO POR  UN VALOR DE ","")</f>
        <v/>
      </c>
      <c r="I747" s="179"/>
      <c r="J747" s="179"/>
      <c r="K747" s="179"/>
      <c r="L747" s="27">
        <v>0</v>
      </c>
      <c r="M747" s="28"/>
      <c r="N747" s="28"/>
      <c r="O747" s="29"/>
      <c r="P747" s="30"/>
      <c r="Q747" s="30"/>
      <c r="R747" s="30"/>
      <c r="S747" s="30"/>
    </row>
    <row r="748" spans="1:19" x14ac:dyDescent="0.25">
      <c r="A748" s="31">
        <v>54314</v>
      </c>
      <c r="B748" s="32" t="s">
        <v>705</v>
      </c>
      <c r="C748" s="33"/>
      <c r="D748" s="34"/>
      <c r="E748" s="35">
        <f t="shared" si="60"/>
        <v>0</v>
      </c>
      <c r="F748" s="36"/>
      <c r="G748" s="37">
        <f>SUM(G750:G769)</f>
        <v>0</v>
      </c>
      <c r="H748" s="38">
        <f>SUM(H750:H769)</f>
        <v>0</v>
      </c>
      <c r="I748" s="38">
        <f t="shared" ref="I748:S748" si="62">SUM(I750:I769)</f>
        <v>0</v>
      </c>
      <c r="J748" s="38">
        <f t="shared" si="62"/>
        <v>0</v>
      </c>
      <c r="K748" s="38">
        <f t="shared" si="62"/>
        <v>0</v>
      </c>
      <c r="L748" s="38">
        <f t="shared" si="62"/>
        <v>0</v>
      </c>
      <c r="M748" s="38">
        <f t="shared" si="62"/>
        <v>0</v>
      </c>
      <c r="N748" s="38">
        <f t="shared" si="62"/>
        <v>0</v>
      </c>
      <c r="O748" s="38">
        <f t="shared" si="62"/>
        <v>0</v>
      </c>
      <c r="P748" s="38">
        <f t="shared" si="62"/>
        <v>0</v>
      </c>
      <c r="Q748" s="38">
        <f t="shared" si="62"/>
        <v>0</v>
      </c>
      <c r="R748" s="38">
        <f t="shared" si="62"/>
        <v>0</v>
      </c>
      <c r="S748" s="38">
        <f t="shared" si="62"/>
        <v>0</v>
      </c>
    </row>
    <row r="749" spans="1:19" x14ac:dyDescent="0.25">
      <c r="A749" s="39"/>
      <c r="B749" s="79" t="s">
        <v>706</v>
      </c>
      <c r="C749" s="22"/>
      <c r="D749" s="23"/>
      <c r="E749" s="24">
        <f t="shared" si="60"/>
        <v>0</v>
      </c>
      <c r="F749" s="25"/>
      <c r="G749" s="42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</row>
    <row r="750" spans="1:19" x14ac:dyDescent="0.25">
      <c r="A750" s="39"/>
      <c r="B750" s="47" t="s">
        <v>707</v>
      </c>
      <c r="C750" s="22"/>
      <c r="D750" s="80">
        <v>50</v>
      </c>
      <c r="E750" s="24">
        <f t="shared" si="60"/>
        <v>0</v>
      </c>
      <c r="F750" s="41"/>
      <c r="G750" s="42">
        <f t="shared" si="61"/>
        <v>0</v>
      </c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</row>
    <row r="751" spans="1:19" x14ac:dyDescent="0.25">
      <c r="A751" s="39"/>
      <c r="B751" s="47" t="s">
        <v>708</v>
      </c>
      <c r="C751" s="22"/>
      <c r="D751" s="80"/>
      <c r="E751" s="24">
        <f t="shared" si="60"/>
        <v>0</v>
      </c>
      <c r="F751" s="41"/>
      <c r="G751" s="42">
        <f t="shared" si="61"/>
        <v>0</v>
      </c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</row>
    <row r="752" spans="1:19" x14ac:dyDescent="0.25">
      <c r="A752" s="39"/>
      <c r="B752" s="47" t="s">
        <v>709</v>
      </c>
      <c r="C752" s="22"/>
      <c r="D752" s="80">
        <v>2000</v>
      </c>
      <c r="E752" s="24">
        <f t="shared" si="60"/>
        <v>0</v>
      </c>
      <c r="F752" s="41"/>
      <c r="G752" s="42">
        <f t="shared" si="61"/>
        <v>0</v>
      </c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</row>
    <row r="753" spans="1:19" x14ac:dyDescent="0.25">
      <c r="A753" s="39"/>
      <c r="B753" s="47" t="s">
        <v>710</v>
      </c>
      <c r="C753" s="22"/>
      <c r="D753" s="80">
        <v>3000</v>
      </c>
      <c r="E753" s="24">
        <f t="shared" si="60"/>
        <v>0</v>
      </c>
      <c r="F753" s="41"/>
      <c r="G753" s="42">
        <f t="shared" si="61"/>
        <v>0</v>
      </c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</row>
    <row r="754" spans="1:19" x14ac:dyDescent="0.25">
      <c r="A754" s="39"/>
      <c r="B754" s="47" t="s">
        <v>711</v>
      </c>
      <c r="C754" s="22"/>
      <c r="D754" s="80">
        <v>1000</v>
      </c>
      <c r="E754" s="24">
        <f t="shared" si="60"/>
        <v>0</v>
      </c>
      <c r="F754" s="41"/>
      <c r="G754" s="42">
        <f t="shared" si="61"/>
        <v>0</v>
      </c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</row>
    <row r="755" spans="1:19" x14ac:dyDescent="0.25">
      <c r="A755" s="39"/>
      <c r="B755" s="47" t="s">
        <v>712</v>
      </c>
      <c r="C755" s="22"/>
      <c r="D755" s="80">
        <v>2000</v>
      </c>
      <c r="E755" s="24">
        <f t="shared" si="60"/>
        <v>0</v>
      </c>
      <c r="F755" s="41"/>
      <c r="G755" s="42">
        <f t="shared" si="61"/>
        <v>0</v>
      </c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</row>
    <row r="756" spans="1:19" x14ac:dyDescent="0.25">
      <c r="A756" s="39"/>
      <c r="B756" s="47" t="s">
        <v>713</v>
      </c>
      <c r="C756" s="22"/>
      <c r="D756" s="80">
        <v>3000</v>
      </c>
      <c r="E756" s="24">
        <f t="shared" si="60"/>
        <v>0</v>
      </c>
      <c r="F756" s="41"/>
      <c r="G756" s="42">
        <f t="shared" si="61"/>
        <v>0</v>
      </c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</row>
    <row r="757" spans="1:19" x14ac:dyDescent="0.25">
      <c r="A757" s="39"/>
      <c r="B757" s="47" t="s">
        <v>714</v>
      </c>
      <c r="C757" s="22"/>
      <c r="D757" s="80">
        <v>600</v>
      </c>
      <c r="E757" s="24">
        <f t="shared" si="60"/>
        <v>0</v>
      </c>
      <c r="F757" s="41"/>
      <c r="G757" s="42">
        <f t="shared" si="61"/>
        <v>0</v>
      </c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</row>
    <row r="758" spans="1:19" x14ac:dyDescent="0.25">
      <c r="A758" s="39"/>
      <c r="B758" s="47" t="s">
        <v>715</v>
      </c>
      <c r="C758" s="22"/>
      <c r="D758" s="80">
        <v>500</v>
      </c>
      <c r="E758" s="24">
        <f t="shared" si="60"/>
        <v>0</v>
      </c>
      <c r="F758" s="41"/>
      <c r="G758" s="42">
        <f t="shared" si="61"/>
        <v>0</v>
      </c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</row>
    <row r="759" spans="1:19" x14ac:dyDescent="0.25">
      <c r="A759" s="39"/>
      <c r="B759" s="47" t="s">
        <v>716</v>
      </c>
      <c r="C759" s="22"/>
      <c r="D759" s="80"/>
      <c r="E759" s="24">
        <f t="shared" si="60"/>
        <v>0</v>
      </c>
      <c r="F759" s="41"/>
      <c r="G759" s="42">
        <f t="shared" si="61"/>
        <v>0</v>
      </c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</row>
    <row r="760" spans="1:19" x14ac:dyDescent="0.25">
      <c r="A760" s="39"/>
      <c r="B760" s="47" t="s">
        <v>717</v>
      </c>
      <c r="C760" s="22"/>
      <c r="D760" s="80"/>
      <c r="E760" s="24">
        <f t="shared" si="60"/>
        <v>0</v>
      </c>
      <c r="F760" s="41"/>
      <c r="G760" s="42">
        <f t="shared" si="61"/>
        <v>0</v>
      </c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</row>
    <row r="761" spans="1:19" x14ac:dyDescent="0.25">
      <c r="A761" s="39"/>
      <c r="B761" s="47" t="s">
        <v>718</v>
      </c>
      <c r="C761" s="22"/>
      <c r="D761" s="80"/>
      <c r="E761" s="24">
        <f t="shared" si="60"/>
        <v>0</v>
      </c>
      <c r="F761" s="41"/>
      <c r="G761" s="42">
        <f t="shared" si="61"/>
        <v>0</v>
      </c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</row>
    <row r="762" spans="1:19" x14ac:dyDescent="0.25">
      <c r="A762" s="39"/>
      <c r="B762" s="47" t="s">
        <v>719</v>
      </c>
      <c r="C762" s="22"/>
      <c r="D762" s="80"/>
      <c r="E762" s="24">
        <f t="shared" si="60"/>
        <v>0</v>
      </c>
      <c r="F762" s="41"/>
      <c r="G762" s="42">
        <f t="shared" si="61"/>
        <v>0</v>
      </c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</row>
    <row r="763" spans="1:19" x14ac:dyDescent="0.25">
      <c r="A763" s="39"/>
      <c r="B763" s="47" t="s">
        <v>720</v>
      </c>
      <c r="C763" s="22"/>
      <c r="D763" s="80">
        <v>1000</v>
      </c>
      <c r="E763" s="24">
        <f t="shared" si="60"/>
        <v>0</v>
      </c>
      <c r="F763" s="41"/>
      <c r="G763" s="42">
        <f t="shared" si="61"/>
        <v>0</v>
      </c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</row>
    <row r="764" spans="1:19" x14ac:dyDescent="0.25">
      <c r="A764" s="39"/>
      <c r="B764" s="47" t="s">
        <v>721</v>
      </c>
      <c r="C764" s="22"/>
      <c r="D764" s="80"/>
      <c r="E764" s="24">
        <f t="shared" si="60"/>
        <v>0</v>
      </c>
      <c r="F764" s="41"/>
      <c r="G764" s="42">
        <f t="shared" si="61"/>
        <v>0</v>
      </c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</row>
    <row r="765" spans="1:19" x14ac:dyDescent="0.25">
      <c r="A765" s="39"/>
      <c r="B765" s="47" t="s">
        <v>722</v>
      </c>
      <c r="C765" s="22"/>
      <c r="D765" s="80"/>
      <c r="E765" s="24">
        <f t="shared" si="60"/>
        <v>0</v>
      </c>
      <c r="F765" s="41"/>
      <c r="G765" s="42">
        <f t="shared" si="61"/>
        <v>0</v>
      </c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</row>
    <row r="766" spans="1:19" x14ac:dyDescent="0.25">
      <c r="A766" s="39"/>
      <c r="B766" s="47" t="s">
        <v>723</v>
      </c>
      <c r="C766" s="22"/>
      <c r="D766" s="80">
        <v>5000</v>
      </c>
      <c r="E766" s="24">
        <f t="shared" si="60"/>
        <v>0</v>
      </c>
      <c r="F766" s="41"/>
      <c r="G766" s="42">
        <f t="shared" si="61"/>
        <v>0</v>
      </c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</row>
    <row r="767" spans="1:19" x14ac:dyDescent="0.25">
      <c r="A767" s="39"/>
      <c r="B767" s="47" t="s">
        <v>724</v>
      </c>
      <c r="C767" s="22"/>
      <c r="D767" s="80">
        <v>60000</v>
      </c>
      <c r="E767" s="24">
        <f t="shared" si="60"/>
        <v>0</v>
      </c>
      <c r="F767" s="41"/>
      <c r="G767" s="42">
        <f t="shared" si="61"/>
        <v>0</v>
      </c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</row>
    <row r="768" spans="1:19" x14ac:dyDescent="0.25">
      <c r="A768" s="39"/>
      <c r="B768" s="47" t="s">
        <v>725</v>
      </c>
      <c r="C768" s="22"/>
      <c r="D768" s="80">
        <v>3000</v>
      </c>
      <c r="E768" s="24">
        <f t="shared" si="60"/>
        <v>0</v>
      </c>
      <c r="F768" s="41"/>
      <c r="G768" s="42">
        <f t="shared" si="61"/>
        <v>0</v>
      </c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</row>
    <row r="769" spans="1:19" x14ac:dyDescent="0.25">
      <c r="A769" s="39"/>
      <c r="B769" s="47" t="s">
        <v>726</v>
      </c>
      <c r="C769" s="22"/>
      <c r="D769" s="80">
        <v>300</v>
      </c>
      <c r="E769" s="24">
        <f t="shared" si="60"/>
        <v>0</v>
      </c>
      <c r="F769" s="41"/>
      <c r="G769" s="42">
        <f t="shared" si="61"/>
        <v>0</v>
      </c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</row>
    <row r="770" spans="1:19" x14ac:dyDescent="0.25">
      <c r="A770" s="39"/>
      <c r="B770" s="47"/>
      <c r="C770" s="22"/>
      <c r="D770" s="80"/>
      <c r="E770" s="24"/>
      <c r="F770" s="25"/>
      <c r="G770" s="42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</row>
    <row r="771" spans="1:19" x14ac:dyDescent="0.25">
      <c r="A771" s="20">
        <v>54316</v>
      </c>
      <c r="B771" s="59" t="s">
        <v>727</v>
      </c>
      <c r="C771" s="22"/>
      <c r="D771" s="80"/>
      <c r="E771" s="24"/>
      <c r="F771" s="25"/>
      <c r="G771" s="26">
        <f>'[1]GASTOS P-DEPTO'!$AX$100</f>
        <v>0</v>
      </c>
      <c r="H771" s="179" t="str">
        <f>IF(G772&gt;G771,"USTED HA SOBREPASADO MONTO POR  UN VALOR DE ","")</f>
        <v/>
      </c>
      <c r="I771" s="179"/>
      <c r="J771" s="179"/>
      <c r="K771" s="179"/>
      <c r="L771" s="27">
        <v>0</v>
      </c>
      <c r="M771" s="28"/>
      <c r="N771" s="28"/>
      <c r="O771" s="29"/>
      <c r="P771" s="30"/>
      <c r="Q771" s="30"/>
      <c r="R771" s="30"/>
      <c r="S771" s="30"/>
    </row>
    <row r="772" spans="1:19" x14ac:dyDescent="0.25">
      <c r="A772" s="31">
        <v>54316</v>
      </c>
      <c r="B772" s="32" t="s">
        <v>727</v>
      </c>
      <c r="C772" s="33"/>
      <c r="D772" s="34"/>
      <c r="E772" s="35">
        <f t="shared" si="60"/>
        <v>0</v>
      </c>
      <c r="F772" s="36"/>
      <c r="G772" s="37">
        <f>SUM(G773:G777)</f>
        <v>0</v>
      </c>
      <c r="H772" s="38">
        <f>SUM(H774:H776)</f>
        <v>0</v>
      </c>
      <c r="I772" s="38">
        <f t="shared" ref="I772:S772" si="63">SUM(I774:I776)</f>
        <v>0</v>
      </c>
      <c r="J772" s="38">
        <f t="shared" si="63"/>
        <v>0</v>
      </c>
      <c r="K772" s="38">
        <f t="shared" si="63"/>
        <v>0</v>
      </c>
      <c r="L772" s="38">
        <f t="shared" si="63"/>
        <v>0</v>
      </c>
      <c r="M772" s="38">
        <f t="shared" si="63"/>
        <v>0</v>
      </c>
      <c r="N772" s="38">
        <f t="shared" si="63"/>
        <v>0</v>
      </c>
      <c r="O772" s="38">
        <f t="shared" si="63"/>
        <v>0</v>
      </c>
      <c r="P772" s="38">
        <f t="shared" si="63"/>
        <v>0</v>
      </c>
      <c r="Q772" s="38">
        <f t="shared" si="63"/>
        <v>0</v>
      </c>
      <c r="R772" s="38">
        <f t="shared" si="63"/>
        <v>0</v>
      </c>
      <c r="S772" s="38">
        <f t="shared" si="63"/>
        <v>0</v>
      </c>
    </row>
    <row r="773" spans="1:19" x14ac:dyDescent="0.25">
      <c r="A773" s="39"/>
      <c r="B773" s="47"/>
      <c r="C773" s="22"/>
      <c r="D773" s="80"/>
      <c r="E773" s="24">
        <f t="shared" si="60"/>
        <v>0</v>
      </c>
      <c r="F773" s="25"/>
      <c r="G773" s="42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</row>
    <row r="774" spans="1:19" x14ac:dyDescent="0.25">
      <c r="A774" s="39"/>
      <c r="B774" s="47" t="s">
        <v>728</v>
      </c>
      <c r="C774" s="22"/>
      <c r="D774" s="80">
        <v>500</v>
      </c>
      <c r="E774" s="24">
        <f t="shared" si="60"/>
        <v>0</v>
      </c>
      <c r="F774" s="41"/>
      <c r="G774" s="42">
        <f t="shared" si="61"/>
        <v>0</v>
      </c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</row>
    <row r="775" spans="1:19" x14ac:dyDescent="0.25">
      <c r="A775" s="39"/>
      <c r="B775" s="47" t="s">
        <v>630</v>
      </c>
      <c r="C775" s="22"/>
      <c r="D775" s="23">
        <v>300</v>
      </c>
      <c r="E775" s="24">
        <f t="shared" si="60"/>
        <v>0</v>
      </c>
      <c r="F775" s="41"/>
      <c r="G775" s="42">
        <f t="shared" si="61"/>
        <v>0</v>
      </c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</row>
    <row r="776" spans="1:19" x14ac:dyDescent="0.25">
      <c r="A776" s="39"/>
      <c r="B776" s="47" t="s">
        <v>631</v>
      </c>
      <c r="C776" s="22"/>
      <c r="D776" s="23">
        <v>200</v>
      </c>
      <c r="E776" s="24">
        <f t="shared" si="60"/>
        <v>0</v>
      </c>
      <c r="F776" s="41"/>
      <c r="G776" s="42">
        <f t="shared" si="61"/>
        <v>0</v>
      </c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</row>
    <row r="777" spans="1:19" x14ac:dyDescent="0.25">
      <c r="A777" s="39"/>
      <c r="B777" s="47"/>
      <c r="C777" s="22"/>
      <c r="D777" s="23"/>
      <c r="E777" s="24">
        <f t="shared" si="60"/>
        <v>0</v>
      </c>
      <c r="F777" s="25"/>
      <c r="G777" s="42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</row>
    <row r="778" spans="1:19" ht="25.5" customHeight="1" x14ac:dyDescent="0.25">
      <c r="A778" s="20">
        <v>54317</v>
      </c>
      <c r="B778" s="59" t="s">
        <v>729</v>
      </c>
      <c r="C778" s="22"/>
      <c r="D778" s="23"/>
      <c r="E778" s="24"/>
      <c r="F778" s="25"/>
      <c r="G778" s="26">
        <f>'[1]GASTOS P-DEPTO'!$AX$101</f>
        <v>0</v>
      </c>
      <c r="H778" s="179" t="str">
        <f>IF(G779&gt;G778,"USTED HA SOBREPASADO MONTO POR  UN VALOR DE ","")</f>
        <v/>
      </c>
      <c r="I778" s="179"/>
      <c r="J778" s="179"/>
      <c r="K778" s="179"/>
      <c r="L778" s="27">
        <v>0</v>
      </c>
      <c r="M778" s="28"/>
      <c r="N778" s="28"/>
      <c r="O778" s="29"/>
      <c r="P778" s="30"/>
      <c r="Q778" s="30"/>
      <c r="R778" s="30"/>
      <c r="S778" s="30"/>
    </row>
    <row r="779" spans="1:19" ht="23.25" customHeight="1" x14ac:dyDescent="0.25">
      <c r="A779" s="31">
        <v>54317</v>
      </c>
      <c r="B779" s="32" t="s">
        <v>729</v>
      </c>
      <c r="C779" s="33"/>
      <c r="D779" s="34"/>
      <c r="E779" s="35">
        <f t="shared" si="60"/>
        <v>0</v>
      </c>
      <c r="F779" s="36"/>
      <c r="G779" s="37">
        <f>SUM(G780:G784)</f>
        <v>0</v>
      </c>
      <c r="H779" s="38">
        <f>SUM(H781:H783)</f>
        <v>0</v>
      </c>
      <c r="I779" s="38">
        <f t="shared" ref="I779:S779" si="64">SUM(I781:I783)</f>
        <v>0</v>
      </c>
      <c r="J779" s="38">
        <f t="shared" si="64"/>
        <v>0</v>
      </c>
      <c r="K779" s="38">
        <f t="shared" si="64"/>
        <v>0</v>
      </c>
      <c r="L779" s="38">
        <f t="shared" si="64"/>
        <v>0</v>
      </c>
      <c r="M779" s="38">
        <f t="shared" si="64"/>
        <v>0</v>
      </c>
      <c r="N779" s="38">
        <f t="shared" si="64"/>
        <v>0</v>
      </c>
      <c r="O779" s="38">
        <f t="shared" si="64"/>
        <v>0</v>
      </c>
      <c r="P779" s="38">
        <f t="shared" si="64"/>
        <v>0</v>
      </c>
      <c r="Q779" s="38">
        <f t="shared" si="64"/>
        <v>0</v>
      </c>
      <c r="R779" s="38">
        <f t="shared" si="64"/>
        <v>0</v>
      </c>
      <c r="S779" s="38">
        <f t="shared" si="64"/>
        <v>0</v>
      </c>
    </row>
    <row r="780" spans="1:19" x14ac:dyDescent="0.25">
      <c r="A780" s="39"/>
      <c r="B780" s="47"/>
      <c r="C780" s="22"/>
      <c r="D780" s="23"/>
      <c r="E780" s="24">
        <f t="shared" si="60"/>
        <v>0</v>
      </c>
      <c r="F780" s="25"/>
      <c r="G780" s="42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</row>
    <row r="781" spans="1:19" x14ac:dyDescent="0.25">
      <c r="A781" s="39"/>
      <c r="B781" s="47" t="s">
        <v>730</v>
      </c>
      <c r="C781" s="22"/>
      <c r="D781" s="23"/>
      <c r="E781" s="24">
        <f t="shared" si="60"/>
        <v>0</v>
      </c>
      <c r="F781" s="41"/>
      <c r="G781" s="42">
        <f t="shared" si="61"/>
        <v>0</v>
      </c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</row>
    <row r="782" spans="1:19" x14ac:dyDescent="0.25">
      <c r="A782" s="39"/>
      <c r="B782" s="47" t="s">
        <v>731</v>
      </c>
      <c r="C782" s="22"/>
      <c r="D782" s="23"/>
      <c r="E782" s="24">
        <f t="shared" si="60"/>
        <v>0</v>
      </c>
      <c r="F782" s="41"/>
      <c r="G782" s="42">
        <f t="shared" si="61"/>
        <v>0</v>
      </c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</row>
    <row r="783" spans="1:19" x14ac:dyDescent="0.25">
      <c r="A783" s="39"/>
      <c r="B783" s="47" t="s">
        <v>732</v>
      </c>
      <c r="C783" s="22"/>
      <c r="D783" s="23">
        <v>690</v>
      </c>
      <c r="E783" s="24">
        <f t="shared" si="60"/>
        <v>0</v>
      </c>
      <c r="F783" s="41"/>
      <c r="G783" s="42">
        <f t="shared" si="61"/>
        <v>0</v>
      </c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</row>
    <row r="784" spans="1:19" x14ac:dyDescent="0.25">
      <c r="A784" s="39"/>
      <c r="B784" s="47"/>
      <c r="C784" s="22"/>
      <c r="D784" s="23"/>
      <c r="E784" s="24">
        <f t="shared" si="60"/>
        <v>0</v>
      </c>
      <c r="F784" s="25"/>
      <c r="G784" s="42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</row>
    <row r="785" spans="1:19" ht="25.5" x14ac:dyDescent="0.25">
      <c r="A785" s="20">
        <v>54399</v>
      </c>
      <c r="B785" s="59" t="s">
        <v>733</v>
      </c>
      <c r="C785" s="22"/>
      <c r="D785" s="23"/>
      <c r="E785" s="24"/>
      <c r="F785" s="25"/>
      <c r="G785" s="26">
        <f>'[1]GASTOS P-DEPTO'!$AX$103</f>
        <v>0</v>
      </c>
      <c r="H785" s="179" t="str">
        <f>IF(G786&gt;G785,"USTED HA SOBREPASADO MONTO POR  UN VALOR DE ","")</f>
        <v/>
      </c>
      <c r="I785" s="179"/>
      <c r="J785" s="179"/>
      <c r="K785" s="179"/>
      <c r="L785" s="27">
        <v>0</v>
      </c>
      <c r="M785" s="28"/>
      <c r="N785" s="28"/>
      <c r="O785" s="29"/>
      <c r="P785" s="30"/>
      <c r="Q785" s="30"/>
      <c r="R785" s="30"/>
      <c r="S785" s="30"/>
    </row>
    <row r="786" spans="1:19" ht="25.5" x14ac:dyDescent="0.25">
      <c r="A786" s="31">
        <v>54399</v>
      </c>
      <c r="B786" s="32" t="s">
        <v>733</v>
      </c>
      <c r="C786" s="33"/>
      <c r="D786" s="34"/>
      <c r="E786" s="35">
        <f t="shared" si="60"/>
        <v>0</v>
      </c>
      <c r="F786" s="36"/>
      <c r="G786" s="37">
        <f>SUM(G788:G790)</f>
        <v>0</v>
      </c>
      <c r="H786" s="38">
        <f>SUM(H788:H790)</f>
        <v>0</v>
      </c>
      <c r="I786" s="38">
        <f t="shared" ref="I786:S786" si="65">SUM(I788:I790)</f>
        <v>0</v>
      </c>
      <c r="J786" s="38">
        <f t="shared" si="65"/>
        <v>0</v>
      </c>
      <c r="K786" s="38">
        <f t="shared" si="65"/>
        <v>0</v>
      </c>
      <c r="L786" s="38">
        <f t="shared" si="65"/>
        <v>0</v>
      </c>
      <c r="M786" s="38">
        <f t="shared" si="65"/>
        <v>0</v>
      </c>
      <c r="N786" s="38">
        <f t="shared" si="65"/>
        <v>0</v>
      </c>
      <c r="O786" s="38">
        <f t="shared" si="65"/>
        <v>0</v>
      </c>
      <c r="P786" s="38">
        <f t="shared" si="65"/>
        <v>0</v>
      </c>
      <c r="Q786" s="38">
        <f t="shared" si="65"/>
        <v>0</v>
      </c>
      <c r="R786" s="38">
        <f t="shared" si="65"/>
        <v>0</v>
      </c>
      <c r="S786" s="38">
        <f t="shared" si="65"/>
        <v>0</v>
      </c>
    </row>
    <row r="787" spans="1:19" x14ac:dyDescent="0.25">
      <c r="A787" s="60"/>
      <c r="B787" s="61"/>
      <c r="C787" s="22"/>
      <c r="D787" s="23"/>
      <c r="E787" s="24">
        <f t="shared" si="60"/>
        <v>0</v>
      </c>
      <c r="F787" s="25"/>
      <c r="G787" s="42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</row>
    <row r="788" spans="1:19" x14ac:dyDescent="0.25">
      <c r="A788" s="39"/>
      <c r="B788" s="47" t="s">
        <v>734</v>
      </c>
      <c r="C788" s="22"/>
      <c r="D788" s="23">
        <v>100</v>
      </c>
      <c r="E788" s="24">
        <f t="shared" si="60"/>
        <v>0</v>
      </c>
      <c r="F788" s="41"/>
      <c r="G788" s="42">
        <f t="shared" si="61"/>
        <v>0</v>
      </c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</row>
    <row r="789" spans="1:19" x14ac:dyDescent="0.25">
      <c r="A789" s="39"/>
      <c r="B789" s="40" t="s">
        <v>735</v>
      </c>
      <c r="C789" s="22"/>
      <c r="D789" s="23">
        <v>60</v>
      </c>
      <c r="E789" s="24">
        <f t="shared" si="60"/>
        <v>0</v>
      </c>
      <c r="F789" s="41"/>
      <c r="G789" s="42">
        <f t="shared" si="61"/>
        <v>0</v>
      </c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</row>
    <row r="790" spans="1:19" x14ac:dyDescent="0.25">
      <c r="A790" s="39"/>
      <c r="B790" s="40" t="s">
        <v>736</v>
      </c>
      <c r="C790" s="22"/>
      <c r="D790" s="23">
        <v>100</v>
      </c>
      <c r="E790" s="24">
        <f t="shared" si="60"/>
        <v>0</v>
      </c>
      <c r="F790" s="41"/>
      <c r="G790" s="42">
        <f t="shared" si="61"/>
        <v>0</v>
      </c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</row>
    <row r="791" spans="1:19" x14ac:dyDescent="0.25">
      <c r="A791" s="39"/>
      <c r="B791" s="40"/>
      <c r="C791" s="22"/>
      <c r="D791" s="23"/>
      <c r="E791" s="24">
        <f t="shared" si="60"/>
        <v>0</v>
      </c>
      <c r="F791" s="25"/>
      <c r="G791" s="42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</row>
    <row r="792" spans="1:19" x14ac:dyDescent="0.25">
      <c r="A792" s="20">
        <v>54401</v>
      </c>
      <c r="B792" s="59" t="s">
        <v>737</v>
      </c>
      <c r="C792" s="22"/>
      <c r="D792" s="23"/>
      <c r="E792" s="24"/>
      <c r="F792" s="25"/>
      <c r="G792" s="26">
        <f>'[1]GASTOS P-DEPTO'!$AX$105</f>
        <v>0</v>
      </c>
      <c r="H792" s="179" t="str">
        <f>IF(G793&gt;G792,"USTED HA SOBREPASADO MONTO POR  UN VALOR DE ","")</f>
        <v/>
      </c>
      <c r="I792" s="179"/>
      <c r="J792" s="179"/>
      <c r="K792" s="179"/>
      <c r="L792" s="27">
        <v>0</v>
      </c>
      <c r="M792" s="28"/>
      <c r="N792" s="28"/>
      <c r="O792" s="29"/>
      <c r="P792" s="30"/>
      <c r="Q792" s="30"/>
      <c r="R792" s="30"/>
      <c r="S792" s="30"/>
    </row>
    <row r="793" spans="1:19" x14ac:dyDescent="0.25">
      <c r="A793" s="31">
        <v>54401</v>
      </c>
      <c r="B793" s="32" t="s">
        <v>737</v>
      </c>
      <c r="C793" s="33"/>
      <c r="D793" s="34"/>
      <c r="E793" s="35">
        <f t="shared" si="60"/>
        <v>0</v>
      </c>
      <c r="F793" s="36"/>
      <c r="G793" s="37">
        <f>SUM(G795:G795)</f>
        <v>0</v>
      </c>
      <c r="H793" s="38">
        <f>+H795</f>
        <v>0</v>
      </c>
      <c r="I793" s="38">
        <f t="shared" ref="I793:S793" si="66">+I795</f>
        <v>0</v>
      </c>
      <c r="J793" s="38">
        <f t="shared" si="66"/>
        <v>0</v>
      </c>
      <c r="K793" s="38">
        <f t="shared" si="66"/>
        <v>0</v>
      </c>
      <c r="L793" s="38">
        <f t="shared" si="66"/>
        <v>0</v>
      </c>
      <c r="M793" s="38">
        <f t="shared" si="66"/>
        <v>0</v>
      </c>
      <c r="N793" s="38">
        <f t="shared" si="66"/>
        <v>0</v>
      </c>
      <c r="O793" s="38">
        <f t="shared" si="66"/>
        <v>0</v>
      </c>
      <c r="P793" s="38">
        <f t="shared" si="66"/>
        <v>0</v>
      </c>
      <c r="Q793" s="38">
        <f t="shared" si="66"/>
        <v>0</v>
      </c>
      <c r="R793" s="38">
        <f t="shared" si="66"/>
        <v>0</v>
      </c>
      <c r="S793" s="38">
        <f t="shared" si="66"/>
        <v>0</v>
      </c>
    </row>
    <row r="794" spans="1:19" x14ac:dyDescent="0.25">
      <c r="A794" s="39"/>
      <c r="B794" s="40"/>
      <c r="C794" s="22"/>
      <c r="D794" s="23"/>
      <c r="E794" s="24">
        <f t="shared" si="60"/>
        <v>0</v>
      </c>
      <c r="F794" s="25"/>
      <c r="G794" s="42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</row>
    <row r="795" spans="1:19" x14ac:dyDescent="0.25">
      <c r="A795" s="39"/>
      <c r="B795" s="40" t="s">
        <v>738</v>
      </c>
      <c r="C795" s="22"/>
      <c r="D795" s="23">
        <v>0.25</v>
      </c>
      <c r="E795" s="24">
        <f t="shared" si="60"/>
        <v>0</v>
      </c>
      <c r="F795" s="41">
        <v>1</v>
      </c>
      <c r="G795" s="42">
        <f t="shared" si="61"/>
        <v>0</v>
      </c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</row>
    <row r="796" spans="1:19" x14ac:dyDescent="0.25">
      <c r="A796" s="39"/>
      <c r="B796" s="40"/>
      <c r="C796" s="22"/>
      <c r="D796" s="23"/>
      <c r="E796" s="24">
        <f t="shared" si="60"/>
        <v>0</v>
      </c>
      <c r="F796" s="25"/>
      <c r="G796" s="42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</row>
    <row r="797" spans="1:19" x14ac:dyDescent="0.25">
      <c r="A797" s="20">
        <v>54402</v>
      </c>
      <c r="B797" s="59" t="s">
        <v>739</v>
      </c>
      <c r="C797" s="22"/>
      <c r="D797" s="23"/>
      <c r="E797" s="24"/>
      <c r="F797" s="25"/>
      <c r="G797" s="26">
        <f>'[1]GASTOS P-DEPTO'!$AX$106</f>
        <v>0</v>
      </c>
      <c r="H797" s="179" t="str">
        <f>IF(G798&gt;G797,"USTED HA SOBREPASADO MONTO POR  UN VALOR DE ","")</f>
        <v/>
      </c>
      <c r="I797" s="179"/>
      <c r="J797" s="179"/>
      <c r="K797" s="179"/>
      <c r="L797" s="27">
        <v>0</v>
      </c>
      <c r="M797" s="28"/>
      <c r="N797" s="28"/>
      <c r="O797" s="29"/>
      <c r="P797" s="30"/>
      <c r="Q797" s="30"/>
      <c r="R797" s="30"/>
      <c r="S797" s="30"/>
    </row>
    <row r="798" spans="1:19" x14ac:dyDescent="0.25">
      <c r="A798" s="31">
        <v>54402</v>
      </c>
      <c r="B798" s="32" t="s">
        <v>739</v>
      </c>
      <c r="C798" s="33"/>
      <c r="D798" s="34"/>
      <c r="E798" s="35">
        <f t="shared" si="60"/>
        <v>0</v>
      </c>
      <c r="F798" s="36"/>
      <c r="G798" s="37">
        <f>SUM(G800:G801)</f>
        <v>0</v>
      </c>
      <c r="H798" s="38">
        <f>SUM(H800:H801)</f>
        <v>0</v>
      </c>
      <c r="I798" s="38">
        <f t="shared" ref="I798:S798" si="67">SUM(I800:I801)</f>
        <v>0</v>
      </c>
      <c r="J798" s="38">
        <f t="shared" si="67"/>
        <v>0</v>
      </c>
      <c r="K798" s="38">
        <f t="shared" si="67"/>
        <v>0</v>
      </c>
      <c r="L798" s="38">
        <f t="shared" si="67"/>
        <v>0</v>
      </c>
      <c r="M798" s="38">
        <f t="shared" si="67"/>
        <v>0</v>
      </c>
      <c r="N798" s="38">
        <f t="shared" si="67"/>
        <v>0</v>
      </c>
      <c r="O798" s="38">
        <f t="shared" si="67"/>
        <v>0</v>
      </c>
      <c r="P798" s="38">
        <f t="shared" si="67"/>
        <v>0</v>
      </c>
      <c r="Q798" s="38">
        <f t="shared" si="67"/>
        <v>0</v>
      </c>
      <c r="R798" s="38">
        <f t="shared" si="67"/>
        <v>0</v>
      </c>
      <c r="S798" s="38">
        <f t="shared" si="67"/>
        <v>0</v>
      </c>
    </row>
    <row r="799" spans="1:19" x14ac:dyDescent="0.25">
      <c r="A799" s="39"/>
      <c r="B799" s="40"/>
      <c r="C799" s="22"/>
      <c r="D799" s="23"/>
      <c r="E799" s="24">
        <f t="shared" si="60"/>
        <v>0</v>
      </c>
      <c r="F799" s="25"/>
      <c r="G799" s="42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</row>
    <row r="800" spans="1:19" x14ac:dyDescent="0.25">
      <c r="A800" s="39"/>
      <c r="B800" s="40" t="s">
        <v>740</v>
      </c>
      <c r="C800" s="22"/>
      <c r="D800" s="23">
        <v>1050</v>
      </c>
      <c r="E800" s="24">
        <f t="shared" si="60"/>
        <v>0</v>
      </c>
      <c r="F800" s="41"/>
      <c r="G800" s="42">
        <f t="shared" si="61"/>
        <v>0</v>
      </c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</row>
    <row r="801" spans="1:19" x14ac:dyDescent="0.25">
      <c r="A801" s="39"/>
      <c r="B801" s="40" t="s">
        <v>741</v>
      </c>
      <c r="C801" s="22"/>
      <c r="D801" s="23">
        <v>50</v>
      </c>
      <c r="E801" s="24">
        <f t="shared" si="60"/>
        <v>0</v>
      </c>
      <c r="F801" s="41"/>
      <c r="G801" s="42">
        <f t="shared" si="61"/>
        <v>0</v>
      </c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</row>
    <row r="802" spans="1:19" x14ac:dyDescent="0.25">
      <c r="A802" s="39"/>
      <c r="B802" s="40"/>
      <c r="C802" s="22"/>
      <c r="D802" s="23"/>
      <c r="E802" s="24">
        <f t="shared" si="60"/>
        <v>0</v>
      </c>
      <c r="F802" s="25"/>
      <c r="G802" s="42">
        <f t="shared" si="61"/>
        <v>0</v>
      </c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</row>
    <row r="803" spans="1:19" x14ac:dyDescent="0.25">
      <c r="A803" s="20">
        <v>54403</v>
      </c>
      <c r="B803" s="59" t="s">
        <v>742</v>
      </c>
      <c r="C803" s="22"/>
      <c r="D803" s="23"/>
      <c r="E803" s="24"/>
      <c r="F803" s="25"/>
      <c r="G803" s="26">
        <f>'[1]GASTOS P-DEPTO'!$AX$107</f>
        <v>0</v>
      </c>
      <c r="H803" s="179" t="str">
        <f>IF(G804&gt;G803,"USTED HA SOBREPASADO MONTO POR  UN VALOR DE ","")</f>
        <v xml:space="preserve">USTED HA SOBREPASADO MONTO POR  UN VALOR DE </v>
      </c>
      <c r="I803" s="179"/>
      <c r="J803" s="179"/>
      <c r="K803" s="179"/>
      <c r="L803" s="27">
        <v>0</v>
      </c>
      <c r="M803" s="28"/>
      <c r="N803" s="28"/>
      <c r="O803" s="29"/>
      <c r="P803" s="30"/>
      <c r="Q803" s="30"/>
      <c r="R803" s="30"/>
      <c r="S803" s="30"/>
    </row>
    <row r="804" spans="1:19" x14ac:dyDescent="0.25">
      <c r="A804" s="31">
        <v>54403</v>
      </c>
      <c r="B804" s="32" t="s">
        <v>742</v>
      </c>
      <c r="C804" s="33"/>
      <c r="D804" s="34"/>
      <c r="E804" s="35">
        <f t="shared" si="60"/>
        <v>96</v>
      </c>
      <c r="F804" s="36"/>
      <c r="G804" s="37">
        <f>SUM(G806:G806)</f>
        <v>960</v>
      </c>
      <c r="H804" s="38">
        <f>+H806</f>
        <v>8</v>
      </c>
      <c r="I804" s="38">
        <f t="shared" ref="I804:S804" si="68">+I806</f>
        <v>8</v>
      </c>
      <c r="J804" s="38">
        <f t="shared" si="68"/>
        <v>8</v>
      </c>
      <c r="K804" s="38">
        <f t="shared" si="68"/>
        <v>8</v>
      </c>
      <c r="L804" s="38">
        <f t="shared" si="68"/>
        <v>8</v>
      </c>
      <c r="M804" s="38">
        <f t="shared" si="68"/>
        <v>8</v>
      </c>
      <c r="N804" s="38">
        <f t="shared" si="68"/>
        <v>8</v>
      </c>
      <c r="O804" s="38">
        <f t="shared" si="68"/>
        <v>8</v>
      </c>
      <c r="P804" s="38">
        <f t="shared" si="68"/>
        <v>8</v>
      </c>
      <c r="Q804" s="38">
        <f t="shared" si="68"/>
        <v>8</v>
      </c>
      <c r="R804" s="38">
        <f t="shared" si="68"/>
        <v>8</v>
      </c>
      <c r="S804" s="38">
        <f t="shared" si="68"/>
        <v>8</v>
      </c>
    </row>
    <row r="805" spans="1:19" x14ac:dyDescent="0.25">
      <c r="A805" s="39"/>
      <c r="B805" s="40"/>
      <c r="C805" s="22"/>
      <c r="D805" s="23"/>
      <c r="E805" s="24">
        <f t="shared" si="60"/>
        <v>0</v>
      </c>
      <c r="F805" s="25"/>
      <c r="G805" s="42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</row>
    <row r="806" spans="1:19" ht="24" x14ac:dyDescent="0.25">
      <c r="A806" s="39"/>
      <c r="B806" s="40" t="s">
        <v>743</v>
      </c>
      <c r="C806" s="22"/>
      <c r="D806" s="23">
        <v>10</v>
      </c>
      <c r="E806" s="24">
        <f t="shared" si="60"/>
        <v>96</v>
      </c>
      <c r="F806" s="41">
        <v>10</v>
      </c>
      <c r="G806" s="42">
        <f t="shared" si="61"/>
        <v>960</v>
      </c>
      <c r="H806" s="43">
        <v>8</v>
      </c>
      <c r="I806" s="43">
        <v>8</v>
      </c>
      <c r="J806" s="43">
        <v>8</v>
      </c>
      <c r="K806" s="43">
        <v>8</v>
      </c>
      <c r="L806" s="43">
        <v>8</v>
      </c>
      <c r="M806" s="43">
        <v>8</v>
      </c>
      <c r="N806" s="43">
        <v>8</v>
      </c>
      <c r="O806" s="43">
        <v>8</v>
      </c>
      <c r="P806" s="43">
        <v>8</v>
      </c>
      <c r="Q806" s="43">
        <v>8</v>
      </c>
      <c r="R806" s="43">
        <v>8</v>
      </c>
      <c r="S806" s="43">
        <v>8</v>
      </c>
    </row>
    <row r="807" spans="1:19" x14ac:dyDescent="0.25">
      <c r="A807" s="39"/>
      <c r="B807" s="40"/>
      <c r="C807" s="22"/>
      <c r="D807" s="23"/>
      <c r="E807" s="24">
        <f t="shared" si="60"/>
        <v>0</v>
      </c>
      <c r="F807" s="25"/>
      <c r="G807" s="42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</row>
    <row r="808" spans="1:19" x14ac:dyDescent="0.25">
      <c r="A808" s="20">
        <v>54404</v>
      </c>
      <c r="B808" s="59" t="s">
        <v>744</v>
      </c>
      <c r="C808" s="22"/>
      <c r="D808" s="23"/>
      <c r="E808" s="24"/>
      <c r="F808" s="25"/>
      <c r="G808" s="26">
        <f>'[1]GASTOS P-DEPTO'!$AX$108</f>
        <v>0</v>
      </c>
      <c r="H808" s="179" t="str">
        <f>IF(G809&gt;G808,"USTED HA SOBREPASADO MONTO POR  UN VALOR DE ","")</f>
        <v/>
      </c>
      <c r="I808" s="179"/>
      <c r="J808" s="179"/>
      <c r="K808" s="179"/>
      <c r="L808" s="27">
        <v>0</v>
      </c>
      <c r="M808" s="28"/>
      <c r="N808" s="28"/>
      <c r="O808" s="29"/>
      <c r="P808" s="30"/>
      <c r="Q808" s="30"/>
      <c r="R808" s="30"/>
      <c r="S808" s="30"/>
    </row>
    <row r="809" spans="1:19" x14ac:dyDescent="0.25">
      <c r="A809" s="31">
        <v>54404</v>
      </c>
      <c r="B809" s="32" t="s">
        <v>744</v>
      </c>
      <c r="C809" s="33"/>
      <c r="D809" s="34"/>
      <c r="E809" s="35">
        <f t="shared" si="60"/>
        <v>0</v>
      </c>
      <c r="F809" s="36"/>
      <c r="G809" s="37">
        <f>SUM(G811:G811)</f>
        <v>0</v>
      </c>
      <c r="H809" s="38">
        <f>+H811</f>
        <v>0</v>
      </c>
      <c r="I809" s="38">
        <f t="shared" ref="I809:S809" si="69">+I811</f>
        <v>0</v>
      </c>
      <c r="J809" s="38">
        <f t="shared" si="69"/>
        <v>0</v>
      </c>
      <c r="K809" s="38">
        <f t="shared" si="69"/>
        <v>0</v>
      </c>
      <c r="L809" s="38">
        <f t="shared" si="69"/>
        <v>0</v>
      </c>
      <c r="M809" s="38">
        <f t="shared" si="69"/>
        <v>0</v>
      </c>
      <c r="N809" s="38">
        <f t="shared" si="69"/>
        <v>0</v>
      </c>
      <c r="O809" s="38">
        <f t="shared" si="69"/>
        <v>0</v>
      </c>
      <c r="P809" s="38">
        <f t="shared" si="69"/>
        <v>0</v>
      </c>
      <c r="Q809" s="38">
        <f t="shared" si="69"/>
        <v>0</v>
      </c>
      <c r="R809" s="38">
        <f t="shared" si="69"/>
        <v>0</v>
      </c>
      <c r="S809" s="38">
        <f t="shared" si="69"/>
        <v>0</v>
      </c>
    </row>
    <row r="810" spans="1:19" x14ac:dyDescent="0.25">
      <c r="A810" s="60"/>
      <c r="B810" s="40"/>
      <c r="C810" s="22"/>
      <c r="D810" s="23"/>
      <c r="E810" s="24">
        <f t="shared" si="60"/>
        <v>0</v>
      </c>
      <c r="F810" s="25"/>
      <c r="G810" s="42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</row>
    <row r="811" spans="1:19" x14ac:dyDescent="0.25">
      <c r="A811" s="39"/>
      <c r="B811" s="40" t="s">
        <v>745</v>
      </c>
      <c r="C811" s="22"/>
      <c r="D811" s="23">
        <v>130</v>
      </c>
      <c r="E811" s="24">
        <f t="shared" si="60"/>
        <v>0</v>
      </c>
      <c r="F811" s="41"/>
      <c r="G811" s="42">
        <f t="shared" si="61"/>
        <v>0</v>
      </c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</row>
    <row r="812" spans="1:19" x14ac:dyDescent="0.25">
      <c r="A812" s="39"/>
      <c r="B812" s="40"/>
      <c r="C812" s="22"/>
      <c r="D812" s="23"/>
      <c r="E812" s="24">
        <f t="shared" ref="E812:E890" si="70">SUM(H812:S812)</f>
        <v>0</v>
      </c>
      <c r="F812" s="25"/>
      <c r="G812" s="42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</row>
    <row r="813" spans="1:19" x14ac:dyDescent="0.25">
      <c r="A813" s="20">
        <v>54501</v>
      </c>
      <c r="B813" s="59" t="s">
        <v>746</v>
      </c>
      <c r="C813" s="22"/>
      <c r="D813" s="23"/>
      <c r="E813" s="24"/>
      <c r="F813" s="25"/>
      <c r="G813" s="26">
        <f>'[1]GASTOS P-DEPTO'!$AX$110</f>
        <v>0</v>
      </c>
      <c r="H813" s="179" t="str">
        <f>IF(G814&gt;G813,"USTED HA SOBREPASADO MONTO POR  UN VALOR DE ","")</f>
        <v/>
      </c>
      <c r="I813" s="179"/>
      <c r="J813" s="179"/>
      <c r="K813" s="179"/>
      <c r="L813" s="27">
        <v>0</v>
      </c>
      <c r="M813" s="28"/>
      <c r="N813" s="28"/>
      <c r="O813" s="29"/>
      <c r="P813" s="30"/>
      <c r="Q813" s="30"/>
      <c r="R813" s="30"/>
      <c r="S813" s="30"/>
    </row>
    <row r="814" spans="1:19" x14ac:dyDescent="0.25">
      <c r="A814" s="31">
        <v>54501</v>
      </c>
      <c r="B814" s="32" t="s">
        <v>746</v>
      </c>
      <c r="C814" s="33"/>
      <c r="D814" s="34"/>
      <c r="E814" s="35">
        <f t="shared" si="70"/>
        <v>0</v>
      </c>
      <c r="F814" s="36"/>
      <c r="G814" s="37">
        <f>SUM(G816:G816)</f>
        <v>0</v>
      </c>
      <c r="H814" s="38">
        <f>+H816</f>
        <v>0</v>
      </c>
      <c r="I814" s="38">
        <f t="shared" ref="I814:S814" si="71">+I816</f>
        <v>0</v>
      </c>
      <c r="J814" s="38">
        <f t="shared" si="71"/>
        <v>0</v>
      </c>
      <c r="K814" s="38">
        <f t="shared" si="71"/>
        <v>0</v>
      </c>
      <c r="L814" s="38">
        <f t="shared" si="71"/>
        <v>0</v>
      </c>
      <c r="M814" s="38">
        <f t="shared" si="71"/>
        <v>0</v>
      </c>
      <c r="N814" s="38">
        <f t="shared" si="71"/>
        <v>0</v>
      </c>
      <c r="O814" s="38">
        <f t="shared" si="71"/>
        <v>0</v>
      </c>
      <c r="P814" s="38">
        <f t="shared" si="71"/>
        <v>0</v>
      </c>
      <c r="Q814" s="38">
        <f t="shared" si="71"/>
        <v>0</v>
      </c>
      <c r="R814" s="38">
        <f t="shared" si="71"/>
        <v>0</v>
      </c>
      <c r="S814" s="38">
        <f t="shared" si="71"/>
        <v>0</v>
      </c>
    </row>
    <row r="815" spans="1:19" x14ac:dyDescent="0.25">
      <c r="A815" s="39"/>
      <c r="B815" s="40"/>
      <c r="C815" s="22"/>
      <c r="D815" s="23"/>
      <c r="E815" s="24">
        <f t="shared" si="70"/>
        <v>0</v>
      </c>
      <c r="F815" s="25"/>
      <c r="G815" s="42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</row>
    <row r="816" spans="1:19" x14ac:dyDescent="0.25">
      <c r="A816" s="39"/>
      <c r="B816" s="40" t="s">
        <v>747</v>
      </c>
      <c r="C816" s="22"/>
      <c r="D816" s="23">
        <v>150</v>
      </c>
      <c r="E816" s="24">
        <f t="shared" si="70"/>
        <v>0</v>
      </c>
      <c r="F816" s="41"/>
      <c r="G816" s="42">
        <f t="shared" ref="G816:G890" si="72">+E816*F816</f>
        <v>0</v>
      </c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</row>
    <row r="817" spans="1:19" x14ac:dyDescent="0.25">
      <c r="A817" s="39"/>
      <c r="B817" s="40"/>
      <c r="C817" s="22"/>
      <c r="D817" s="23"/>
      <c r="E817" s="24">
        <f t="shared" si="70"/>
        <v>0</v>
      </c>
      <c r="F817" s="25"/>
      <c r="G817" s="42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</row>
    <row r="818" spans="1:19" ht="25.5" x14ac:dyDescent="0.25">
      <c r="A818" s="20">
        <v>54502</v>
      </c>
      <c r="B818" s="59" t="s">
        <v>748</v>
      </c>
      <c r="C818" s="22"/>
      <c r="D818" s="23"/>
      <c r="E818" s="24"/>
      <c r="F818" s="25"/>
      <c r="G818" s="26">
        <f>'[1]GASTOS P-DEPTO'!$AX$111</f>
        <v>0</v>
      </c>
      <c r="H818" s="179" t="str">
        <f>IF(G819&gt;G818,"USTED HA SOBREPASADO MONTO POR  UN VALOR DE ","")</f>
        <v/>
      </c>
      <c r="I818" s="179"/>
      <c r="J818" s="179"/>
      <c r="K818" s="179"/>
      <c r="L818" s="27">
        <v>0</v>
      </c>
      <c r="M818" s="28"/>
      <c r="N818" s="28"/>
      <c r="O818" s="29"/>
      <c r="P818" s="30"/>
      <c r="Q818" s="30"/>
      <c r="R818" s="30"/>
      <c r="S818" s="30"/>
    </row>
    <row r="819" spans="1:19" ht="25.5" x14ac:dyDescent="0.25">
      <c r="A819" s="31">
        <v>54502</v>
      </c>
      <c r="B819" s="32" t="s">
        <v>748</v>
      </c>
      <c r="C819" s="33"/>
      <c r="D819" s="34"/>
      <c r="E819" s="35">
        <f t="shared" si="70"/>
        <v>0</v>
      </c>
      <c r="F819" s="36"/>
      <c r="G819" s="37">
        <f>SUM(G821:G821)</f>
        <v>0</v>
      </c>
      <c r="H819" s="38">
        <f>+H821</f>
        <v>0</v>
      </c>
      <c r="I819" s="38">
        <f t="shared" ref="I819:S819" si="73">+I821</f>
        <v>0</v>
      </c>
      <c r="J819" s="38">
        <f t="shared" si="73"/>
        <v>0</v>
      </c>
      <c r="K819" s="38">
        <f t="shared" si="73"/>
        <v>0</v>
      </c>
      <c r="L819" s="38">
        <f t="shared" si="73"/>
        <v>0</v>
      </c>
      <c r="M819" s="38">
        <f t="shared" si="73"/>
        <v>0</v>
      </c>
      <c r="N819" s="38">
        <f t="shared" si="73"/>
        <v>0</v>
      </c>
      <c r="O819" s="38">
        <f t="shared" si="73"/>
        <v>0</v>
      </c>
      <c r="P819" s="38">
        <f t="shared" si="73"/>
        <v>0</v>
      </c>
      <c r="Q819" s="38">
        <f t="shared" si="73"/>
        <v>0</v>
      </c>
      <c r="R819" s="38">
        <f t="shared" si="73"/>
        <v>0</v>
      </c>
      <c r="S819" s="38">
        <f t="shared" si="73"/>
        <v>0</v>
      </c>
    </row>
    <row r="820" spans="1:19" x14ac:dyDescent="0.25">
      <c r="A820" s="60"/>
      <c r="B820" s="47"/>
      <c r="C820" s="22"/>
      <c r="D820" s="23"/>
      <c r="E820" s="24">
        <f t="shared" si="70"/>
        <v>0</v>
      </c>
      <c r="F820" s="25"/>
      <c r="G820" s="42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</row>
    <row r="821" spans="1:19" x14ac:dyDescent="0.25">
      <c r="A821" s="60"/>
      <c r="B821" s="47" t="s">
        <v>749</v>
      </c>
      <c r="C821" s="22"/>
      <c r="D821" s="23">
        <v>100</v>
      </c>
      <c r="E821" s="24">
        <f t="shared" si="70"/>
        <v>0</v>
      </c>
      <c r="F821" s="41"/>
      <c r="G821" s="42">
        <f t="shared" si="72"/>
        <v>0</v>
      </c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</row>
    <row r="822" spans="1:19" x14ac:dyDescent="0.25">
      <c r="A822" s="39"/>
      <c r="B822" s="47"/>
      <c r="C822" s="22"/>
      <c r="D822" s="23"/>
      <c r="E822" s="24">
        <f t="shared" si="70"/>
        <v>0</v>
      </c>
      <c r="F822" s="25"/>
      <c r="G822" s="42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</row>
    <row r="823" spans="1:19" x14ac:dyDescent="0.25">
      <c r="A823" s="20">
        <v>54503</v>
      </c>
      <c r="B823" s="59" t="s">
        <v>750</v>
      </c>
      <c r="C823" s="22"/>
      <c r="D823" s="23"/>
      <c r="E823" s="24"/>
      <c r="F823" s="25"/>
      <c r="G823" s="26">
        <f>'[1]GASTOS P-DEPTO'!$AX$112</f>
        <v>0</v>
      </c>
      <c r="H823" s="179" t="str">
        <f>IF(G824&gt;G823,"USTED HA SOBREPASADO MONTO POR  UN VALOR DE ","")</f>
        <v/>
      </c>
      <c r="I823" s="179"/>
      <c r="J823" s="179"/>
      <c r="K823" s="179"/>
      <c r="L823" s="27">
        <v>0</v>
      </c>
      <c r="M823" s="28"/>
      <c r="N823" s="28"/>
      <c r="O823" s="29"/>
      <c r="P823" s="30"/>
      <c r="Q823" s="30"/>
      <c r="R823" s="30"/>
      <c r="S823" s="30"/>
    </row>
    <row r="824" spans="1:19" x14ac:dyDescent="0.25">
      <c r="A824" s="31">
        <v>54503</v>
      </c>
      <c r="B824" s="32" t="s">
        <v>750</v>
      </c>
      <c r="C824" s="33"/>
      <c r="D824" s="34"/>
      <c r="E824" s="35">
        <f t="shared" si="70"/>
        <v>0</v>
      </c>
      <c r="F824" s="36"/>
      <c r="G824" s="37">
        <f>SUM(G826:G831)</f>
        <v>0</v>
      </c>
      <c r="H824" s="38">
        <f>SUM(H826:H831)</f>
        <v>0</v>
      </c>
      <c r="I824" s="38">
        <f t="shared" ref="I824:S824" si="74">SUM(I826:I831)</f>
        <v>0</v>
      </c>
      <c r="J824" s="38">
        <f t="shared" si="74"/>
        <v>0</v>
      </c>
      <c r="K824" s="38">
        <f t="shared" si="74"/>
        <v>0</v>
      </c>
      <c r="L824" s="38">
        <f t="shared" si="74"/>
        <v>0</v>
      </c>
      <c r="M824" s="38">
        <f t="shared" si="74"/>
        <v>0</v>
      </c>
      <c r="N824" s="38">
        <f t="shared" si="74"/>
        <v>0</v>
      </c>
      <c r="O824" s="38">
        <f t="shared" si="74"/>
        <v>0</v>
      </c>
      <c r="P824" s="38">
        <f t="shared" si="74"/>
        <v>0</v>
      </c>
      <c r="Q824" s="38">
        <f t="shared" si="74"/>
        <v>0</v>
      </c>
      <c r="R824" s="38">
        <f t="shared" si="74"/>
        <v>0</v>
      </c>
      <c r="S824" s="38">
        <f t="shared" si="74"/>
        <v>0</v>
      </c>
    </row>
    <row r="825" spans="1:19" x14ac:dyDescent="0.25">
      <c r="A825" s="60"/>
      <c r="B825" s="61"/>
      <c r="C825" s="22"/>
      <c r="D825" s="23"/>
      <c r="E825" s="24">
        <f t="shared" si="70"/>
        <v>0</v>
      </c>
      <c r="F825" s="25"/>
      <c r="G825" s="42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</row>
    <row r="826" spans="1:19" x14ac:dyDescent="0.25">
      <c r="A826" s="39"/>
      <c r="B826" s="47" t="s">
        <v>751</v>
      </c>
      <c r="C826" s="22"/>
      <c r="D826" s="23">
        <v>100</v>
      </c>
      <c r="E826" s="24">
        <f t="shared" si="70"/>
        <v>0</v>
      </c>
      <c r="F826" s="41"/>
      <c r="G826" s="42">
        <f t="shared" si="72"/>
        <v>0</v>
      </c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</row>
    <row r="827" spans="1:19" x14ac:dyDescent="0.25">
      <c r="A827" s="39"/>
      <c r="B827" s="47" t="s">
        <v>752</v>
      </c>
      <c r="C827" s="22"/>
      <c r="D827" s="23"/>
      <c r="E827" s="24">
        <f t="shared" si="70"/>
        <v>0</v>
      </c>
      <c r="F827" s="41"/>
      <c r="G827" s="42">
        <f t="shared" si="72"/>
        <v>0</v>
      </c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</row>
    <row r="828" spans="1:19" x14ac:dyDescent="0.25">
      <c r="A828" s="39"/>
      <c r="B828" s="47" t="s">
        <v>753</v>
      </c>
      <c r="C828" s="22"/>
      <c r="D828" s="23">
        <v>75</v>
      </c>
      <c r="E828" s="24">
        <f t="shared" si="70"/>
        <v>0</v>
      </c>
      <c r="F828" s="41"/>
      <c r="G828" s="42">
        <f t="shared" si="72"/>
        <v>0</v>
      </c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</row>
    <row r="829" spans="1:19" ht="24" x14ac:dyDescent="0.25">
      <c r="A829" s="39"/>
      <c r="B829" s="56" t="s">
        <v>754</v>
      </c>
      <c r="C829" s="22"/>
      <c r="D829" s="23">
        <v>100</v>
      </c>
      <c r="E829" s="24">
        <f t="shared" si="70"/>
        <v>0</v>
      </c>
      <c r="F829" s="41"/>
      <c r="G829" s="42">
        <f t="shared" si="72"/>
        <v>0</v>
      </c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</row>
    <row r="830" spans="1:19" x14ac:dyDescent="0.25">
      <c r="A830" s="39"/>
      <c r="B830" s="47" t="s">
        <v>755</v>
      </c>
      <c r="C830" s="22"/>
      <c r="D830" s="23"/>
      <c r="E830" s="24">
        <f t="shared" si="70"/>
        <v>0</v>
      </c>
      <c r="F830" s="41"/>
      <c r="G830" s="42">
        <f t="shared" si="72"/>
        <v>0</v>
      </c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</row>
    <row r="831" spans="1:19" x14ac:dyDescent="0.25">
      <c r="A831" s="39"/>
      <c r="B831" s="47" t="s">
        <v>756</v>
      </c>
      <c r="C831" s="22"/>
      <c r="D831" s="23">
        <v>100</v>
      </c>
      <c r="E831" s="24">
        <f t="shared" si="70"/>
        <v>0</v>
      </c>
      <c r="F831" s="41"/>
      <c r="G831" s="42">
        <f t="shared" si="72"/>
        <v>0</v>
      </c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</row>
    <row r="832" spans="1:19" x14ac:dyDescent="0.25">
      <c r="A832" s="39"/>
      <c r="B832" s="47"/>
      <c r="C832" s="22"/>
      <c r="D832" s="23"/>
      <c r="E832" s="24">
        <f t="shared" si="70"/>
        <v>0</v>
      </c>
      <c r="F832" s="25"/>
      <c r="G832" s="42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</row>
    <row r="833" spans="1:19" x14ac:dyDescent="0.25">
      <c r="A833" s="20">
        <v>54504</v>
      </c>
      <c r="B833" s="59" t="s">
        <v>757</v>
      </c>
      <c r="C833" s="22"/>
      <c r="D833" s="23"/>
      <c r="E833" s="24"/>
      <c r="F833" s="25"/>
      <c r="G833" s="26">
        <f>'[1]GASTOS P-DEPTO'!$AX$113</f>
        <v>0</v>
      </c>
      <c r="H833" s="179" t="str">
        <f>IF(G834&gt;G833,"USTED HA SOBREPASADO MONTO POR  UN VALOR DE ","")</f>
        <v/>
      </c>
      <c r="I833" s="179"/>
      <c r="J833" s="179"/>
      <c r="K833" s="179"/>
      <c r="L833" s="27">
        <v>0</v>
      </c>
      <c r="M833" s="28"/>
      <c r="N833" s="28"/>
      <c r="O833" s="29"/>
      <c r="P833" s="30"/>
      <c r="Q833" s="30"/>
      <c r="R833" s="30"/>
      <c r="S833" s="30"/>
    </row>
    <row r="834" spans="1:19" x14ac:dyDescent="0.25">
      <c r="A834" s="31">
        <v>54504</v>
      </c>
      <c r="B834" s="32" t="s">
        <v>757</v>
      </c>
      <c r="C834" s="33"/>
      <c r="D834" s="34"/>
      <c r="E834" s="35">
        <f t="shared" si="70"/>
        <v>0</v>
      </c>
      <c r="F834" s="36"/>
      <c r="G834" s="37">
        <f>SUM(G836:G836)</f>
        <v>0</v>
      </c>
      <c r="H834" s="38">
        <f>+H836</f>
        <v>0</v>
      </c>
      <c r="I834" s="38">
        <f t="shared" ref="I834:S834" si="75">+I836</f>
        <v>0</v>
      </c>
      <c r="J834" s="38">
        <f t="shared" si="75"/>
        <v>0</v>
      </c>
      <c r="K834" s="38">
        <f t="shared" si="75"/>
        <v>0</v>
      </c>
      <c r="L834" s="38">
        <f t="shared" si="75"/>
        <v>0</v>
      </c>
      <c r="M834" s="38">
        <f t="shared" si="75"/>
        <v>0</v>
      </c>
      <c r="N834" s="38">
        <f t="shared" si="75"/>
        <v>0</v>
      </c>
      <c r="O834" s="38">
        <f t="shared" si="75"/>
        <v>0</v>
      </c>
      <c r="P834" s="38">
        <f t="shared" si="75"/>
        <v>0</v>
      </c>
      <c r="Q834" s="38">
        <f t="shared" si="75"/>
        <v>0</v>
      </c>
      <c r="R834" s="38">
        <f t="shared" si="75"/>
        <v>0</v>
      </c>
      <c r="S834" s="38">
        <f t="shared" si="75"/>
        <v>0</v>
      </c>
    </row>
    <row r="835" spans="1:19" x14ac:dyDescent="0.25">
      <c r="A835" s="39"/>
      <c r="B835" s="47"/>
      <c r="C835" s="22"/>
      <c r="D835" s="23"/>
      <c r="E835" s="24">
        <f t="shared" si="70"/>
        <v>0</v>
      </c>
      <c r="F835" s="25"/>
      <c r="G835" s="42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</row>
    <row r="836" spans="1:19" x14ac:dyDescent="0.25">
      <c r="A836" s="39"/>
      <c r="B836" s="47" t="s">
        <v>758</v>
      </c>
      <c r="C836" s="22"/>
      <c r="D836" s="23">
        <v>1000</v>
      </c>
      <c r="E836" s="24">
        <f t="shared" si="70"/>
        <v>0</v>
      </c>
      <c r="F836" s="41"/>
      <c r="G836" s="42">
        <f t="shared" si="72"/>
        <v>0</v>
      </c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</row>
    <row r="837" spans="1:19" x14ac:dyDescent="0.25">
      <c r="A837" s="39"/>
      <c r="B837" s="47"/>
      <c r="C837" s="22"/>
      <c r="D837" s="23"/>
      <c r="E837" s="24">
        <f t="shared" si="70"/>
        <v>0</v>
      </c>
      <c r="F837" s="25"/>
      <c r="G837" s="42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</row>
    <row r="838" spans="1:19" x14ac:dyDescent="0.25">
      <c r="A838" s="20">
        <v>54505</v>
      </c>
      <c r="B838" s="59" t="s">
        <v>759</v>
      </c>
      <c r="C838" s="22"/>
      <c r="D838" s="23"/>
      <c r="E838" s="24"/>
      <c r="F838" s="25"/>
      <c r="G838" s="26">
        <f>'[1]GASTOS P-DEPTO'!$AX$114</f>
        <v>0</v>
      </c>
      <c r="H838" s="179" t="str">
        <f>IF(G839&gt;G838,"USTED HA SOBREPASADO MONTO POR  UN VALOR DE ","")</f>
        <v xml:space="preserve">USTED HA SOBREPASADO MONTO POR  UN VALOR DE </v>
      </c>
      <c r="I838" s="179"/>
      <c r="J838" s="179"/>
      <c r="K838" s="179"/>
      <c r="L838" s="27">
        <v>0</v>
      </c>
      <c r="M838" s="28"/>
      <c r="N838" s="28"/>
      <c r="O838" s="29"/>
      <c r="P838" s="30"/>
      <c r="Q838" s="30"/>
      <c r="R838" s="30"/>
      <c r="S838" s="30"/>
    </row>
    <row r="839" spans="1:19" x14ac:dyDescent="0.25">
      <c r="A839" s="31">
        <v>54505</v>
      </c>
      <c r="B839" s="32" t="s">
        <v>759</v>
      </c>
      <c r="C839" s="33"/>
      <c r="D839" s="34"/>
      <c r="E839" s="35">
        <f t="shared" si="70"/>
        <v>3</v>
      </c>
      <c r="F839" s="36"/>
      <c r="G839" s="37">
        <f>SUM(G841:G843)</f>
        <v>300</v>
      </c>
      <c r="H839" s="38">
        <f>SUM(H841:H843)</f>
        <v>1</v>
      </c>
      <c r="I839" s="38">
        <f t="shared" ref="I839:S839" si="76">SUM(I841:I843)</f>
        <v>0</v>
      </c>
      <c r="J839" s="38">
        <f t="shared" si="76"/>
        <v>0</v>
      </c>
      <c r="K839" s="38">
        <f t="shared" si="76"/>
        <v>0</v>
      </c>
      <c r="L839" s="38">
        <f t="shared" si="76"/>
        <v>0</v>
      </c>
      <c r="M839" s="38">
        <f t="shared" si="76"/>
        <v>0</v>
      </c>
      <c r="N839" s="38">
        <f t="shared" si="76"/>
        <v>1</v>
      </c>
      <c r="O839" s="38">
        <f t="shared" si="76"/>
        <v>0</v>
      </c>
      <c r="P839" s="38">
        <f t="shared" si="76"/>
        <v>0</v>
      </c>
      <c r="Q839" s="38">
        <f t="shared" si="76"/>
        <v>0</v>
      </c>
      <c r="R839" s="38">
        <f t="shared" si="76"/>
        <v>1</v>
      </c>
      <c r="S839" s="38">
        <f t="shared" si="76"/>
        <v>0</v>
      </c>
    </row>
    <row r="840" spans="1:19" x14ac:dyDescent="0.25">
      <c r="A840" s="60"/>
      <c r="B840" s="61"/>
      <c r="C840" s="22"/>
      <c r="D840" s="23"/>
      <c r="E840" s="24">
        <f t="shared" si="70"/>
        <v>0</v>
      </c>
      <c r="F840" s="25"/>
      <c r="G840" s="42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</row>
    <row r="841" spans="1:19" x14ac:dyDescent="0.25">
      <c r="A841" s="39"/>
      <c r="B841" s="47" t="s">
        <v>760</v>
      </c>
      <c r="C841" s="48"/>
      <c r="D841" s="23">
        <v>100</v>
      </c>
      <c r="E841" s="24">
        <f t="shared" si="70"/>
        <v>3</v>
      </c>
      <c r="F841" s="41">
        <v>100</v>
      </c>
      <c r="G841" s="42">
        <f t="shared" si="72"/>
        <v>300</v>
      </c>
      <c r="H841" s="43">
        <v>1</v>
      </c>
      <c r="I841" s="43"/>
      <c r="J841" s="43"/>
      <c r="K841" s="43"/>
      <c r="L841" s="43"/>
      <c r="M841" s="43"/>
      <c r="N841" s="43">
        <v>1</v>
      </c>
      <c r="O841" s="43"/>
      <c r="P841" s="43"/>
      <c r="Q841" s="43"/>
      <c r="R841" s="43">
        <v>1</v>
      </c>
      <c r="S841" s="43"/>
    </row>
    <row r="842" spans="1:19" x14ac:dyDescent="0.25">
      <c r="A842" s="39"/>
      <c r="B842" s="47" t="s">
        <v>761</v>
      </c>
      <c r="C842" s="48"/>
      <c r="D842" s="23">
        <v>50</v>
      </c>
      <c r="E842" s="24">
        <f t="shared" si="70"/>
        <v>0</v>
      </c>
      <c r="F842" s="41"/>
      <c r="G842" s="42">
        <f t="shared" si="72"/>
        <v>0</v>
      </c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</row>
    <row r="843" spans="1:19" x14ac:dyDescent="0.25">
      <c r="A843" s="39"/>
      <c r="B843" s="47" t="s">
        <v>762</v>
      </c>
      <c r="C843" s="22"/>
      <c r="D843" s="23">
        <v>175</v>
      </c>
      <c r="E843" s="24">
        <f t="shared" si="70"/>
        <v>0</v>
      </c>
      <c r="F843" s="41"/>
      <c r="G843" s="42">
        <f t="shared" si="72"/>
        <v>0</v>
      </c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</row>
    <row r="844" spans="1:19" x14ac:dyDescent="0.25">
      <c r="A844" s="39"/>
      <c r="B844" s="47"/>
      <c r="C844" s="22"/>
      <c r="D844" s="23"/>
      <c r="E844" s="24">
        <f t="shared" si="70"/>
        <v>0</v>
      </c>
      <c r="F844" s="25"/>
      <c r="G844" s="42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</row>
    <row r="845" spans="1:19" x14ac:dyDescent="0.25">
      <c r="A845" s="20">
        <v>54506</v>
      </c>
      <c r="B845" s="59" t="s">
        <v>763</v>
      </c>
      <c r="C845" s="22"/>
      <c r="D845" s="23"/>
      <c r="E845" s="24"/>
      <c r="F845" s="25"/>
      <c r="G845" s="26">
        <f>'[1]GASTOS P-DEPTO'!$AX$115</f>
        <v>0</v>
      </c>
      <c r="H845" s="179" t="str">
        <f>IF(G846&gt;G845,"USTED HA SOBREPASADO MONTO POR  UN VALOR DE ","")</f>
        <v/>
      </c>
      <c r="I845" s="179"/>
      <c r="J845" s="179"/>
      <c r="K845" s="179"/>
      <c r="L845" s="27">
        <v>0</v>
      </c>
      <c r="M845" s="28"/>
      <c r="N845" s="28"/>
      <c r="O845" s="29"/>
      <c r="P845" s="30"/>
      <c r="Q845" s="30"/>
      <c r="R845" s="30"/>
      <c r="S845" s="30"/>
    </row>
    <row r="846" spans="1:19" x14ac:dyDescent="0.25">
      <c r="A846" s="31">
        <v>54506</v>
      </c>
      <c r="B846" s="32" t="s">
        <v>763</v>
      </c>
      <c r="C846" s="33"/>
      <c r="D846" s="34"/>
      <c r="E846" s="35">
        <f t="shared" si="70"/>
        <v>0</v>
      </c>
      <c r="F846" s="36"/>
      <c r="G846" s="37">
        <f>SUM(G847)</f>
        <v>0</v>
      </c>
      <c r="H846" s="38">
        <f>+H847</f>
        <v>0</v>
      </c>
      <c r="I846" s="38">
        <f t="shared" ref="I846:S846" si="77">+I847</f>
        <v>0</v>
      </c>
      <c r="J846" s="38">
        <f t="shared" si="77"/>
        <v>0</v>
      </c>
      <c r="K846" s="38">
        <f t="shared" si="77"/>
        <v>0</v>
      </c>
      <c r="L846" s="38">
        <f t="shared" si="77"/>
        <v>0</v>
      </c>
      <c r="M846" s="38">
        <f t="shared" si="77"/>
        <v>0</v>
      </c>
      <c r="N846" s="38">
        <f t="shared" si="77"/>
        <v>0</v>
      </c>
      <c r="O846" s="38">
        <f t="shared" si="77"/>
        <v>0</v>
      </c>
      <c r="P846" s="38">
        <f t="shared" si="77"/>
        <v>0</v>
      </c>
      <c r="Q846" s="38">
        <f t="shared" si="77"/>
        <v>0</v>
      </c>
      <c r="R846" s="38">
        <f t="shared" si="77"/>
        <v>0</v>
      </c>
      <c r="S846" s="38">
        <f t="shared" si="77"/>
        <v>0</v>
      </c>
    </row>
    <row r="847" spans="1:19" x14ac:dyDescent="0.25">
      <c r="A847" s="39"/>
      <c r="B847" s="47"/>
      <c r="C847" s="22"/>
      <c r="D847" s="23"/>
      <c r="E847" s="24">
        <f t="shared" si="70"/>
        <v>0</v>
      </c>
      <c r="F847" s="41"/>
      <c r="G847" s="42">
        <f t="shared" si="72"/>
        <v>0</v>
      </c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</row>
    <row r="848" spans="1:19" x14ac:dyDescent="0.25">
      <c r="A848" s="39"/>
      <c r="B848" s="47"/>
      <c r="C848" s="22"/>
      <c r="D848" s="23"/>
      <c r="E848" s="24"/>
      <c r="F848" s="41"/>
      <c r="G848" s="42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</row>
    <row r="849" spans="1:19" x14ac:dyDescent="0.25">
      <c r="A849" s="20">
        <v>54507</v>
      </c>
      <c r="B849" s="59" t="s">
        <v>764</v>
      </c>
      <c r="C849" s="22"/>
      <c r="D849" s="23"/>
      <c r="E849" s="24"/>
      <c r="F849" s="41"/>
      <c r="G849" s="26">
        <f>'[1]GASTOS P-DEPTO'!$AX$116</f>
        <v>0</v>
      </c>
      <c r="H849" s="179" t="str">
        <f>IF(G850&gt;G849,"USTED HA SOBREPASADO MONTO POR  UN VALOR DE ","")</f>
        <v/>
      </c>
      <c r="I849" s="179"/>
      <c r="J849" s="179"/>
      <c r="K849" s="179"/>
      <c r="L849" s="27">
        <v>0</v>
      </c>
      <c r="M849" s="28"/>
      <c r="N849" s="28"/>
      <c r="O849" s="29"/>
      <c r="P849" s="30"/>
      <c r="Q849" s="30"/>
      <c r="R849" s="30"/>
      <c r="S849" s="30"/>
    </row>
    <row r="850" spans="1:19" x14ac:dyDescent="0.25">
      <c r="A850" s="31">
        <v>54507</v>
      </c>
      <c r="B850" s="32" t="s">
        <v>764</v>
      </c>
      <c r="C850" s="33"/>
      <c r="D850" s="34"/>
      <c r="E850" s="35">
        <f t="shared" si="70"/>
        <v>0</v>
      </c>
      <c r="F850" s="36"/>
      <c r="G850" s="37">
        <f>SUM(G852:G852)</f>
        <v>0</v>
      </c>
      <c r="H850" s="38">
        <f>+H852</f>
        <v>0</v>
      </c>
      <c r="I850" s="38">
        <f t="shared" ref="I850:S850" si="78">+I852</f>
        <v>0</v>
      </c>
      <c r="J850" s="38">
        <f t="shared" si="78"/>
        <v>0</v>
      </c>
      <c r="K850" s="38">
        <f t="shared" si="78"/>
        <v>0</v>
      </c>
      <c r="L850" s="38">
        <f t="shared" si="78"/>
        <v>0</v>
      </c>
      <c r="M850" s="38">
        <f t="shared" si="78"/>
        <v>0</v>
      </c>
      <c r="N850" s="38">
        <f t="shared" si="78"/>
        <v>0</v>
      </c>
      <c r="O850" s="38">
        <f t="shared" si="78"/>
        <v>0</v>
      </c>
      <c r="P850" s="38">
        <f t="shared" si="78"/>
        <v>0</v>
      </c>
      <c r="Q850" s="38">
        <f t="shared" si="78"/>
        <v>0</v>
      </c>
      <c r="R850" s="38">
        <f t="shared" si="78"/>
        <v>0</v>
      </c>
      <c r="S850" s="38">
        <f t="shared" si="78"/>
        <v>0</v>
      </c>
    </row>
    <row r="851" spans="1:19" x14ac:dyDescent="0.25">
      <c r="A851" s="39"/>
      <c r="B851" s="47"/>
      <c r="C851" s="22"/>
      <c r="D851" s="23"/>
      <c r="E851" s="24">
        <f t="shared" si="70"/>
        <v>0</v>
      </c>
      <c r="F851" s="25"/>
      <c r="G851" s="42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</row>
    <row r="852" spans="1:19" x14ac:dyDescent="0.25">
      <c r="A852" s="39"/>
      <c r="B852" s="47" t="s">
        <v>765</v>
      </c>
      <c r="C852" s="22"/>
      <c r="D852" s="23">
        <v>3000</v>
      </c>
      <c r="E852" s="24">
        <f t="shared" si="70"/>
        <v>0</v>
      </c>
      <c r="F852" s="41"/>
      <c r="G852" s="42">
        <f t="shared" si="72"/>
        <v>0</v>
      </c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</row>
    <row r="853" spans="1:19" x14ac:dyDescent="0.25">
      <c r="A853" s="39"/>
      <c r="B853" s="47"/>
      <c r="C853" s="22"/>
      <c r="D853" s="23"/>
      <c r="E853" s="24">
        <f t="shared" si="70"/>
        <v>0</v>
      </c>
      <c r="F853" s="25"/>
      <c r="G853" s="42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</row>
    <row r="854" spans="1:19" ht="25.5" x14ac:dyDescent="0.25">
      <c r="A854" s="20">
        <v>54599</v>
      </c>
      <c r="B854" s="59" t="s">
        <v>766</v>
      </c>
      <c r="C854" s="22"/>
      <c r="D854" s="23"/>
      <c r="E854" s="24"/>
      <c r="F854" s="25"/>
      <c r="G854" s="26">
        <f>'[1]GASTOS P-DEPTO'!$AX$118</f>
        <v>0</v>
      </c>
      <c r="H854" s="179" t="str">
        <f>IF(G855&gt;G854,"USTED HA SOBREPASADO MONTO POR  UN VALOR DE ","")</f>
        <v/>
      </c>
      <c r="I854" s="179"/>
      <c r="J854" s="179"/>
      <c r="K854" s="179"/>
      <c r="L854" s="27">
        <v>0</v>
      </c>
      <c r="M854" s="28"/>
      <c r="N854" s="28"/>
      <c r="O854" s="29"/>
      <c r="P854" s="30"/>
      <c r="Q854" s="30"/>
      <c r="R854" s="30"/>
      <c r="S854" s="30"/>
    </row>
    <row r="855" spans="1:19" ht="25.5" x14ac:dyDescent="0.25">
      <c r="A855" s="31">
        <v>54599</v>
      </c>
      <c r="B855" s="32" t="s">
        <v>766</v>
      </c>
      <c r="C855" s="33"/>
      <c r="D855" s="34"/>
      <c r="E855" s="35">
        <f t="shared" si="70"/>
        <v>0</v>
      </c>
      <c r="F855" s="36"/>
      <c r="G855" s="37">
        <f>SUM(G856:G858)</f>
        <v>0</v>
      </c>
      <c r="H855" s="38">
        <f>+H857</f>
        <v>0</v>
      </c>
      <c r="I855" s="38">
        <f t="shared" ref="I855:S855" si="79">+I857</f>
        <v>0</v>
      </c>
      <c r="J855" s="38">
        <f t="shared" si="79"/>
        <v>0</v>
      </c>
      <c r="K855" s="38">
        <f t="shared" si="79"/>
        <v>0</v>
      </c>
      <c r="L855" s="38">
        <f t="shared" si="79"/>
        <v>0</v>
      </c>
      <c r="M855" s="38">
        <f t="shared" si="79"/>
        <v>0</v>
      </c>
      <c r="N855" s="38">
        <f t="shared" si="79"/>
        <v>0</v>
      </c>
      <c r="O855" s="38">
        <f t="shared" si="79"/>
        <v>0</v>
      </c>
      <c r="P855" s="38">
        <f t="shared" si="79"/>
        <v>0</v>
      </c>
      <c r="Q855" s="38">
        <f t="shared" si="79"/>
        <v>0</v>
      </c>
      <c r="R855" s="38">
        <f t="shared" si="79"/>
        <v>0</v>
      </c>
      <c r="S855" s="38">
        <f t="shared" si="79"/>
        <v>0</v>
      </c>
    </row>
    <row r="856" spans="1:19" x14ac:dyDescent="0.25">
      <c r="A856" s="39"/>
      <c r="B856" s="52"/>
      <c r="C856" s="22"/>
      <c r="D856" s="23"/>
      <c r="E856" s="24">
        <f t="shared" si="70"/>
        <v>0</v>
      </c>
      <c r="F856" s="25"/>
      <c r="G856" s="42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</row>
    <row r="857" spans="1:19" x14ac:dyDescent="0.25">
      <c r="A857" s="39"/>
      <c r="B857" s="47" t="s">
        <v>767</v>
      </c>
      <c r="C857" s="22"/>
      <c r="D857" s="23"/>
      <c r="E857" s="24">
        <f t="shared" si="70"/>
        <v>0</v>
      </c>
      <c r="F857" s="41"/>
      <c r="G857" s="42">
        <f t="shared" si="72"/>
        <v>0</v>
      </c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</row>
    <row r="858" spans="1:19" x14ac:dyDescent="0.25">
      <c r="A858" s="39"/>
      <c r="B858" s="47"/>
      <c r="C858" s="22"/>
      <c r="D858" s="23"/>
      <c r="E858" s="24">
        <f t="shared" si="70"/>
        <v>0</v>
      </c>
      <c r="F858" s="25"/>
      <c r="G858" s="42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</row>
    <row r="859" spans="1:19" x14ac:dyDescent="0.25">
      <c r="A859" s="20">
        <v>54601</v>
      </c>
      <c r="B859" s="59" t="s">
        <v>768</v>
      </c>
      <c r="C859" s="22"/>
      <c r="D859" s="23"/>
      <c r="E859" s="24"/>
      <c r="F859" s="25"/>
      <c r="G859" s="26">
        <f>'[1]GASTOS P-DEPTO'!$AX$120</f>
        <v>0</v>
      </c>
      <c r="H859" s="179" t="str">
        <f>IF(G860&gt;G859,"USTED HA SOBREPASADO MONTO POR  UN VALOR DE ","")</f>
        <v/>
      </c>
      <c r="I859" s="179"/>
      <c r="J859" s="179"/>
      <c r="K859" s="179"/>
      <c r="L859" s="27">
        <v>0</v>
      </c>
      <c r="M859" s="28"/>
      <c r="N859" s="28"/>
      <c r="O859" s="29"/>
      <c r="P859" s="30"/>
      <c r="Q859" s="30"/>
      <c r="R859" s="30"/>
      <c r="S859" s="30"/>
    </row>
    <row r="860" spans="1:19" x14ac:dyDescent="0.25">
      <c r="A860" s="31">
        <v>54601</v>
      </c>
      <c r="B860" s="32" t="s">
        <v>768</v>
      </c>
      <c r="C860" s="33"/>
      <c r="D860" s="34"/>
      <c r="E860" s="35">
        <f t="shared" si="70"/>
        <v>0</v>
      </c>
      <c r="F860" s="36"/>
      <c r="G860" s="37">
        <f>SUM(G861:G863)</f>
        <v>0</v>
      </c>
      <c r="H860" s="38">
        <f>+H862</f>
        <v>0</v>
      </c>
      <c r="I860" s="38">
        <f t="shared" ref="I860:S860" si="80">+I862</f>
        <v>0</v>
      </c>
      <c r="J860" s="38">
        <f t="shared" si="80"/>
        <v>0</v>
      </c>
      <c r="K860" s="38">
        <f t="shared" si="80"/>
        <v>0</v>
      </c>
      <c r="L860" s="38">
        <f t="shared" si="80"/>
        <v>0</v>
      </c>
      <c r="M860" s="38">
        <f t="shared" si="80"/>
        <v>0</v>
      </c>
      <c r="N860" s="38">
        <f t="shared" si="80"/>
        <v>0</v>
      </c>
      <c r="O860" s="38">
        <f t="shared" si="80"/>
        <v>0</v>
      </c>
      <c r="P860" s="38">
        <f t="shared" si="80"/>
        <v>0</v>
      </c>
      <c r="Q860" s="38">
        <f t="shared" si="80"/>
        <v>0</v>
      </c>
      <c r="R860" s="38">
        <f t="shared" si="80"/>
        <v>0</v>
      </c>
      <c r="S860" s="38">
        <f t="shared" si="80"/>
        <v>0</v>
      </c>
    </row>
    <row r="861" spans="1:19" x14ac:dyDescent="0.25">
      <c r="A861" s="39"/>
      <c r="B861" s="47"/>
      <c r="C861" s="22"/>
      <c r="D861" s="23"/>
      <c r="E861" s="24">
        <f t="shared" si="70"/>
        <v>0</v>
      </c>
      <c r="F861" s="25"/>
      <c r="G861" s="42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</row>
    <row r="862" spans="1:19" x14ac:dyDescent="0.25">
      <c r="A862" s="39"/>
      <c r="B862" s="47" t="s">
        <v>769</v>
      </c>
      <c r="C862" s="22"/>
      <c r="D862" s="23"/>
      <c r="E862" s="24">
        <f t="shared" si="70"/>
        <v>0</v>
      </c>
      <c r="F862" s="41"/>
      <c r="G862" s="42">
        <f t="shared" si="72"/>
        <v>0</v>
      </c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</row>
    <row r="863" spans="1:19" x14ac:dyDescent="0.25">
      <c r="A863" s="39"/>
      <c r="B863" s="47"/>
      <c r="C863" s="22"/>
      <c r="D863" s="23"/>
      <c r="E863" s="24">
        <f t="shared" si="70"/>
        <v>0</v>
      </c>
      <c r="F863" s="25"/>
      <c r="G863" s="42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</row>
    <row r="864" spans="1:19" x14ac:dyDescent="0.25">
      <c r="A864" s="20">
        <v>54602</v>
      </c>
      <c r="B864" s="59" t="s">
        <v>770</v>
      </c>
      <c r="C864" s="22"/>
      <c r="D864" s="23"/>
      <c r="E864" s="24"/>
      <c r="F864" s="25"/>
      <c r="G864" s="26">
        <f>'[1]GASTOS P-DEPTO'!$AX$121</f>
        <v>0</v>
      </c>
      <c r="H864" s="179" t="str">
        <f>IF(G865&gt;G864,"USTED HA SOBREPASADO MONTO POR  UN VALOR DE ","")</f>
        <v/>
      </c>
      <c r="I864" s="179"/>
      <c r="J864" s="179"/>
      <c r="K864" s="179"/>
      <c r="L864" s="27">
        <v>0</v>
      </c>
      <c r="M864" s="28"/>
      <c r="N864" s="28"/>
      <c r="O864" s="29"/>
      <c r="P864" s="30"/>
      <c r="Q864" s="30"/>
      <c r="R864" s="30"/>
      <c r="S864" s="30"/>
    </row>
    <row r="865" spans="1:19" x14ac:dyDescent="0.25">
      <c r="A865" s="31">
        <v>54602</v>
      </c>
      <c r="B865" s="32" t="s">
        <v>770</v>
      </c>
      <c r="C865" s="33"/>
      <c r="D865" s="34"/>
      <c r="E865" s="35">
        <f t="shared" si="70"/>
        <v>0</v>
      </c>
      <c r="F865" s="36"/>
      <c r="G865" s="37">
        <f>SUM(G866:G868)</f>
        <v>0</v>
      </c>
      <c r="H865" s="38">
        <f>+H867</f>
        <v>0</v>
      </c>
      <c r="I865" s="38">
        <f t="shared" ref="I865:S865" si="81">+I867</f>
        <v>0</v>
      </c>
      <c r="J865" s="38">
        <f t="shared" si="81"/>
        <v>0</v>
      </c>
      <c r="K865" s="38">
        <f t="shared" si="81"/>
        <v>0</v>
      </c>
      <c r="L865" s="38">
        <f t="shared" si="81"/>
        <v>0</v>
      </c>
      <c r="M865" s="38">
        <f t="shared" si="81"/>
        <v>0</v>
      </c>
      <c r="N865" s="38">
        <f t="shared" si="81"/>
        <v>0</v>
      </c>
      <c r="O865" s="38">
        <f t="shared" si="81"/>
        <v>0</v>
      </c>
      <c r="P865" s="38">
        <f t="shared" si="81"/>
        <v>0</v>
      </c>
      <c r="Q865" s="38">
        <f t="shared" si="81"/>
        <v>0</v>
      </c>
      <c r="R865" s="38">
        <f t="shared" si="81"/>
        <v>0</v>
      </c>
      <c r="S865" s="38">
        <f t="shared" si="81"/>
        <v>0</v>
      </c>
    </row>
    <row r="866" spans="1:19" x14ac:dyDescent="0.25">
      <c r="A866" s="39"/>
      <c r="B866" s="47"/>
      <c r="C866" s="22"/>
      <c r="D866" s="23"/>
      <c r="E866" s="24">
        <f t="shared" si="70"/>
        <v>0</v>
      </c>
      <c r="F866" s="25"/>
      <c r="G866" s="42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</row>
    <row r="867" spans="1:19" x14ac:dyDescent="0.25">
      <c r="A867" s="39"/>
      <c r="B867" s="47" t="s">
        <v>771</v>
      </c>
      <c r="C867" s="22"/>
      <c r="D867" s="23"/>
      <c r="E867" s="24">
        <f t="shared" si="70"/>
        <v>0</v>
      </c>
      <c r="F867" s="41"/>
      <c r="G867" s="42">
        <f t="shared" si="72"/>
        <v>0</v>
      </c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</row>
    <row r="868" spans="1:19" x14ac:dyDescent="0.25">
      <c r="A868" s="39"/>
      <c r="B868" s="47"/>
      <c r="C868" s="22"/>
      <c r="D868" s="23"/>
      <c r="E868" s="24">
        <f t="shared" si="70"/>
        <v>0</v>
      </c>
      <c r="F868" s="25"/>
      <c r="G868" s="42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</row>
    <row r="869" spans="1:19" x14ac:dyDescent="0.25">
      <c r="A869" s="20">
        <v>54603</v>
      </c>
      <c r="B869" s="59" t="s">
        <v>772</v>
      </c>
      <c r="C869" s="22"/>
      <c r="D869" s="23"/>
      <c r="E869" s="24"/>
      <c r="F869" s="25"/>
      <c r="G869" s="26">
        <f>'[1]GASTOS P-DEPTO'!$AX$122</f>
        <v>0</v>
      </c>
      <c r="H869" s="179" t="str">
        <f>IF(G870&gt;G869,"USTED HA SOBREPASADO MONTO POR  UN VALOR DE ","")</f>
        <v/>
      </c>
      <c r="I869" s="179"/>
      <c r="J869" s="179"/>
      <c r="K869" s="179"/>
      <c r="L869" s="27">
        <v>0</v>
      </c>
      <c r="M869" s="28"/>
      <c r="N869" s="28"/>
      <c r="O869" s="29"/>
      <c r="P869" s="30"/>
      <c r="Q869" s="30"/>
      <c r="R869" s="30"/>
      <c r="S869" s="30"/>
    </row>
    <row r="870" spans="1:19" x14ac:dyDescent="0.25">
      <c r="A870" s="31">
        <v>54603</v>
      </c>
      <c r="B870" s="32" t="s">
        <v>772</v>
      </c>
      <c r="C870" s="33"/>
      <c r="D870" s="34"/>
      <c r="E870" s="35">
        <f t="shared" si="70"/>
        <v>0</v>
      </c>
      <c r="F870" s="36"/>
      <c r="G870" s="37">
        <f>SUM(G872)</f>
        <v>0</v>
      </c>
      <c r="H870" s="38">
        <f>+H872</f>
        <v>0</v>
      </c>
      <c r="I870" s="38">
        <f t="shared" ref="I870:S870" si="82">+I872</f>
        <v>0</v>
      </c>
      <c r="J870" s="38">
        <f t="shared" si="82"/>
        <v>0</v>
      </c>
      <c r="K870" s="38">
        <f t="shared" si="82"/>
        <v>0</v>
      </c>
      <c r="L870" s="38">
        <f t="shared" si="82"/>
        <v>0</v>
      </c>
      <c r="M870" s="38">
        <f t="shared" si="82"/>
        <v>0</v>
      </c>
      <c r="N870" s="38">
        <f t="shared" si="82"/>
        <v>0</v>
      </c>
      <c r="O870" s="38">
        <f t="shared" si="82"/>
        <v>0</v>
      </c>
      <c r="P870" s="38">
        <f t="shared" si="82"/>
        <v>0</v>
      </c>
      <c r="Q870" s="38">
        <f t="shared" si="82"/>
        <v>0</v>
      </c>
      <c r="R870" s="38">
        <f t="shared" si="82"/>
        <v>0</v>
      </c>
      <c r="S870" s="38">
        <f t="shared" si="82"/>
        <v>0</v>
      </c>
    </row>
    <row r="871" spans="1:19" x14ac:dyDescent="0.25">
      <c r="A871" s="39"/>
      <c r="B871" s="47"/>
      <c r="C871" s="22"/>
      <c r="D871" s="23"/>
      <c r="E871" s="24">
        <f t="shared" si="70"/>
        <v>0</v>
      </c>
      <c r="F871" s="25"/>
      <c r="G871" s="42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</row>
    <row r="872" spans="1:19" ht="24" x14ac:dyDescent="0.25">
      <c r="A872" s="39"/>
      <c r="B872" s="56" t="s">
        <v>773</v>
      </c>
      <c r="C872" s="22"/>
      <c r="D872" s="23"/>
      <c r="E872" s="24">
        <f t="shared" si="70"/>
        <v>0</v>
      </c>
      <c r="F872" s="41"/>
      <c r="G872" s="42">
        <f t="shared" si="72"/>
        <v>0</v>
      </c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</row>
    <row r="873" spans="1:19" x14ac:dyDescent="0.25">
      <c r="A873" s="39"/>
      <c r="B873" s="47"/>
      <c r="C873" s="22"/>
      <c r="D873" s="23"/>
      <c r="E873" s="24">
        <f t="shared" si="70"/>
        <v>0</v>
      </c>
      <c r="F873" s="25"/>
      <c r="G873" s="42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</row>
    <row r="874" spans="1:19" x14ac:dyDescent="0.25">
      <c r="A874" s="20">
        <v>54699</v>
      </c>
      <c r="B874" s="59" t="s">
        <v>774</v>
      </c>
      <c r="C874" s="22"/>
      <c r="D874" s="23"/>
      <c r="E874" s="24"/>
      <c r="F874" s="25"/>
      <c r="G874" s="26">
        <f>'[1]GASTOS P-DEPTO'!$AX$124</f>
        <v>0</v>
      </c>
      <c r="H874" s="179" t="str">
        <f>IF(G875&gt;G874,"USTED HA SOBREPASADO MONTO POR  UN VALOR DE ","")</f>
        <v/>
      </c>
      <c r="I874" s="179"/>
      <c r="J874" s="179"/>
      <c r="K874" s="179"/>
      <c r="L874" s="27">
        <v>0</v>
      </c>
      <c r="M874" s="28"/>
      <c r="N874" s="28"/>
      <c r="O874" s="29"/>
      <c r="P874" s="30"/>
      <c r="Q874" s="30"/>
      <c r="R874" s="30"/>
      <c r="S874" s="30"/>
    </row>
    <row r="875" spans="1:19" x14ac:dyDescent="0.25">
      <c r="A875" s="31">
        <v>54699</v>
      </c>
      <c r="B875" s="32" t="s">
        <v>774</v>
      </c>
      <c r="C875" s="33"/>
      <c r="D875" s="34"/>
      <c r="E875" s="35">
        <f>SUM(H877:S878)</f>
        <v>0</v>
      </c>
      <c r="F875" s="36"/>
      <c r="G875" s="37">
        <f>SUM(G877:G878)</f>
        <v>0</v>
      </c>
      <c r="H875" s="38">
        <f>SUM(H877:H878)</f>
        <v>0</v>
      </c>
      <c r="I875" s="38">
        <f t="shared" ref="I875:S875" si="83">SUM(I877:I878)</f>
        <v>0</v>
      </c>
      <c r="J875" s="38">
        <f t="shared" si="83"/>
        <v>0</v>
      </c>
      <c r="K875" s="38">
        <f t="shared" si="83"/>
        <v>0</v>
      </c>
      <c r="L875" s="38">
        <f t="shared" si="83"/>
        <v>0</v>
      </c>
      <c r="M875" s="38">
        <f t="shared" si="83"/>
        <v>0</v>
      </c>
      <c r="N875" s="38">
        <f t="shared" si="83"/>
        <v>0</v>
      </c>
      <c r="O875" s="38">
        <f t="shared" si="83"/>
        <v>0</v>
      </c>
      <c r="P875" s="38">
        <f t="shared" si="83"/>
        <v>0</v>
      </c>
      <c r="Q875" s="38">
        <f t="shared" si="83"/>
        <v>0</v>
      </c>
      <c r="R875" s="38">
        <f t="shared" si="83"/>
        <v>0</v>
      </c>
      <c r="S875" s="38">
        <f t="shared" si="83"/>
        <v>0</v>
      </c>
    </row>
    <row r="876" spans="1:19" x14ac:dyDescent="0.25">
      <c r="A876" s="60"/>
      <c r="B876" s="61"/>
      <c r="C876" s="22"/>
      <c r="D876" s="23"/>
      <c r="E876" s="24"/>
      <c r="F876" s="25"/>
      <c r="G876" s="42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</row>
    <row r="877" spans="1:19" x14ac:dyDescent="0.25">
      <c r="A877" s="60"/>
      <c r="B877" s="47" t="s">
        <v>775</v>
      </c>
      <c r="C877" s="22"/>
      <c r="D877" s="23">
        <v>5000</v>
      </c>
      <c r="E877" s="24">
        <f t="shared" si="70"/>
        <v>0</v>
      </c>
      <c r="F877" s="41"/>
      <c r="G877" s="42">
        <f t="shared" si="72"/>
        <v>0</v>
      </c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</row>
    <row r="878" spans="1:19" x14ac:dyDescent="0.25">
      <c r="A878" s="60"/>
      <c r="B878" s="52" t="s">
        <v>776</v>
      </c>
      <c r="C878" s="22"/>
      <c r="D878" s="23">
        <v>226</v>
      </c>
      <c r="E878" s="24">
        <f t="shared" si="70"/>
        <v>0</v>
      </c>
      <c r="F878" s="41"/>
      <c r="G878" s="42">
        <f t="shared" si="72"/>
        <v>0</v>
      </c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</row>
    <row r="879" spans="1:19" x14ac:dyDescent="0.25">
      <c r="A879" s="39"/>
      <c r="B879" s="47"/>
      <c r="C879" s="22"/>
      <c r="D879" s="23"/>
      <c r="E879" s="24"/>
      <c r="F879" s="25"/>
      <c r="G879" s="42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</row>
    <row r="880" spans="1:19" ht="25.5" x14ac:dyDescent="0.25">
      <c r="A880" s="81">
        <v>55308</v>
      </c>
      <c r="B880" s="82" t="s">
        <v>777</v>
      </c>
      <c r="C880" s="22"/>
      <c r="D880" s="23"/>
      <c r="E880" s="24"/>
      <c r="F880" s="25"/>
      <c r="G880" s="26">
        <f>'[1]GASTOS P-DEPTO'!$AX$145</f>
        <v>0</v>
      </c>
      <c r="H880" s="179" t="str">
        <f>IF(G881&gt;G880,"USTED HA SOBREPASADO MONTO POR  UN VALOR DE ","")</f>
        <v/>
      </c>
      <c r="I880" s="179"/>
      <c r="J880" s="179"/>
      <c r="K880" s="179"/>
      <c r="L880" s="27">
        <v>0</v>
      </c>
      <c r="M880" s="28"/>
      <c r="N880" s="28"/>
      <c r="O880" s="29"/>
      <c r="P880" s="30"/>
      <c r="Q880" s="30"/>
      <c r="R880" s="30"/>
      <c r="S880" s="30"/>
    </row>
    <row r="881" spans="1:19" ht="25.5" x14ac:dyDescent="0.25">
      <c r="A881" s="31">
        <v>55308</v>
      </c>
      <c r="B881" s="32" t="s">
        <v>777</v>
      </c>
      <c r="C881" s="33"/>
      <c r="D881" s="34"/>
      <c r="E881" s="35">
        <f t="shared" si="70"/>
        <v>0</v>
      </c>
      <c r="F881" s="36"/>
      <c r="G881" s="37">
        <f>SUM(G883:G885)</f>
        <v>0</v>
      </c>
      <c r="H881" s="38">
        <f t="shared" ref="H881:S881" si="84">SUM(H883:H885)</f>
        <v>0</v>
      </c>
      <c r="I881" s="38">
        <f t="shared" si="84"/>
        <v>0</v>
      </c>
      <c r="J881" s="38">
        <f t="shared" si="84"/>
        <v>0</v>
      </c>
      <c r="K881" s="38">
        <f t="shared" si="84"/>
        <v>0</v>
      </c>
      <c r="L881" s="38">
        <f t="shared" si="84"/>
        <v>0</v>
      </c>
      <c r="M881" s="38">
        <f t="shared" si="84"/>
        <v>0</v>
      </c>
      <c r="N881" s="38">
        <f t="shared" si="84"/>
        <v>0</v>
      </c>
      <c r="O881" s="38">
        <f t="shared" si="84"/>
        <v>0</v>
      </c>
      <c r="P881" s="38">
        <f t="shared" si="84"/>
        <v>0</v>
      </c>
      <c r="Q881" s="38">
        <f t="shared" si="84"/>
        <v>0</v>
      </c>
      <c r="R881" s="38">
        <f t="shared" si="84"/>
        <v>0</v>
      </c>
      <c r="S881" s="38">
        <f t="shared" si="84"/>
        <v>0</v>
      </c>
    </row>
    <row r="882" spans="1:19" x14ac:dyDescent="0.25">
      <c r="A882" s="39"/>
      <c r="B882" s="47"/>
      <c r="C882" s="22"/>
      <c r="D882" s="23"/>
      <c r="E882" s="24"/>
      <c r="F882" s="25"/>
      <c r="G882" s="42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</row>
    <row r="883" spans="1:19" x14ac:dyDescent="0.25">
      <c r="A883" s="39"/>
      <c r="B883" s="47" t="s">
        <v>778</v>
      </c>
      <c r="C883" s="22"/>
      <c r="D883" s="23"/>
      <c r="E883" s="24">
        <f t="shared" si="70"/>
        <v>0</v>
      </c>
      <c r="F883" s="41"/>
      <c r="G883" s="42">
        <f t="shared" si="72"/>
        <v>0</v>
      </c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</row>
    <row r="884" spans="1:19" x14ac:dyDescent="0.25">
      <c r="A884" s="39"/>
      <c r="B884" s="47" t="s">
        <v>779</v>
      </c>
      <c r="C884" s="22"/>
      <c r="D884" s="23"/>
      <c r="E884" s="24">
        <f t="shared" si="70"/>
        <v>0</v>
      </c>
      <c r="F884" s="41"/>
      <c r="G884" s="42">
        <f t="shared" si="72"/>
        <v>0</v>
      </c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</row>
    <row r="885" spans="1:19" x14ac:dyDescent="0.25">
      <c r="A885" s="39"/>
      <c r="B885" s="47" t="s">
        <v>780</v>
      </c>
      <c r="C885" s="22"/>
      <c r="D885" s="23"/>
      <c r="E885" s="24">
        <f t="shared" si="70"/>
        <v>0</v>
      </c>
      <c r="F885" s="41"/>
      <c r="G885" s="42">
        <f t="shared" si="72"/>
        <v>0</v>
      </c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</row>
    <row r="886" spans="1:19" x14ac:dyDescent="0.25">
      <c r="A886" s="39"/>
      <c r="B886" s="47"/>
      <c r="C886" s="22"/>
      <c r="D886" s="23"/>
      <c r="E886" s="24"/>
      <c r="F886" s="25"/>
      <c r="G886" s="42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</row>
    <row r="887" spans="1:19" customFormat="1" ht="25.5" x14ac:dyDescent="0.25">
      <c r="A887" s="81">
        <v>55509</v>
      </c>
      <c r="B887" s="82" t="s">
        <v>781</v>
      </c>
      <c r="C887" s="84"/>
      <c r="D887" s="84"/>
      <c r="E887" s="84"/>
      <c r="F887" s="85"/>
      <c r="G887" s="26">
        <f>'[1]GASTOS P-DEPTO'!$AX$162</f>
        <v>0</v>
      </c>
      <c r="H887" s="179" t="str">
        <f>IF(G888&gt;G887,"USTED HA SOBREPASADO MONTO POR  UN VALOR DE ","")</f>
        <v/>
      </c>
      <c r="I887" s="179"/>
      <c r="J887" s="179"/>
      <c r="K887" s="179"/>
      <c r="L887" s="27">
        <v>0</v>
      </c>
      <c r="M887" s="28"/>
      <c r="N887" s="28"/>
      <c r="O887" s="29"/>
      <c r="P887" s="30"/>
      <c r="Q887" s="30"/>
      <c r="R887" s="30"/>
      <c r="S887" s="30"/>
    </row>
    <row r="888" spans="1:19" ht="25.5" x14ac:dyDescent="0.25">
      <c r="A888" s="31">
        <v>55509</v>
      </c>
      <c r="B888" s="32" t="s">
        <v>781</v>
      </c>
      <c r="C888" s="33"/>
      <c r="D888" s="34"/>
      <c r="E888" s="35">
        <f t="shared" si="70"/>
        <v>0</v>
      </c>
      <c r="F888" s="36"/>
      <c r="G888" s="37">
        <f>SUM(G890:G890)</f>
        <v>0</v>
      </c>
      <c r="H888" s="38">
        <f>+H890</f>
        <v>0</v>
      </c>
      <c r="I888" s="38">
        <f t="shared" ref="I888:S888" si="85">+I890</f>
        <v>0</v>
      </c>
      <c r="J888" s="38">
        <f t="shared" si="85"/>
        <v>0</v>
      </c>
      <c r="K888" s="38">
        <f t="shared" si="85"/>
        <v>0</v>
      </c>
      <c r="L888" s="38">
        <f t="shared" si="85"/>
        <v>0</v>
      </c>
      <c r="M888" s="38">
        <f t="shared" si="85"/>
        <v>0</v>
      </c>
      <c r="N888" s="38">
        <f t="shared" si="85"/>
        <v>0</v>
      </c>
      <c r="O888" s="38">
        <f t="shared" si="85"/>
        <v>0</v>
      </c>
      <c r="P888" s="38">
        <f t="shared" si="85"/>
        <v>0</v>
      </c>
      <c r="Q888" s="38">
        <f t="shared" si="85"/>
        <v>0</v>
      </c>
      <c r="R888" s="38">
        <f t="shared" si="85"/>
        <v>0</v>
      </c>
      <c r="S888" s="38">
        <f t="shared" si="85"/>
        <v>0</v>
      </c>
    </row>
    <row r="889" spans="1:19" x14ac:dyDescent="0.25">
      <c r="A889" s="39"/>
      <c r="B889" s="47"/>
      <c r="C889" s="22"/>
      <c r="D889" s="23"/>
      <c r="E889" s="24">
        <f t="shared" si="70"/>
        <v>0</v>
      </c>
      <c r="F889" s="25"/>
      <c r="G889" s="42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</row>
    <row r="890" spans="1:19" x14ac:dyDescent="0.25">
      <c r="A890" s="39"/>
      <c r="B890" s="47" t="s">
        <v>781</v>
      </c>
      <c r="C890" s="22"/>
      <c r="D890" s="23"/>
      <c r="E890" s="24">
        <f t="shared" si="70"/>
        <v>0</v>
      </c>
      <c r="F890" s="41"/>
      <c r="G890" s="42">
        <f t="shared" si="72"/>
        <v>0</v>
      </c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</row>
    <row r="891" spans="1:19" x14ac:dyDescent="0.25">
      <c r="A891" s="39"/>
      <c r="B891" s="47"/>
      <c r="C891" s="22"/>
      <c r="D891" s="23"/>
      <c r="E891" s="24">
        <f t="shared" ref="E891:E965" si="86">SUM(H891:S891)</f>
        <v>0</v>
      </c>
      <c r="F891" s="25"/>
      <c r="G891" s="42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</row>
    <row r="892" spans="1:19" ht="30" customHeight="1" x14ac:dyDescent="0.25">
      <c r="A892" s="81">
        <v>55599</v>
      </c>
      <c r="B892" s="82" t="s">
        <v>782</v>
      </c>
      <c r="C892" s="22"/>
      <c r="D892" s="23"/>
      <c r="E892" s="24"/>
      <c r="F892" s="25"/>
      <c r="G892" s="26">
        <f>'[1]GASTOS P-DEPTO'!$AX$165</f>
        <v>0</v>
      </c>
      <c r="H892" s="179" t="str">
        <f>IF(G893&gt;G892,"USTED HA SOBREPASADO MONTO POR  UN VALOR DE ","")</f>
        <v/>
      </c>
      <c r="I892" s="179"/>
      <c r="J892" s="179"/>
      <c r="K892" s="179"/>
      <c r="L892" s="27">
        <v>0</v>
      </c>
      <c r="M892" s="28"/>
      <c r="N892" s="28"/>
      <c r="O892" s="29"/>
      <c r="P892" s="30"/>
      <c r="Q892" s="30"/>
      <c r="R892" s="30"/>
      <c r="S892" s="30"/>
    </row>
    <row r="893" spans="1:19" ht="28.5" customHeight="1" x14ac:dyDescent="0.25">
      <c r="A893" s="31">
        <v>55599</v>
      </c>
      <c r="B893" s="32" t="s">
        <v>782</v>
      </c>
      <c r="C893" s="33"/>
      <c r="D893" s="34"/>
      <c r="E893" s="35">
        <f t="shared" si="86"/>
        <v>0</v>
      </c>
      <c r="F893" s="36"/>
      <c r="G893" s="37">
        <f>SUM(G895:G897)</f>
        <v>0</v>
      </c>
      <c r="H893" s="38">
        <f>SUM(H895:H897)</f>
        <v>0</v>
      </c>
      <c r="I893" s="38">
        <f t="shared" ref="I893:S893" si="87">SUM(I895:I897)</f>
        <v>0</v>
      </c>
      <c r="J893" s="38">
        <f t="shared" si="87"/>
        <v>0</v>
      </c>
      <c r="K893" s="38">
        <f t="shared" si="87"/>
        <v>0</v>
      </c>
      <c r="L893" s="38">
        <f t="shared" si="87"/>
        <v>0</v>
      </c>
      <c r="M893" s="38">
        <f t="shared" si="87"/>
        <v>0</v>
      </c>
      <c r="N893" s="38">
        <f t="shared" si="87"/>
        <v>0</v>
      </c>
      <c r="O893" s="38">
        <f t="shared" si="87"/>
        <v>0</v>
      </c>
      <c r="P893" s="38">
        <f t="shared" si="87"/>
        <v>0</v>
      </c>
      <c r="Q893" s="38">
        <f t="shared" si="87"/>
        <v>0</v>
      </c>
      <c r="R893" s="38">
        <f t="shared" si="87"/>
        <v>0</v>
      </c>
      <c r="S893" s="38">
        <f t="shared" si="87"/>
        <v>0</v>
      </c>
    </row>
    <row r="894" spans="1:19" x14ac:dyDescent="0.25">
      <c r="A894" s="39"/>
      <c r="B894" s="47"/>
      <c r="C894" s="22"/>
      <c r="D894" s="23"/>
      <c r="E894" s="24">
        <f t="shared" si="86"/>
        <v>0</v>
      </c>
      <c r="F894" s="25"/>
      <c r="G894" s="42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</row>
    <row r="895" spans="1:19" x14ac:dyDescent="0.25">
      <c r="A895" s="39"/>
      <c r="B895" s="47" t="s">
        <v>783</v>
      </c>
      <c r="C895" s="22"/>
      <c r="D895" s="23"/>
      <c r="E895" s="24">
        <f t="shared" si="86"/>
        <v>0</v>
      </c>
      <c r="F895" s="41"/>
      <c r="G895" s="42">
        <f t="shared" ref="G895:G966" si="88">+E895*F895</f>
        <v>0</v>
      </c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</row>
    <row r="896" spans="1:19" x14ac:dyDescent="0.25">
      <c r="A896" s="39"/>
      <c r="B896" s="47" t="s">
        <v>784</v>
      </c>
      <c r="C896" s="22"/>
      <c r="D896" s="23"/>
      <c r="E896" s="24">
        <f t="shared" si="86"/>
        <v>0</v>
      </c>
      <c r="F896" s="41"/>
      <c r="G896" s="42">
        <f t="shared" si="88"/>
        <v>0</v>
      </c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</row>
    <row r="897" spans="1:19" x14ac:dyDescent="0.25">
      <c r="A897" s="39"/>
      <c r="B897" s="47" t="s">
        <v>785</v>
      </c>
      <c r="C897" s="22"/>
      <c r="D897" s="23"/>
      <c r="E897" s="24">
        <f t="shared" si="86"/>
        <v>0</v>
      </c>
      <c r="F897" s="41"/>
      <c r="G897" s="42">
        <f t="shared" si="88"/>
        <v>0</v>
      </c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</row>
    <row r="898" spans="1:19" x14ac:dyDescent="0.25">
      <c r="A898" s="39"/>
      <c r="B898" s="47"/>
      <c r="C898" s="22"/>
      <c r="D898" s="23"/>
      <c r="E898" s="24">
        <f t="shared" si="86"/>
        <v>0</v>
      </c>
      <c r="F898" s="25"/>
      <c r="G898" s="42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</row>
    <row r="899" spans="1:19" ht="25.5" x14ac:dyDescent="0.25">
      <c r="A899" s="81">
        <v>55601</v>
      </c>
      <c r="B899" s="82" t="s">
        <v>786</v>
      </c>
      <c r="C899" s="22"/>
      <c r="D899" s="23"/>
      <c r="E899" s="24"/>
      <c r="F899" s="25"/>
      <c r="G899" s="26">
        <f>'[1]GASTOS P-DEPTO'!$AX$167</f>
        <v>0</v>
      </c>
      <c r="H899" s="179" t="str">
        <f>IF(G900&gt;G899,"USTED HA SOBREPASADO MONTO POR  UN VALOR DE ","")</f>
        <v/>
      </c>
      <c r="I899" s="179"/>
      <c r="J899" s="179"/>
      <c r="K899" s="179"/>
      <c r="L899" s="27">
        <v>0</v>
      </c>
      <c r="M899" s="28"/>
      <c r="N899" s="28"/>
      <c r="O899" s="29"/>
      <c r="P899" s="30"/>
      <c r="Q899" s="30"/>
      <c r="R899" s="30"/>
      <c r="S899" s="30"/>
    </row>
    <row r="900" spans="1:19" ht="25.5" x14ac:dyDescent="0.25">
      <c r="A900" s="31">
        <v>55601</v>
      </c>
      <c r="B900" s="32" t="s">
        <v>786</v>
      </c>
      <c r="C900" s="33"/>
      <c r="D900" s="34"/>
      <c r="E900" s="35">
        <f t="shared" si="86"/>
        <v>0</v>
      </c>
      <c r="F900" s="36"/>
      <c r="G900" s="37">
        <f>SUM(G902:G903)</f>
        <v>0</v>
      </c>
      <c r="H900" s="38">
        <f>SUM(H902:H903)</f>
        <v>0</v>
      </c>
      <c r="I900" s="38">
        <f t="shared" ref="I900:S900" si="89">SUM(I902:I903)</f>
        <v>0</v>
      </c>
      <c r="J900" s="38">
        <f t="shared" si="89"/>
        <v>0</v>
      </c>
      <c r="K900" s="38">
        <f t="shared" si="89"/>
        <v>0</v>
      </c>
      <c r="L900" s="38">
        <f t="shared" si="89"/>
        <v>0</v>
      </c>
      <c r="M900" s="38">
        <f t="shared" si="89"/>
        <v>0</v>
      </c>
      <c r="N900" s="38">
        <f t="shared" si="89"/>
        <v>0</v>
      </c>
      <c r="O900" s="38">
        <f t="shared" si="89"/>
        <v>0</v>
      </c>
      <c r="P900" s="38">
        <f t="shared" si="89"/>
        <v>0</v>
      </c>
      <c r="Q900" s="38">
        <f t="shared" si="89"/>
        <v>0</v>
      </c>
      <c r="R900" s="38">
        <f t="shared" si="89"/>
        <v>0</v>
      </c>
      <c r="S900" s="38">
        <f t="shared" si="89"/>
        <v>0</v>
      </c>
    </row>
    <row r="901" spans="1:19" x14ac:dyDescent="0.25">
      <c r="A901" s="39"/>
      <c r="B901" s="47"/>
      <c r="C901" s="22"/>
      <c r="D901" s="23"/>
      <c r="E901" s="24">
        <f t="shared" si="86"/>
        <v>0</v>
      </c>
      <c r="F901" s="25"/>
      <c r="G901" s="42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</row>
    <row r="902" spans="1:19" x14ac:dyDescent="0.25">
      <c r="A902" s="39"/>
      <c r="B902" s="47" t="s">
        <v>787</v>
      </c>
      <c r="C902" s="22"/>
      <c r="D902" s="23"/>
      <c r="E902" s="24">
        <f t="shared" si="86"/>
        <v>0</v>
      </c>
      <c r="F902" s="41"/>
      <c r="G902" s="42">
        <f t="shared" si="88"/>
        <v>0</v>
      </c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</row>
    <row r="903" spans="1:19" x14ac:dyDescent="0.25">
      <c r="A903" s="39"/>
      <c r="B903" s="47" t="s">
        <v>788</v>
      </c>
      <c r="C903" s="22"/>
      <c r="D903" s="23"/>
      <c r="E903" s="24">
        <f t="shared" si="86"/>
        <v>0</v>
      </c>
      <c r="F903" s="41"/>
      <c r="G903" s="42">
        <f t="shared" si="88"/>
        <v>0</v>
      </c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</row>
    <row r="904" spans="1:19" x14ac:dyDescent="0.25">
      <c r="A904" s="39"/>
      <c r="B904" s="47"/>
      <c r="C904" s="22"/>
      <c r="D904" s="23"/>
      <c r="E904" s="24">
        <f t="shared" si="86"/>
        <v>0</v>
      </c>
      <c r="F904" s="25"/>
      <c r="G904" s="42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</row>
    <row r="905" spans="1:19" ht="25.5" customHeight="1" x14ac:dyDescent="0.25">
      <c r="A905" s="81">
        <v>55602</v>
      </c>
      <c r="B905" s="82" t="s">
        <v>789</v>
      </c>
      <c r="C905" s="22"/>
      <c r="D905" s="23"/>
      <c r="E905" s="24"/>
      <c r="F905" s="25"/>
      <c r="G905" s="26">
        <f>'[1]GASTOS P-DEPTO'!$AX$168</f>
        <v>0</v>
      </c>
      <c r="H905" s="179" t="str">
        <f>IF(G906&gt;G905,"USTED HA SOBREPASADO MONTO POR  UN VALOR DE ","")</f>
        <v/>
      </c>
      <c r="I905" s="179"/>
      <c r="J905" s="179"/>
      <c r="K905" s="179"/>
      <c r="L905" s="27">
        <v>0</v>
      </c>
      <c r="M905" s="28"/>
      <c r="N905" s="28"/>
      <c r="O905" s="29"/>
      <c r="P905" s="30"/>
      <c r="Q905" s="30"/>
      <c r="R905" s="30"/>
      <c r="S905" s="30"/>
    </row>
    <row r="906" spans="1:19" ht="29.25" customHeight="1" x14ac:dyDescent="0.25">
      <c r="A906" s="31">
        <v>55602</v>
      </c>
      <c r="B906" s="32" t="s">
        <v>789</v>
      </c>
      <c r="C906" s="33"/>
      <c r="D906" s="34"/>
      <c r="E906" s="35">
        <f t="shared" si="86"/>
        <v>0</v>
      </c>
      <c r="F906" s="36"/>
      <c r="G906" s="37">
        <f>SUM(G908:G909)</f>
        <v>0</v>
      </c>
      <c r="H906" s="38">
        <f>SUM(H908:H909)</f>
        <v>0</v>
      </c>
      <c r="I906" s="38">
        <f t="shared" ref="I906:S906" si="90">SUM(I908:I909)</f>
        <v>0</v>
      </c>
      <c r="J906" s="38">
        <f t="shared" si="90"/>
        <v>0</v>
      </c>
      <c r="K906" s="38">
        <f t="shared" si="90"/>
        <v>0</v>
      </c>
      <c r="L906" s="38">
        <f t="shared" si="90"/>
        <v>0</v>
      </c>
      <c r="M906" s="38">
        <f t="shared" si="90"/>
        <v>0</v>
      </c>
      <c r="N906" s="38">
        <f t="shared" si="90"/>
        <v>0</v>
      </c>
      <c r="O906" s="38">
        <f t="shared" si="90"/>
        <v>0</v>
      </c>
      <c r="P906" s="38">
        <f t="shared" si="90"/>
        <v>0</v>
      </c>
      <c r="Q906" s="38">
        <f t="shared" si="90"/>
        <v>0</v>
      </c>
      <c r="R906" s="38">
        <f t="shared" si="90"/>
        <v>0</v>
      </c>
      <c r="S906" s="38">
        <f t="shared" si="90"/>
        <v>0</v>
      </c>
    </row>
    <row r="907" spans="1:19" x14ac:dyDescent="0.25">
      <c r="A907" s="39"/>
      <c r="B907" s="47"/>
      <c r="C907" s="22"/>
      <c r="D907" s="23"/>
      <c r="E907" s="24">
        <f t="shared" si="86"/>
        <v>0</v>
      </c>
      <c r="F907" s="25"/>
      <c r="G907" s="42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</row>
    <row r="908" spans="1:19" x14ac:dyDescent="0.25">
      <c r="A908" s="39"/>
      <c r="B908" s="47" t="s">
        <v>790</v>
      </c>
      <c r="C908" s="22"/>
      <c r="D908" s="23"/>
      <c r="E908" s="24">
        <f t="shared" si="86"/>
        <v>0</v>
      </c>
      <c r="F908" s="41"/>
      <c r="G908" s="42">
        <f t="shared" si="88"/>
        <v>0</v>
      </c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</row>
    <row r="909" spans="1:19" x14ac:dyDescent="0.25">
      <c r="A909" s="39"/>
      <c r="B909" s="47" t="s">
        <v>791</v>
      </c>
      <c r="C909" s="22"/>
      <c r="D909" s="23"/>
      <c r="E909" s="24">
        <f t="shared" si="86"/>
        <v>0</v>
      </c>
      <c r="F909" s="41"/>
      <c r="G909" s="42">
        <f t="shared" si="88"/>
        <v>0</v>
      </c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</row>
    <row r="910" spans="1:19" x14ac:dyDescent="0.25">
      <c r="A910" s="39"/>
      <c r="B910" s="47"/>
      <c r="C910" s="22"/>
      <c r="D910" s="23"/>
      <c r="E910" s="24">
        <f t="shared" si="86"/>
        <v>0</v>
      </c>
      <c r="F910" s="25"/>
      <c r="G910" s="42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</row>
    <row r="911" spans="1:19" x14ac:dyDescent="0.25">
      <c r="A911" s="81">
        <v>55603</v>
      </c>
      <c r="B911" s="82" t="s">
        <v>792</v>
      </c>
      <c r="C911" s="22"/>
      <c r="D911" s="23"/>
      <c r="E911" s="24"/>
      <c r="F911" s="25"/>
      <c r="G911" s="26">
        <f>'[1]GASTOS P-DEPTO'!$AX$169</f>
        <v>0</v>
      </c>
      <c r="H911" s="179" t="str">
        <f>IF(G912&gt;G911,"USTED HA SOBREPASADO MONTO POR  UN VALOR DE ","")</f>
        <v/>
      </c>
      <c r="I911" s="179"/>
      <c r="J911" s="179"/>
      <c r="K911" s="179"/>
      <c r="L911" s="27">
        <v>0</v>
      </c>
      <c r="M911" s="28"/>
      <c r="N911" s="28"/>
      <c r="O911" s="29"/>
      <c r="P911" s="30"/>
      <c r="Q911" s="30"/>
      <c r="R911" s="30"/>
      <c r="S911" s="30"/>
    </row>
    <row r="912" spans="1:19" x14ac:dyDescent="0.25">
      <c r="A912" s="31">
        <v>55603</v>
      </c>
      <c r="B912" s="32" t="s">
        <v>792</v>
      </c>
      <c r="C912" s="33"/>
      <c r="D912" s="34"/>
      <c r="E912" s="35">
        <f t="shared" si="86"/>
        <v>0</v>
      </c>
      <c r="F912" s="36"/>
      <c r="G912" s="37">
        <f>SUM(G914:G915)</f>
        <v>0</v>
      </c>
      <c r="H912" s="38">
        <f>SUM(H914:H915)</f>
        <v>0</v>
      </c>
      <c r="I912" s="38">
        <f t="shared" ref="I912:S912" si="91">SUM(I914:I915)</f>
        <v>0</v>
      </c>
      <c r="J912" s="38">
        <f t="shared" si="91"/>
        <v>0</v>
      </c>
      <c r="K912" s="38">
        <f t="shared" si="91"/>
        <v>0</v>
      </c>
      <c r="L912" s="38">
        <f t="shared" si="91"/>
        <v>0</v>
      </c>
      <c r="M912" s="38">
        <f t="shared" si="91"/>
        <v>0</v>
      </c>
      <c r="N912" s="38">
        <f t="shared" si="91"/>
        <v>0</v>
      </c>
      <c r="O912" s="38">
        <f t="shared" si="91"/>
        <v>0</v>
      </c>
      <c r="P912" s="38">
        <f t="shared" si="91"/>
        <v>0</v>
      </c>
      <c r="Q912" s="38">
        <f t="shared" si="91"/>
        <v>0</v>
      </c>
      <c r="R912" s="38">
        <f t="shared" si="91"/>
        <v>0</v>
      </c>
      <c r="S912" s="38">
        <f t="shared" si="91"/>
        <v>0</v>
      </c>
    </row>
    <row r="913" spans="1:19" x14ac:dyDescent="0.25">
      <c r="A913" s="39"/>
      <c r="B913" s="47"/>
      <c r="C913" s="22"/>
      <c r="D913" s="23"/>
      <c r="E913" s="24">
        <f t="shared" si="86"/>
        <v>0</v>
      </c>
      <c r="F913" s="25"/>
      <c r="G913" s="42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</row>
    <row r="914" spans="1:19" x14ac:dyDescent="0.25">
      <c r="A914" s="39"/>
      <c r="B914" s="47" t="s">
        <v>780</v>
      </c>
      <c r="C914" s="22"/>
      <c r="D914" s="23"/>
      <c r="E914" s="24">
        <f t="shared" si="86"/>
        <v>0</v>
      </c>
      <c r="F914" s="41"/>
      <c r="G914" s="42">
        <f t="shared" si="88"/>
        <v>0</v>
      </c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</row>
    <row r="915" spans="1:19" x14ac:dyDescent="0.25">
      <c r="A915" s="39"/>
      <c r="B915" s="47" t="s">
        <v>793</v>
      </c>
      <c r="C915" s="22"/>
      <c r="D915" s="23"/>
      <c r="E915" s="24">
        <f t="shared" si="86"/>
        <v>0</v>
      </c>
      <c r="F915" s="41"/>
      <c r="G915" s="42">
        <f t="shared" si="88"/>
        <v>0</v>
      </c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</row>
    <row r="916" spans="1:19" x14ac:dyDescent="0.25">
      <c r="A916" s="39"/>
      <c r="B916" s="47"/>
      <c r="C916" s="22"/>
      <c r="D916" s="23"/>
      <c r="E916" s="24">
        <f t="shared" si="86"/>
        <v>0</v>
      </c>
      <c r="F916" s="25"/>
      <c r="G916" s="42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</row>
    <row r="917" spans="1:19" x14ac:dyDescent="0.25">
      <c r="A917" s="81">
        <v>55703</v>
      </c>
      <c r="B917" s="82" t="s">
        <v>794</v>
      </c>
      <c r="C917" s="22"/>
      <c r="D917" s="23"/>
      <c r="E917" s="24"/>
      <c r="F917" s="25"/>
      <c r="G917" s="26">
        <f>'[1]GASTOS P-DEPTO'!$AX$173</f>
        <v>0</v>
      </c>
      <c r="H917" s="179" t="str">
        <f>IF(G918&gt;G917,"USTED HA SOBREPASADO MONTO POR  UN VALOR DE ","")</f>
        <v/>
      </c>
      <c r="I917" s="179"/>
      <c r="J917" s="179"/>
      <c r="K917" s="179"/>
      <c r="L917" s="27">
        <v>0</v>
      </c>
      <c r="M917" s="28"/>
      <c r="N917" s="28"/>
      <c r="O917" s="29"/>
      <c r="P917" s="30"/>
      <c r="Q917" s="30"/>
      <c r="R917" s="30"/>
      <c r="S917" s="30"/>
    </row>
    <row r="918" spans="1:19" x14ac:dyDescent="0.25">
      <c r="A918" s="31">
        <v>55703</v>
      </c>
      <c r="B918" s="32" t="s">
        <v>794</v>
      </c>
      <c r="C918" s="33"/>
      <c r="D918" s="34"/>
      <c r="E918" s="35">
        <f t="shared" si="86"/>
        <v>0</v>
      </c>
      <c r="F918" s="36"/>
      <c r="G918" s="37">
        <f>SUM(G920)</f>
        <v>0</v>
      </c>
      <c r="H918" s="38">
        <f>+H920</f>
        <v>0</v>
      </c>
      <c r="I918" s="38">
        <f t="shared" ref="I918:S918" si="92">+I920</f>
        <v>0</v>
      </c>
      <c r="J918" s="38">
        <f t="shared" si="92"/>
        <v>0</v>
      </c>
      <c r="K918" s="38">
        <f t="shared" si="92"/>
        <v>0</v>
      </c>
      <c r="L918" s="38">
        <f t="shared" si="92"/>
        <v>0</v>
      </c>
      <c r="M918" s="38">
        <f t="shared" si="92"/>
        <v>0</v>
      </c>
      <c r="N918" s="38">
        <f t="shared" si="92"/>
        <v>0</v>
      </c>
      <c r="O918" s="38">
        <f t="shared" si="92"/>
        <v>0</v>
      </c>
      <c r="P918" s="38">
        <f t="shared" si="92"/>
        <v>0</v>
      </c>
      <c r="Q918" s="38">
        <f t="shared" si="92"/>
        <v>0</v>
      </c>
      <c r="R918" s="38">
        <f t="shared" si="92"/>
        <v>0</v>
      </c>
      <c r="S918" s="38">
        <f t="shared" si="92"/>
        <v>0</v>
      </c>
    </row>
    <row r="919" spans="1:19" x14ac:dyDescent="0.25">
      <c r="A919" s="39"/>
      <c r="B919" s="47"/>
      <c r="C919" s="22"/>
      <c r="D919" s="23"/>
      <c r="E919" s="24">
        <f t="shared" si="86"/>
        <v>0</v>
      </c>
      <c r="F919" s="25"/>
      <c r="G919" s="42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</row>
    <row r="920" spans="1:19" x14ac:dyDescent="0.25">
      <c r="A920" s="39"/>
      <c r="B920" s="47" t="s">
        <v>795</v>
      </c>
      <c r="C920" s="22"/>
      <c r="D920" s="23"/>
      <c r="E920" s="24">
        <f t="shared" si="86"/>
        <v>0</v>
      </c>
      <c r="F920" s="41"/>
      <c r="G920" s="42">
        <f t="shared" si="88"/>
        <v>0</v>
      </c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</row>
    <row r="921" spans="1:19" x14ac:dyDescent="0.25">
      <c r="A921" s="39"/>
      <c r="B921" s="47"/>
      <c r="C921" s="22"/>
      <c r="D921" s="23"/>
      <c r="E921" s="24">
        <f t="shared" si="86"/>
        <v>0</v>
      </c>
      <c r="F921" s="25"/>
      <c r="G921" s="42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</row>
    <row r="922" spans="1:19" x14ac:dyDescent="0.25">
      <c r="A922" s="81">
        <v>55799</v>
      </c>
      <c r="B922" s="82" t="s">
        <v>796</v>
      </c>
      <c r="C922" s="22"/>
      <c r="D922" s="23"/>
      <c r="E922" s="24"/>
      <c r="F922" s="25"/>
      <c r="G922" s="26">
        <f>'[1]GASTOS P-DEPTO'!$AX$175</f>
        <v>0</v>
      </c>
      <c r="H922" s="179" t="str">
        <f>IF(G923&gt;G922,"USTED HA SOBREPASADO MONTO POR  UN VALOR DE ","")</f>
        <v/>
      </c>
      <c r="I922" s="179"/>
      <c r="J922" s="179"/>
      <c r="K922" s="179"/>
      <c r="L922" s="27">
        <v>0</v>
      </c>
      <c r="M922" s="28"/>
      <c r="N922" s="28"/>
      <c r="O922" s="29"/>
      <c r="P922" s="30"/>
      <c r="Q922" s="30"/>
      <c r="R922" s="30"/>
      <c r="S922" s="30"/>
    </row>
    <row r="923" spans="1:19" x14ac:dyDescent="0.25">
      <c r="A923" s="31">
        <v>55799</v>
      </c>
      <c r="B923" s="32" t="s">
        <v>796</v>
      </c>
      <c r="C923" s="33"/>
      <c r="D923" s="34"/>
      <c r="E923" s="35">
        <f t="shared" si="86"/>
        <v>0</v>
      </c>
      <c r="F923" s="36"/>
      <c r="G923" s="37">
        <f>SUM(G925)</f>
        <v>0</v>
      </c>
      <c r="H923" s="38">
        <f>+H925</f>
        <v>0</v>
      </c>
      <c r="I923" s="38">
        <f t="shared" ref="I923:S923" si="93">+I925</f>
        <v>0</v>
      </c>
      <c r="J923" s="38">
        <f t="shared" si="93"/>
        <v>0</v>
      </c>
      <c r="K923" s="38">
        <f t="shared" si="93"/>
        <v>0</v>
      </c>
      <c r="L923" s="38">
        <f t="shared" si="93"/>
        <v>0</v>
      </c>
      <c r="M923" s="38">
        <f t="shared" si="93"/>
        <v>0</v>
      </c>
      <c r="N923" s="38">
        <f t="shared" si="93"/>
        <v>0</v>
      </c>
      <c r="O923" s="38">
        <f t="shared" si="93"/>
        <v>0</v>
      </c>
      <c r="P923" s="38">
        <f t="shared" si="93"/>
        <v>0</v>
      </c>
      <c r="Q923" s="38">
        <f t="shared" si="93"/>
        <v>0</v>
      </c>
      <c r="R923" s="38">
        <f t="shared" si="93"/>
        <v>0</v>
      </c>
      <c r="S923" s="38">
        <f t="shared" si="93"/>
        <v>0</v>
      </c>
    </row>
    <row r="924" spans="1:19" x14ac:dyDescent="0.25">
      <c r="A924" s="60"/>
      <c r="B924" s="61"/>
      <c r="C924" s="22"/>
      <c r="D924" s="23"/>
      <c r="E924" s="24">
        <f t="shared" si="86"/>
        <v>0</v>
      </c>
      <c r="F924" s="25"/>
      <c r="G924" s="42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</row>
    <row r="925" spans="1:19" x14ac:dyDescent="0.25">
      <c r="A925" s="39"/>
      <c r="B925" s="47" t="s">
        <v>797</v>
      </c>
      <c r="C925" s="22"/>
      <c r="D925" s="23">
        <v>100</v>
      </c>
      <c r="E925" s="24">
        <f t="shared" si="86"/>
        <v>0</v>
      </c>
      <c r="F925" s="41"/>
      <c r="G925" s="42">
        <f t="shared" si="88"/>
        <v>0</v>
      </c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</row>
    <row r="926" spans="1:19" x14ac:dyDescent="0.25">
      <c r="A926" s="39"/>
      <c r="B926" s="47"/>
      <c r="C926" s="22"/>
      <c r="D926" s="23"/>
      <c r="E926" s="24">
        <f t="shared" si="86"/>
        <v>0</v>
      </c>
      <c r="F926" s="25"/>
      <c r="G926" s="42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</row>
    <row r="927" spans="1:19" ht="25.5" x14ac:dyDescent="0.25">
      <c r="A927" s="81">
        <v>56201</v>
      </c>
      <c r="B927" s="82" t="s">
        <v>798</v>
      </c>
      <c r="C927" s="22"/>
      <c r="D927" s="23"/>
      <c r="E927" s="24"/>
      <c r="F927" s="25"/>
      <c r="G927" s="26">
        <f>'[1]GASTOS P-DEPTO'!$AX$182</f>
        <v>0</v>
      </c>
      <c r="H927" s="179" t="str">
        <f>IF(G928&gt;G927,"USTED HA SOBREPASADO MONTO POR  UN VALOR DE ","")</f>
        <v/>
      </c>
      <c r="I927" s="179"/>
      <c r="J927" s="179"/>
      <c r="K927" s="179"/>
      <c r="L927" s="27">
        <v>0</v>
      </c>
      <c r="M927" s="28"/>
      <c r="N927" s="28"/>
      <c r="O927" s="29"/>
      <c r="P927" s="30"/>
      <c r="Q927" s="30"/>
      <c r="R927" s="30"/>
      <c r="S927" s="30"/>
    </row>
    <row r="928" spans="1:19" ht="25.5" x14ac:dyDescent="0.25">
      <c r="A928" s="31">
        <v>56201</v>
      </c>
      <c r="B928" s="32" t="s">
        <v>798</v>
      </c>
      <c r="C928" s="33"/>
      <c r="D928" s="34"/>
      <c r="E928" s="35">
        <f t="shared" si="86"/>
        <v>0</v>
      </c>
      <c r="F928" s="36"/>
      <c r="G928" s="37">
        <f>SUM(G930)</f>
        <v>0</v>
      </c>
      <c r="H928" s="38">
        <f>+H930</f>
        <v>0</v>
      </c>
      <c r="I928" s="38">
        <f t="shared" ref="I928:S928" si="94">+I930</f>
        <v>0</v>
      </c>
      <c r="J928" s="38">
        <f t="shared" si="94"/>
        <v>0</v>
      </c>
      <c r="K928" s="38">
        <f t="shared" si="94"/>
        <v>0</v>
      </c>
      <c r="L928" s="38">
        <f t="shared" si="94"/>
        <v>0</v>
      </c>
      <c r="M928" s="38">
        <f t="shared" si="94"/>
        <v>0</v>
      </c>
      <c r="N928" s="38">
        <f t="shared" si="94"/>
        <v>0</v>
      </c>
      <c r="O928" s="38">
        <f t="shared" si="94"/>
        <v>0</v>
      </c>
      <c r="P928" s="38">
        <f t="shared" si="94"/>
        <v>0</v>
      </c>
      <c r="Q928" s="38">
        <f t="shared" si="94"/>
        <v>0</v>
      </c>
      <c r="R928" s="38">
        <f t="shared" si="94"/>
        <v>0</v>
      </c>
      <c r="S928" s="38">
        <f t="shared" si="94"/>
        <v>0</v>
      </c>
    </row>
    <row r="929" spans="1:19" x14ac:dyDescent="0.25">
      <c r="A929" s="39"/>
      <c r="B929" s="47"/>
      <c r="C929" s="22"/>
      <c r="D929" s="23"/>
      <c r="E929" s="24">
        <f t="shared" si="86"/>
        <v>0</v>
      </c>
      <c r="F929" s="25"/>
      <c r="G929" s="42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</row>
    <row r="930" spans="1:19" x14ac:dyDescent="0.25">
      <c r="A930" s="39"/>
      <c r="B930" s="47" t="s">
        <v>799</v>
      </c>
      <c r="C930" s="22"/>
      <c r="D930" s="23">
        <v>25</v>
      </c>
      <c r="E930" s="24">
        <f t="shared" si="86"/>
        <v>0</v>
      </c>
      <c r="F930" s="41"/>
      <c r="G930" s="42">
        <f t="shared" si="88"/>
        <v>0</v>
      </c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</row>
    <row r="931" spans="1:19" x14ac:dyDescent="0.25">
      <c r="A931" s="39"/>
      <c r="B931" s="47"/>
      <c r="C931" s="22"/>
      <c r="D931" s="23"/>
      <c r="E931" s="24">
        <f t="shared" si="86"/>
        <v>0</v>
      </c>
      <c r="F931" s="25"/>
      <c r="G931" s="42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</row>
    <row r="932" spans="1:19" ht="25.5" x14ac:dyDescent="0.25">
      <c r="A932" s="81">
        <v>56303</v>
      </c>
      <c r="B932" s="82" t="s">
        <v>800</v>
      </c>
      <c r="C932" s="22"/>
      <c r="D932" s="23"/>
      <c r="E932" s="24"/>
      <c r="F932" s="25"/>
      <c r="G932" s="26">
        <f>'[1]GASTOS P-DEPTO'!$AX$186</f>
        <v>0</v>
      </c>
      <c r="H932" s="179" t="str">
        <f>IF(G933&gt;G932,"USTED HA SOBREPASADO MONTO POR  UN VALOR DE ","")</f>
        <v/>
      </c>
      <c r="I932" s="179"/>
      <c r="J932" s="179"/>
      <c r="K932" s="179"/>
      <c r="L932" s="27">
        <v>0</v>
      </c>
      <c r="M932" s="28"/>
      <c r="N932" s="28"/>
      <c r="O932" s="29"/>
      <c r="P932" s="30"/>
      <c r="Q932" s="30"/>
      <c r="R932" s="30"/>
      <c r="S932" s="30"/>
    </row>
    <row r="933" spans="1:19" ht="25.5" x14ac:dyDescent="0.25">
      <c r="A933" s="31">
        <v>56303</v>
      </c>
      <c r="B933" s="32" t="s">
        <v>800</v>
      </c>
      <c r="C933" s="33"/>
      <c r="D933" s="34"/>
      <c r="E933" s="35">
        <f t="shared" si="86"/>
        <v>0</v>
      </c>
      <c r="F933" s="36"/>
      <c r="G933" s="37">
        <f>SUM(G935)</f>
        <v>0</v>
      </c>
      <c r="H933" s="38">
        <f>+H935</f>
        <v>0</v>
      </c>
      <c r="I933" s="38">
        <f t="shared" ref="I933:S933" si="95">+I935</f>
        <v>0</v>
      </c>
      <c r="J933" s="38">
        <f t="shared" si="95"/>
        <v>0</v>
      </c>
      <c r="K933" s="38">
        <f t="shared" si="95"/>
        <v>0</v>
      </c>
      <c r="L933" s="38">
        <f t="shared" si="95"/>
        <v>0</v>
      </c>
      <c r="M933" s="38">
        <f t="shared" si="95"/>
        <v>0</v>
      </c>
      <c r="N933" s="38">
        <f t="shared" si="95"/>
        <v>0</v>
      </c>
      <c r="O933" s="38">
        <f t="shared" si="95"/>
        <v>0</v>
      </c>
      <c r="P933" s="38">
        <f t="shared" si="95"/>
        <v>0</v>
      </c>
      <c r="Q933" s="38">
        <f t="shared" si="95"/>
        <v>0</v>
      </c>
      <c r="R933" s="38">
        <f t="shared" si="95"/>
        <v>0</v>
      </c>
      <c r="S933" s="38">
        <f t="shared" si="95"/>
        <v>0</v>
      </c>
    </row>
    <row r="934" spans="1:19" x14ac:dyDescent="0.25">
      <c r="A934" s="39"/>
      <c r="B934" s="47"/>
      <c r="C934" s="22"/>
      <c r="D934" s="23"/>
      <c r="E934" s="24">
        <f t="shared" si="86"/>
        <v>0</v>
      </c>
      <c r="F934" s="25"/>
      <c r="G934" s="42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</row>
    <row r="935" spans="1:19" ht="24" x14ac:dyDescent="0.25">
      <c r="A935" s="39"/>
      <c r="B935" s="56" t="s">
        <v>800</v>
      </c>
      <c r="C935" s="22"/>
      <c r="D935" s="23"/>
      <c r="E935" s="24">
        <f t="shared" si="86"/>
        <v>0</v>
      </c>
      <c r="F935" s="41"/>
      <c r="G935" s="42">
        <f t="shared" si="88"/>
        <v>0</v>
      </c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</row>
    <row r="936" spans="1:19" x14ac:dyDescent="0.25">
      <c r="A936" s="39"/>
      <c r="B936" s="47"/>
      <c r="C936" s="22"/>
      <c r="D936" s="23"/>
      <c r="E936" s="24">
        <f t="shared" si="86"/>
        <v>0</v>
      </c>
      <c r="F936" s="25"/>
      <c r="G936" s="42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</row>
    <row r="937" spans="1:19" ht="25.5" x14ac:dyDescent="0.25">
      <c r="A937" s="81">
        <v>56304</v>
      </c>
      <c r="B937" s="82" t="s">
        <v>801</v>
      </c>
      <c r="C937" s="22"/>
      <c r="D937" s="23"/>
      <c r="E937" s="24"/>
      <c r="F937" s="25"/>
      <c r="G937" s="26">
        <f>'[1]GASTOS P-DEPTO'!$AX$187</f>
        <v>0</v>
      </c>
      <c r="H937" s="179" t="str">
        <f>IF(G938&gt;G937,"USTED HA SOBREPASADO MONTO POR  UN VALOR DE ","")</f>
        <v/>
      </c>
      <c r="I937" s="179"/>
      <c r="J937" s="179"/>
      <c r="K937" s="179"/>
      <c r="L937" s="27">
        <v>0</v>
      </c>
      <c r="M937" s="28"/>
      <c r="N937" s="28"/>
      <c r="O937" s="29"/>
      <c r="P937" s="30"/>
      <c r="Q937" s="30"/>
      <c r="R937" s="30"/>
      <c r="S937" s="30"/>
    </row>
    <row r="938" spans="1:19" ht="25.5" x14ac:dyDescent="0.25">
      <c r="A938" s="31">
        <v>56304</v>
      </c>
      <c r="B938" s="32" t="s">
        <v>801</v>
      </c>
      <c r="C938" s="33"/>
      <c r="D938" s="34"/>
      <c r="E938" s="35">
        <f t="shared" si="86"/>
        <v>0</v>
      </c>
      <c r="F938" s="36"/>
      <c r="G938" s="37">
        <f>SUM(G940)</f>
        <v>0</v>
      </c>
      <c r="H938" s="38">
        <f>+H940</f>
        <v>0</v>
      </c>
      <c r="I938" s="38">
        <f t="shared" ref="I938:S938" si="96">+I940</f>
        <v>0</v>
      </c>
      <c r="J938" s="38">
        <f t="shared" si="96"/>
        <v>0</v>
      </c>
      <c r="K938" s="38">
        <f t="shared" si="96"/>
        <v>0</v>
      </c>
      <c r="L938" s="38">
        <f t="shared" si="96"/>
        <v>0</v>
      </c>
      <c r="M938" s="38">
        <f t="shared" si="96"/>
        <v>0</v>
      </c>
      <c r="N938" s="38">
        <f t="shared" si="96"/>
        <v>0</v>
      </c>
      <c r="O938" s="38">
        <f t="shared" si="96"/>
        <v>0</v>
      </c>
      <c r="P938" s="38">
        <f t="shared" si="96"/>
        <v>0</v>
      </c>
      <c r="Q938" s="38">
        <f t="shared" si="96"/>
        <v>0</v>
      </c>
      <c r="R938" s="38">
        <f t="shared" si="96"/>
        <v>0</v>
      </c>
      <c r="S938" s="38">
        <f t="shared" si="96"/>
        <v>0</v>
      </c>
    </row>
    <row r="939" spans="1:19" x14ac:dyDescent="0.25">
      <c r="A939" s="39"/>
      <c r="B939" s="47"/>
      <c r="C939" s="22"/>
      <c r="D939" s="23"/>
      <c r="E939" s="24">
        <f t="shared" si="86"/>
        <v>0</v>
      </c>
      <c r="F939" s="25"/>
      <c r="G939" s="42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</row>
    <row r="940" spans="1:19" x14ac:dyDescent="0.25">
      <c r="A940" s="39"/>
      <c r="B940" s="47" t="s">
        <v>802</v>
      </c>
      <c r="C940" s="22"/>
      <c r="D940" s="23"/>
      <c r="E940" s="24">
        <f t="shared" si="86"/>
        <v>0</v>
      </c>
      <c r="F940" s="41"/>
      <c r="G940" s="42">
        <f t="shared" si="88"/>
        <v>0</v>
      </c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</row>
    <row r="941" spans="1:19" x14ac:dyDescent="0.25">
      <c r="A941" s="39"/>
      <c r="B941" s="47"/>
      <c r="C941" s="22"/>
      <c r="D941" s="23"/>
      <c r="E941" s="24">
        <f t="shared" si="86"/>
        <v>0</v>
      </c>
      <c r="F941" s="25"/>
      <c r="G941" s="42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</row>
    <row r="942" spans="1:19" x14ac:dyDescent="0.25">
      <c r="A942" s="81">
        <v>56305</v>
      </c>
      <c r="B942" s="82" t="s">
        <v>803</v>
      </c>
      <c r="C942" s="22"/>
      <c r="D942" s="23"/>
      <c r="E942" s="24"/>
      <c r="F942" s="25"/>
      <c r="G942" s="26">
        <f>'[1]GASTOS P-DEPTO'!$AX$188</f>
        <v>0</v>
      </c>
      <c r="H942" s="179" t="str">
        <f>IF(G943&gt;G942,"USTED HA SOBREPASADO MONTO POR  UN VALOR DE ","")</f>
        <v/>
      </c>
      <c r="I942" s="179"/>
      <c r="J942" s="179"/>
      <c r="K942" s="179"/>
      <c r="L942" s="27">
        <v>0</v>
      </c>
      <c r="M942" s="28"/>
      <c r="N942" s="28"/>
      <c r="O942" s="29"/>
      <c r="P942" s="30"/>
      <c r="Q942" s="30"/>
      <c r="R942" s="30"/>
      <c r="S942" s="30"/>
    </row>
    <row r="943" spans="1:19" x14ac:dyDescent="0.25">
      <c r="A943" s="31">
        <v>56305</v>
      </c>
      <c r="B943" s="32" t="s">
        <v>803</v>
      </c>
      <c r="C943" s="33"/>
      <c r="D943" s="34"/>
      <c r="E943" s="35">
        <f t="shared" si="86"/>
        <v>0</v>
      </c>
      <c r="F943" s="36"/>
      <c r="G943" s="37">
        <f>SUM(G944)</f>
        <v>0</v>
      </c>
      <c r="H943" s="38">
        <f>+H944</f>
        <v>0</v>
      </c>
      <c r="I943" s="38">
        <f t="shared" ref="I943:S943" si="97">+I944</f>
        <v>0</v>
      </c>
      <c r="J943" s="38">
        <f t="shared" si="97"/>
        <v>0</v>
      </c>
      <c r="K943" s="38">
        <f t="shared" si="97"/>
        <v>0</v>
      </c>
      <c r="L943" s="38">
        <f t="shared" si="97"/>
        <v>0</v>
      </c>
      <c r="M943" s="38">
        <f t="shared" si="97"/>
        <v>0</v>
      </c>
      <c r="N943" s="38">
        <f t="shared" si="97"/>
        <v>0</v>
      </c>
      <c r="O943" s="38">
        <f t="shared" si="97"/>
        <v>0</v>
      </c>
      <c r="P943" s="38">
        <f t="shared" si="97"/>
        <v>0</v>
      </c>
      <c r="Q943" s="38">
        <f t="shared" si="97"/>
        <v>0</v>
      </c>
      <c r="R943" s="38">
        <f t="shared" si="97"/>
        <v>0</v>
      </c>
      <c r="S943" s="38">
        <f t="shared" si="97"/>
        <v>0</v>
      </c>
    </row>
    <row r="944" spans="1:19" x14ac:dyDescent="0.25">
      <c r="A944" s="39"/>
      <c r="B944" s="47" t="s">
        <v>804</v>
      </c>
      <c r="C944" s="22"/>
      <c r="D944" s="23"/>
      <c r="E944" s="24">
        <f t="shared" si="86"/>
        <v>0</v>
      </c>
      <c r="F944" s="41"/>
      <c r="G944" s="42">
        <f t="shared" si="88"/>
        <v>0</v>
      </c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</row>
    <row r="945" spans="1:19" x14ac:dyDescent="0.25">
      <c r="A945" s="39"/>
      <c r="B945" s="47"/>
      <c r="C945" s="22"/>
      <c r="D945" s="23"/>
      <c r="E945" s="24">
        <f t="shared" si="86"/>
        <v>0</v>
      </c>
      <c r="F945" s="25"/>
      <c r="G945" s="42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</row>
    <row r="946" spans="1:19" x14ac:dyDescent="0.25">
      <c r="A946" s="81">
        <v>61101</v>
      </c>
      <c r="B946" s="82" t="s">
        <v>805</v>
      </c>
      <c r="C946" s="22"/>
      <c r="D946" s="23"/>
      <c r="E946" s="24"/>
      <c r="F946" s="25"/>
      <c r="G946" s="26">
        <f>'[1]GASTOS P-DEPTO'!$AX$191</f>
        <v>0</v>
      </c>
      <c r="H946" s="179" t="str">
        <f>IF(G947&gt;G946,"USTED HA SOBREPASADO MONTO POR  UN VALOR DE ","")</f>
        <v xml:space="preserve">USTED HA SOBREPASADO MONTO POR  UN VALOR DE </v>
      </c>
      <c r="I946" s="179"/>
      <c r="J946" s="179"/>
      <c r="K946" s="179"/>
      <c r="L946" s="27">
        <v>0</v>
      </c>
      <c r="M946" s="28"/>
      <c r="N946" s="28"/>
      <c r="O946" s="29"/>
      <c r="P946" s="30"/>
      <c r="Q946" s="30"/>
      <c r="R946" s="30"/>
      <c r="S946" s="30"/>
    </row>
    <row r="947" spans="1:19" x14ac:dyDescent="0.25">
      <c r="A947" s="31">
        <v>61101</v>
      </c>
      <c r="B947" s="32" t="s">
        <v>805</v>
      </c>
      <c r="C947" s="33"/>
      <c r="D947" s="34"/>
      <c r="E947" s="35">
        <f t="shared" si="86"/>
        <v>185</v>
      </c>
      <c r="F947" s="36"/>
      <c r="G947" s="37">
        <f>SUM(G949:G990)</f>
        <v>11820</v>
      </c>
      <c r="H947" s="38">
        <f>SUM(H949:H990)</f>
        <v>153</v>
      </c>
      <c r="I947" s="38">
        <f t="shared" ref="I947:S947" si="98">SUM(I949:I990)</f>
        <v>10</v>
      </c>
      <c r="J947" s="38">
        <f t="shared" si="98"/>
        <v>21</v>
      </c>
      <c r="K947" s="38">
        <f t="shared" si="98"/>
        <v>0</v>
      </c>
      <c r="L947" s="38">
        <f t="shared" si="98"/>
        <v>0</v>
      </c>
      <c r="M947" s="38">
        <f t="shared" si="98"/>
        <v>0</v>
      </c>
      <c r="N947" s="38">
        <f t="shared" si="98"/>
        <v>1</v>
      </c>
      <c r="O947" s="38">
        <f t="shared" si="98"/>
        <v>0</v>
      </c>
      <c r="P947" s="38">
        <f t="shared" si="98"/>
        <v>0</v>
      </c>
      <c r="Q947" s="38">
        <f t="shared" si="98"/>
        <v>0</v>
      </c>
      <c r="R947" s="38">
        <f t="shared" si="98"/>
        <v>0</v>
      </c>
      <c r="S947" s="38">
        <f t="shared" si="98"/>
        <v>0</v>
      </c>
    </row>
    <row r="948" spans="1:19" x14ac:dyDescent="0.25">
      <c r="A948" s="39"/>
      <c r="B948" s="47"/>
      <c r="C948" s="22"/>
      <c r="D948" s="23"/>
      <c r="E948" s="24">
        <f t="shared" si="86"/>
        <v>0</v>
      </c>
      <c r="F948" s="25"/>
      <c r="G948" s="42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</row>
    <row r="949" spans="1:19" x14ac:dyDescent="0.25">
      <c r="A949" s="39"/>
      <c r="B949" s="47" t="s">
        <v>806</v>
      </c>
      <c r="C949" s="22"/>
      <c r="D949" s="23">
        <v>99</v>
      </c>
      <c r="E949" s="24">
        <f t="shared" si="86"/>
        <v>0</v>
      </c>
      <c r="F949" s="41"/>
      <c r="G949" s="42">
        <f t="shared" si="88"/>
        <v>0</v>
      </c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</row>
    <row r="950" spans="1:19" x14ac:dyDescent="0.25">
      <c r="A950" s="39"/>
      <c r="B950" s="47" t="s">
        <v>807</v>
      </c>
      <c r="C950" s="22"/>
      <c r="D950" s="23">
        <v>2500</v>
      </c>
      <c r="E950" s="24">
        <f t="shared" si="86"/>
        <v>0</v>
      </c>
      <c r="F950" s="41"/>
      <c r="G950" s="42">
        <f t="shared" si="88"/>
        <v>0</v>
      </c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</row>
    <row r="951" spans="1:19" x14ac:dyDescent="0.25">
      <c r="A951" s="39"/>
      <c r="B951" s="47" t="s">
        <v>808</v>
      </c>
      <c r="C951" s="22"/>
      <c r="D951" s="23">
        <v>100</v>
      </c>
      <c r="E951" s="24">
        <f t="shared" si="86"/>
        <v>0</v>
      </c>
      <c r="F951" s="41"/>
      <c r="G951" s="42">
        <f t="shared" si="88"/>
        <v>0</v>
      </c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</row>
    <row r="952" spans="1:19" x14ac:dyDescent="0.25">
      <c r="A952" s="39"/>
      <c r="B952" s="47" t="s">
        <v>809</v>
      </c>
      <c r="C952" s="22"/>
      <c r="D952" s="23">
        <v>45</v>
      </c>
      <c r="E952" s="24">
        <f t="shared" si="86"/>
        <v>0</v>
      </c>
      <c r="F952" s="41"/>
      <c r="G952" s="42">
        <f t="shared" si="88"/>
        <v>0</v>
      </c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</row>
    <row r="953" spans="1:19" x14ac:dyDescent="0.25">
      <c r="A953" s="39"/>
      <c r="B953" s="47" t="s">
        <v>810</v>
      </c>
      <c r="C953" s="22"/>
      <c r="D953" s="23">
        <v>225</v>
      </c>
      <c r="E953" s="24">
        <f t="shared" si="86"/>
        <v>0</v>
      </c>
      <c r="F953" s="41"/>
      <c r="G953" s="42">
        <f t="shared" si="88"/>
        <v>0</v>
      </c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</row>
    <row r="954" spans="1:19" x14ac:dyDescent="0.25">
      <c r="A954" s="39"/>
      <c r="B954" s="47" t="s">
        <v>811</v>
      </c>
      <c r="C954" s="48"/>
      <c r="D954" s="23">
        <v>25</v>
      </c>
      <c r="E954" s="24">
        <f t="shared" si="86"/>
        <v>0</v>
      </c>
      <c r="F954" s="41"/>
      <c r="G954" s="42">
        <f t="shared" si="88"/>
        <v>0</v>
      </c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</row>
    <row r="955" spans="1:19" x14ac:dyDescent="0.25">
      <c r="A955" s="39"/>
      <c r="B955" s="47" t="s">
        <v>812</v>
      </c>
      <c r="C955" s="22"/>
      <c r="D955" s="23">
        <v>200</v>
      </c>
      <c r="E955" s="24">
        <f t="shared" si="86"/>
        <v>3</v>
      </c>
      <c r="F955" s="41">
        <v>200</v>
      </c>
      <c r="G955" s="42">
        <f t="shared" si="88"/>
        <v>600</v>
      </c>
      <c r="H955" s="43"/>
      <c r="I955" s="43"/>
      <c r="J955" s="43">
        <v>3</v>
      </c>
      <c r="K955" s="43"/>
      <c r="L955" s="43"/>
      <c r="M955" s="43"/>
      <c r="N955" s="43"/>
      <c r="O955" s="43"/>
      <c r="P955" s="43"/>
      <c r="Q955" s="43"/>
      <c r="R955" s="43"/>
      <c r="S955" s="43"/>
    </row>
    <row r="956" spans="1:19" x14ac:dyDescent="0.25">
      <c r="A956" s="39"/>
      <c r="B956" s="47" t="s">
        <v>813</v>
      </c>
      <c r="C956" s="22"/>
      <c r="D956" s="23">
        <v>250</v>
      </c>
      <c r="E956" s="24">
        <f t="shared" si="86"/>
        <v>0</v>
      </c>
      <c r="F956" s="41"/>
      <c r="G956" s="42">
        <f t="shared" si="88"/>
        <v>0</v>
      </c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</row>
    <row r="957" spans="1:19" x14ac:dyDescent="0.25">
      <c r="A957" s="39"/>
      <c r="B957" s="47" t="s">
        <v>814</v>
      </c>
      <c r="C957" s="22" t="s">
        <v>27</v>
      </c>
      <c r="D957" s="23">
        <v>100</v>
      </c>
      <c r="E957" s="24">
        <f t="shared" si="86"/>
        <v>0</v>
      </c>
      <c r="F957" s="41"/>
      <c r="G957" s="42">
        <f t="shared" si="88"/>
        <v>0</v>
      </c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</row>
    <row r="958" spans="1:19" x14ac:dyDescent="0.25">
      <c r="A958" s="39"/>
      <c r="B958" s="47" t="s">
        <v>815</v>
      </c>
      <c r="C958" s="22"/>
      <c r="D958" s="23">
        <v>30</v>
      </c>
      <c r="E958" s="24">
        <f t="shared" si="86"/>
        <v>0</v>
      </c>
      <c r="F958" s="41"/>
      <c r="G958" s="42">
        <f t="shared" si="88"/>
        <v>0</v>
      </c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</row>
    <row r="959" spans="1:19" x14ac:dyDescent="0.25">
      <c r="A959" s="39"/>
      <c r="B959" s="47" t="s">
        <v>816</v>
      </c>
      <c r="C959" s="22"/>
      <c r="D959" s="23">
        <v>80</v>
      </c>
      <c r="E959" s="24">
        <f t="shared" si="86"/>
        <v>4</v>
      </c>
      <c r="F959" s="41">
        <v>80</v>
      </c>
      <c r="G959" s="42">
        <f t="shared" si="88"/>
        <v>320</v>
      </c>
      <c r="H959" s="43">
        <v>3</v>
      </c>
      <c r="I959" s="43"/>
      <c r="J959" s="43"/>
      <c r="K959" s="43"/>
      <c r="L959" s="43"/>
      <c r="M959" s="43"/>
      <c r="N959" s="43">
        <v>1</v>
      </c>
      <c r="O959" s="43"/>
      <c r="P959" s="43"/>
      <c r="Q959" s="43"/>
      <c r="R959" s="43"/>
      <c r="S959" s="43"/>
    </row>
    <row r="960" spans="1:19" x14ac:dyDescent="0.25">
      <c r="A960" s="39"/>
      <c r="B960" s="47" t="s">
        <v>817</v>
      </c>
      <c r="C960" s="22"/>
      <c r="D960" s="23">
        <v>14</v>
      </c>
      <c r="E960" s="24">
        <f t="shared" si="86"/>
        <v>0</v>
      </c>
      <c r="F960" s="41"/>
      <c r="G960" s="42">
        <f t="shared" si="88"/>
        <v>0</v>
      </c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</row>
    <row r="961" spans="1:19" x14ac:dyDescent="0.25">
      <c r="A961" s="39"/>
      <c r="B961" s="47" t="s">
        <v>818</v>
      </c>
      <c r="C961" s="22"/>
      <c r="D961" s="23">
        <v>500</v>
      </c>
      <c r="E961" s="24">
        <f t="shared" si="86"/>
        <v>0</v>
      </c>
      <c r="F961" s="41"/>
      <c r="G961" s="42">
        <f t="shared" si="88"/>
        <v>0</v>
      </c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</row>
    <row r="962" spans="1:19" x14ac:dyDescent="0.25">
      <c r="A962" s="39"/>
      <c r="B962" s="47" t="s">
        <v>819</v>
      </c>
      <c r="C962" s="22"/>
      <c r="D962" s="23">
        <v>135</v>
      </c>
      <c r="E962" s="24">
        <f t="shared" si="86"/>
        <v>0</v>
      </c>
      <c r="F962" s="41"/>
      <c r="G962" s="42">
        <f t="shared" si="88"/>
        <v>0</v>
      </c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</row>
    <row r="963" spans="1:19" x14ac:dyDescent="0.25">
      <c r="A963" s="39"/>
      <c r="B963" s="47" t="s">
        <v>820</v>
      </c>
      <c r="C963" s="22"/>
      <c r="D963" s="23">
        <v>225</v>
      </c>
      <c r="E963" s="24">
        <f t="shared" si="86"/>
        <v>3</v>
      </c>
      <c r="F963" s="41">
        <v>225</v>
      </c>
      <c r="G963" s="42">
        <f t="shared" si="88"/>
        <v>675</v>
      </c>
      <c r="H963" s="43"/>
      <c r="I963" s="43">
        <v>3</v>
      </c>
      <c r="J963" s="43"/>
      <c r="K963" s="43"/>
      <c r="L963" s="43"/>
      <c r="M963" s="43"/>
      <c r="N963" s="43"/>
      <c r="O963" s="43"/>
      <c r="P963" s="43"/>
      <c r="Q963" s="43"/>
      <c r="R963" s="43"/>
      <c r="S963" s="43"/>
    </row>
    <row r="964" spans="1:19" x14ac:dyDescent="0.25">
      <c r="A964" s="39"/>
      <c r="B964" s="47" t="s">
        <v>821</v>
      </c>
      <c r="C964" s="22"/>
      <c r="D964" s="23">
        <v>25</v>
      </c>
      <c r="E964" s="24">
        <f t="shared" si="86"/>
        <v>0</v>
      </c>
      <c r="F964" s="41"/>
      <c r="G964" s="42">
        <f t="shared" si="88"/>
        <v>0</v>
      </c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</row>
    <row r="965" spans="1:19" x14ac:dyDescent="0.25">
      <c r="A965" s="39"/>
      <c r="B965" s="47" t="s">
        <v>822</v>
      </c>
      <c r="C965" s="22"/>
      <c r="D965" s="23">
        <v>500</v>
      </c>
      <c r="E965" s="24">
        <f t="shared" si="86"/>
        <v>0</v>
      </c>
      <c r="F965" s="41"/>
      <c r="G965" s="42">
        <f t="shared" si="88"/>
        <v>0</v>
      </c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</row>
    <row r="966" spans="1:19" x14ac:dyDescent="0.25">
      <c r="A966" s="39"/>
      <c r="B966" s="47" t="s">
        <v>823</v>
      </c>
      <c r="C966" s="22"/>
      <c r="D966" s="23">
        <v>150</v>
      </c>
      <c r="E966" s="24">
        <f t="shared" ref="E966:E1029" si="99">SUM(H966:S966)</f>
        <v>0</v>
      </c>
      <c r="F966" s="41"/>
      <c r="G966" s="42">
        <f t="shared" si="88"/>
        <v>0</v>
      </c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</row>
    <row r="967" spans="1:19" x14ac:dyDescent="0.25">
      <c r="A967" s="39"/>
      <c r="B967" s="47" t="s">
        <v>824</v>
      </c>
      <c r="C967" s="22"/>
      <c r="D967" s="23">
        <v>65</v>
      </c>
      <c r="E967" s="24">
        <f t="shared" si="99"/>
        <v>10</v>
      </c>
      <c r="F967" s="41">
        <v>65</v>
      </c>
      <c r="G967" s="42">
        <f t="shared" ref="G967:G1028" si="100">+E967*F967</f>
        <v>650</v>
      </c>
      <c r="H967" s="43"/>
      <c r="I967" s="43"/>
      <c r="J967" s="43">
        <v>10</v>
      </c>
      <c r="K967" s="43"/>
      <c r="L967" s="43"/>
      <c r="M967" s="43"/>
      <c r="N967" s="43"/>
      <c r="O967" s="43"/>
      <c r="P967" s="43"/>
      <c r="Q967" s="43"/>
      <c r="R967" s="43"/>
      <c r="S967" s="43"/>
    </row>
    <row r="968" spans="1:19" x14ac:dyDescent="0.25">
      <c r="A968" s="39"/>
      <c r="B968" s="47" t="s">
        <v>825</v>
      </c>
      <c r="C968" s="22"/>
      <c r="D968" s="23">
        <v>35</v>
      </c>
      <c r="E968" s="24">
        <f t="shared" si="99"/>
        <v>8</v>
      </c>
      <c r="F968" s="41">
        <v>35</v>
      </c>
      <c r="G968" s="42">
        <f t="shared" si="100"/>
        <v>280</v>
      </c>
      <c r="H968" s="43"/>
      <c r="I968" s="43"/>
      <c r="J968" s="43">
        <v>8</v>
      </c>
      <c r="K968" s="43"/>
      <c r="L968" s="43"/>
      <c r="M968" s="43"/>
      <c r="N968" s="43"/>
      <c r="O968" s="43"/>
      <c r="P968" s="43"/>
      <c r="Q968" s="43"/>
      <c r="R968" s="43"/>
      <c r="S968" s="43"/>
    </row>
    <row r="969" spans="1:19" x14ac:dyDescent="0.25">
      <c r="A969" s="39"/>
      <c r="B969" s="47" t="s">
        <v>1097</v>
      </c>
      <c r="C969" s="22"/>
      <c r="D969" s="23">
        <v>8</v>
      </c>
      <c r="E969" s="24">
        <f t="shared" si="99"/>
        <v>150</v>
      </c>
      <c r="F969" s="41">
        <v>60</v>
      </c>
      <c r="G969" s="42">
        <f t="shared" si="100"/>
        <v>9000</v>
      </c>
      <c r="H969" s="43">
        <v>150</v>
      </c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</row>
    <row r="970" spans="1:19" x14ac:dyDescent="0.25">
      <c r="A970" s="39"/>
      <c r="B970" s="47" t="s">
        <v>826</v>
      </c>
      <c r="C970" s="22"/>
      <c r="D970" s="23">
        <v>60</v>
      </c>
      <c r="E970" s="24">
        <f t="shared" si="99"/>
        <v>0</v>
      </c>
      <c r="F970" s="41"/>
      <c r="G970" s="42">
        <f t="shared" si="100"/>
        <v>0</v>
      </c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</row>
    <row r="971" spans="1:19" x14ac:dyDescent="0.25">
      <c r="A971" s="39"/>
      <c r="B971" s="47" t="s">
        <v>827</v>
      </c>
      <c r="C971" s="22"/>
      <c r="D971" s="23">
        <v>145</v>
      </c>
      <c r="E971" s="24">
        <f t="shared" si="99"/>
        <v>0</v>
      </c>
      <c r="F971" s="41"/>
      <c r="G971" s="42">
        <f t="shared" si="100"/>
        <v>0</v>
      </c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</row>
    <row r="972" spans="1:19" x14ac:dyDescent="0.25">
      <c r="A972" s="39"/>
      <c r="B972" s="47" t="s">
        <v>828</v>
      </c>
      <c r="C972" s="22"/>
      <c r="D972" s="23">
        <v>225</v>
      </c>
      <c r="E972" s="24">
        <f t="shared" si="99"/>
        <v>0</v>
      </c>
      <c r="F972" s="41"/>
      <c r="G972" s="42">
        <f t="shared" si="100"/>
        <v>0</v>
      </c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</row>
    <row r="973" spans="1:19" x14ac:dyDescent="0.25">
      <c r="A973" s="39"/>
      <c r="B973" s="47" t="s">
        <v>829</v>
      </c>
      <c r="C973" s="22" t="s">
        <v>27</v>
      </c>
      <c r="D973" s="23">
        <v>100</v>
      </c>
      <c r="E973" s="24">
        <f t="shared" si="99"/>
        <v>0</v>
      </c>
      <c r="F973" s="41"/>
      <c r="G973" s="42">
        <f t="shared" si="100"/>
        <v>0</v>
      </c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</row>
    <row r="974" spans="1:19" x14ac:dyDescent="0.25">
      <c r="A974" s="39"/>
      <c r="B974" s="47" t="s">
        <v>599</v>
      </c>
      <c r="C974" s="22"/>
      <c r="D974" s="23">
        <v>17</v>
      </c>
      <c r="E974" s="24">
        <f t="shared" si="99"/>
        <v>0</v>
      </c>
      <c r="F974" s="41"/>
      <c r="G974" s="42">
        <f t="shared" si="100"/>
        <v>0</v>
      </c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</row>
    <row r="975" spans="1:19" x14ac:dyDescent="0.25">
      <c r="A975" s="39"/>
      <c r="B975" s="47" t="s">
        <v>830</v>
      </c>
      <c r="C975" s="22"/>
      <c r="D975" s="23">
        <v>25</v>
      </c>
      <c r="E975" s="24">
        <f t="shared" si="99"/>
        <v>3</v>
      </c>
      <c r="F975" s="41">
        <v>25</v>
      </c>
      <c r="G975" s="42">
        <f t="shared" si="100"/>
        <v>75</v>
      </c>
      <c r="H975" s="43"/>
      <c r="I975" s="43">
        <v>3</v>
      </c>
      <c r="J975" s="43"/>
      <c r="K975" s="43"/>
      <c r="L975" s="43"/>
      <c r="M975" s="43"/>
      <c r="N975" s="43"/>
      <c r="O975" s="43"/>
      <c r="P975" s="43"/>
      <c r="Q975" s="43"/>
      <c r="R975" s="43"/>
      <c r="S975" s="43"/>
    </row>
    <row r="976" spans="1:19" x14ac:dyDescent="0.25">
      <c r="A976" s="39"/>
      <c r="B976" s="47" t="s">
        <v>831</v>
      </c>
      <c r="C976" s="22"/>
      <c r="D976" s="23">
        <v>180</v>
      </c>
      <c r="E976" s="24">
        <f t="shared" si="99"/>
        <v>0</v>
      </c>
      <c r="F976" s="41"/>
      <c r="G976" s="42">
        <f t="shared" si="100"/>
        <v>0</v>
      </c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</row>
    <row r="977" spans="1:19" x14ac:dyDescent="0.25">
      <c r="A977" s="39"/>
      <c r="B977" s="47" t="s">
        <v>832</v>
      </c>
      <c r="C977" s="22"/>
      <c r="D977" s="23">
        <v>60</v>
      </c>
      <c r="E977" s="24">
        <f t="shared" si="99"/>
        <v>3</v>
      </c>
      <c r="F977" s="41">
        <v>60</v>
      </c>
      <c r="G977" s="42">
        <f t="shared" si="100"/>
        <v>180</v>
      </c>
      <c r="H977" s="43"/>
      <c r="I977" s="43">
        <v>3</v>
      </c>
      <c r="J977" s="43"/>
      <c r="K977" s="43"/>
      <c r="L977" s="43"/>
      <c r="M977" s="43"/>
      <c r="N977" s="43"/>
      <c r="O977" s="43"/>
      <c r="P977" s="43"/>
      <c r="Q977" s="43"/>
      <c r="R977" s="43"/>
      <c r="S977" s="43"/>
    </row>
    <row r="978" spans="1:19" x14ac:dyDescent="0.25">
      <c r="A978" s="39"/>
      <c r="B978" s="47" t="s">
        <v>833</v>
      </c>
      <c r="C978" s="22"/>
      <c r="D978" s="23">
        <v>300</v>
      </c>
      <c r="E978" s="24">
        <f t="shared" si="99"/>
        <v>0</v>
      </c>
      <c r="F978" s="41"/>
      <c r="G978" s="42">
        <f t="shared" si="100"/>
        <v>0</v>
      </c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</row>
    <row r="979" spans="1:19" x14ac:dyDescent="0.25">
      <c r="A979" s="39"/>
      <c r="B979" s="47" t="s">
        <v>834</v>
      </c>
      <c r="C979" s="22"/>
      <c r="D979" s="23">
        <v>40</v>
      </c>
      <c r="E979" s="24">
        <f t="shared" si="99"/>
        <v>1</v>
      </c>
      <c r="F979" s="41">
        <v>40</v>
      </c>
      <c r="G979" s="42">
        <f t="shared" si="100"/>
        <v>40</v>
      </c>
      <c r="H979" s="43"/>
      <c r="I979" s="43">
        <v>1</v>
      </c>
      <c r="J979" s="43"/>
      <c r="K979" s="43"/>
      <c r="L979" s="43"/>
      <c r="M979" s="43"/>
      <c r="N979" s="43"/>
      <c r="O979" s="43"/>
      <c r="P979" s="43"/>
      <c r="Q979" s="43"/>
      <c r="R979" s="43"/>
      <c r="S979" s="43"/>
    </row>
    <row r="980" spans="1:19" x14ac:dyDescent="0.25">
      <c r="A980" s="39"/>
      <c r="B980" s="47" t="s">
        <v>835</v>
      </c>
      <c r="C980" s="22"/>
      <c r="D980" s="23">
        <v>150</v>
      </c>
      <c r="E980" s="24">
        <f t="shared" si="99"/>
        <v>0</v>
      </c>
      <c r="F980" s="41"/>
      <c r="G980" s="42">
        <f t="shared" si="100"/>
        <v>0</v>
      </c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</row>
    <row r="981" spans="1:19" x14ac:dyDescent="0.25">
      <c r="A981" s="39"/>
      <c r="B981" s="47" t="s">
        <v>836</v>
      </c>
      <c r="C981" s="22"/>
      <c r="D981" s="23"/>
      <c r="E981" s="24">
        <f t="shared" si="99"/>
        <v>0</v>
      </c>
      <c r="F981" s="41"/>
      <c r="G981" s="42">
        <f t="shared" si="100"/>
        <v>0</v>
      </c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</row>
    <row r="982" spans="1:19" x14ac:dyDescent="0.25">
      <c r="A982" s="39"/>
      <c r="B982" s="47" t="s">
        <v>837</v>
      </c>
      <c r="C982" s="22"/>
      <c r="D982" s="23"/>
      <c r="E982" s="24">
        <f t="shared" si="99"/>
        <v>0</v>
      </c>
      <c r="F982" s="41"/>
      <c r="G982" s="42">
        <f t="shared" si="100"/>
        <v>0</v>
      </c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</row>
    <row r="983" spans="1:19" x14ac:dyDescent="0.25">
      <c r="A983" s="39"/>
      <c r="B983" s="47" t="s">
        <v>838</v>
      </c>
      <c r="C983" s="22"/>
      <c r="D983" s="23">
        <v>30</v>
      </c>
      <c r="E983" s="24">
        <f t="shared" si="99"/>
        <v>0</v>
      </c>
      <c r="F983" s="41"/>
      <c r="G983" s="42">
        <f t="shared" si="100"/>
        <v>0</v>
      </c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</row>
    <row r="984" spans="1:19" x14ac:dyDescent="0.25">
      <c r="A984" s="39"/>
      <c r="B984" s="47" t="s">
        <v>839</v>
      </c>
      <c r="C984" s="22"/>
      <c r="D984" s="23">
        <v>40</v>
      </c>
      <c r="E984" s="24">
        <f t="shared" si="99"/>
        <v>0</v>
      </c>
      <c r="F984" s="41"/>
      <c r="G984" s="42">
        <f t="shared" si="100"/>
        <v>0</v>
      </c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</row>
    <row r="985" spans="1:19" x14ac:dyDescent="0.25">
      <c r="A985" s="39"/>
      <c r="B985" s="47" t="s">
        <v>840</v>
      </c>
      <c r="C985" s="22"/>
      <c r="D985" s="23">
        <v>85</v>
      </c>
      <c r="E985" s="24">
        <f t="shared" si="99"/>
        <v>0</v>
      </c>
      <c r="F985" s="41"/>
      <c r="G985" s="42">
        <f t="shared" si="100"/>
        <v>0</v>
      </c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</row>
    <row r="986" spans="1:19" x14ac:dyDescent="0.25">
      <c r="A986" s="39"/>
      <c r="B986" s="47" t="s">
        <v>841</v>
      </c>
      <c r="C986" s="22"/>
      <c r="D986" s="23"/>
      <c r="E986" s="24">
        <f t="shared" si="99"/>
        <v>0</v>
      </c>
      <c r="F986" s="41"/>
      <c r="G986" s="42">
        <f t="shared" si="100"/>
        <v>0</v>
      </c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</row>
    <row r="987" spans="1:19" x14ac:dyDescent="0.25">
      <c r="A987" s="39"/>
      <c r="B987" s="47" t="s">
        <v>842</v>
      </c>
      <c r="C987" s="22"/>
      <c r="D987" s="23"/>
      <c r="E987" s="24">
        <f t="shared" si="99"/>
        <v>0</v>
      </c>
      <c r="F987" s="41"/>
      <c r="G987" s="42">
        <f t="shared" si="100"/>
        <v>0</v>
      </c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</row>
    <row r="988" spans="1:19" x14ac:dyDescent="0.25">
      <c r="A988" s="39"/>
      <c r="B988" s="47" t="s">
        <v>843</v>
      </c>
      <c r="C988" s="22"/>
      <c r="D988" s="23">
        <v>36</v>
      </c>
      <c r="E988" s="24">
        <f t="shared" si="99"/>
        <v>0</v>
      </c>
      <c r="F988" s="41"/>
      <c r="G988" s="42">
        <f t="shared" si="100"/>
        <v>0</v>
      </c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</row>
    <row r="989" spans="1:19" x14ac:dyDescent="0.25">
      <c r="A989" s="39"/>
      <c r="B989" s="47" t="s">
        <v>844</v>
      </c>
      <c r="C989" s="22"/>
      <c r="D989" s="23">
        <v>15</v>
      </c>
      <c r="E989" s="24">
        <f t="shared" si="99"/>
        <v>0</v>
      </c>
      <c r="F989" s="41"/>
      <c r="G989" s="42">
        <f t="shared" si="100"/>
        <v>0</v>
      </c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</row>
    <row r="990" spans="1:19" x14ac:dyDescent="0.25">
      <c r="A990" s="39"/>
      <c r="B990" s="47" t="s">
        <v>845</v>
      </c>
      <c r="C990" s="22"/>
      <c r="D990" s="23">
        <v>35</v>
      </c>
      <c r="E990" s="24">
        <f t="shared" si="99"/>
        <v>0</v>
      </c>
      <c r="F990" s="41"/>
      <c r="G990" s="42">
        <f t="shared" si="100"/>
        <v>0</v>
      </c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</row>
    <row r="991" spans="1:19" x14ac:dyDescent="0.25">
      <c r="A991" s="39"/>
      <c r="B991" s="47"/>
      <c r="C991" s="22"/>
      <c r="D991" s="23"/>
      <c r="E991" s="24">
        <f t="shared" si="99"/>
        <v>0</v>
      </c>
      <c r="F991" s="25"/>
      <c r="G991" s="42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</row>
    <row r="992" spans="1:19" x14ac:dyDescent="0.25">
      <c r="A992" s="81">
        <v>61102</v>
      </c>
      <c r="B992" s="82" t="s">
        <v>846</v>
      </c>
      <c r="C992" s="22"/>
      <c r="D992" s="23"/>
      <c r="E992" s="24"/>
      <c r="F992" s="25"/>
      <c r="G992" s="26">
        <f>'[1]GASTOS P-DEPTO'!$AX$192</f>
        <v>0</v>
      </c>
      <c r="H992" s="179" t="str">
        <f>IF(G993&gt;G992,"USTED HA SOBREPASADO MONTO POR  UN VALOR DE ","")</f>
        <v xml:space="preserve">USTED HA SOBREPASADO MONTO POR  UN VALOR DE </v>
      </c>
      <c r="I992" s="179"/>
      <c r="J992" s="179"/>
      <c r="K992" s="179"/>
      <c r="L992" s="27">
        <v>0</v>
      </c>
      <c r="M992" s="28"/>
      <c r="N992" s="28"/>
      <c r="O992" s="29"/>
      <c r="P992" s="30"/>
      <c r="Q992" s="30"/>
      <c r="R992" s="30"/>
      <c r="S992" s="30"/>
    </row>
    <row r="993" spans="1:19" x14ac:dyDescent="0.25">
      <c r="A993" s="31">
        <v>61102</v>
      </c>
      <c r="B993" s="32" t="s">
        <v>846</v>
      </c>
      <c r="C993" s="33"/>
      <c r="D993" s="34"/>
      <c r="E993" s="35">
        <f t="shared" si="99"/>
        <v>7</v>
      </c>
      <c r="F993" s="36"/>
      <c r="G993" s="37">
        <f>SUM(G995:G1028)</f>
        <v>3975</v>
      </c>
      <c r="H993" s="38">
        <f>SUM(H995:H1028)</f>
        <v>7</v>
      </c>
      <c r="I993" s="38">
        <f t="shared" ref="I993:S993" si="101">SUM(I995:I1028)</f>
        <v>0</v>
      </c>
      <c r="J993" s="38">
        <f t="shared" si="101"/>
        <v>0</v>
      </c>
      <c r="K993" s="38">
        <f t="shared" si="101"/>
        <v>0</v>
      </c>
      <c r="L993" s="38">
        <f t="shared" si="101"/>
        <v>0</v>
      </c>
      <c r="M993" s="38">
        <f t="shared" si="101"/>
        <v>0</v>
      </c>
      <c r="N993" s="38">
        <f t="shared" si="101"/>
        <v>0</v>
      </c>
      <c r="O993" s="38">
        <f t="shared" si="101"/>
        <v>0</v>
      </c>
      <c r="P993" s="38">
        <f t="shared" si="101"/>
        <v>0</v>
      </c>
      <c r="Q993" s="38">
        <f t="shared" si="101"/>
        <v>0</v>
      </c>
      <c r="R993" s="38">
        <f t="shared" si="101"/>
        <v>0</v>
      </c>
      <c r="S993" s="38">
        <f t="shared" si="101"/>
        <v>0</v>
      </c>
    </row>
    <row r="994" spans="1:19" x14ac:dyDescent="0.25">
      <c r="A994" s="39"/>
      <c r="B994" s="47"/>
      <c r="C994" s="22"/>
      <c r="D994" s="23"/>
      <c r="E994" s="24">
        <f t="shared" si="99"/>
        <v>0</v>
      </c>
      <c r="F994" s="25"/>
      <c r="G994" s="42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</row>
    <row r="995" spans="1:19" x14ac:dyDescent="0.25">
      <c r="A995" s="39"/>
      <c r="B995" s="47" t="s">
        <v>847</v>
      </c>
      <c r="C995" s="48"/>
      <c r="D995" s="23"/>
      <c r="E995" s="24">
        <f t="shared" si="99"/>
        <v>0</v>
      </c>
      <c r="F995" s="41"/>
      <c r="G995" s="42">
        <f t="shared" si="100"/>
        <v>0</v>
      </c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</row>
    <row r="996" spans="1:19" x14ac:dyDescent="0.25">
      <c r="A996" s="39"/>
      <c r="B996" s="47" t="s">
        <v>848</v>
      </c>
      <c r="C996" s="22"/>
      <c r="D996" s="23">
        <v>425</v>
      </c>
      <c r="E996" s="24">
        <f t="shared" si="99"/>
        <v>0</v>
      </c>
      <c r="F996" s="41"/>
      <c r="G996" s="42">
        <f t="shared" si="100"/>
        <v>0</v>
      </c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</row>
    <row r="997" spans="1:19" x14ac:dyDescent="0.25">
      <c r="A997" s="39"/>
      <c r="B997" s="47" t="s">
        <v>849</v>
      </c>
      <c r="C997" s="22"/>
      <c r="D997" s="23">
        <v>300</v>
      </c>
      <c r="E997" s="24">
        <f t="shared" si="99"/>
        <v>0</v>
      </c>
      <c r="F997" s="41"/>
      <c r="G997" s="42">
        <f t="shared" si="100"/>
        <v>0</v>
      </c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</row>
    <row r="998" spans="1:19" x14ac:dyDescent="0.25">
      <c r="A998" s="39"/>
      <c r="B998" s="47" t="s">
        <v>850</v>
      </c>
      <c r="C998" s="22"/>
      <c r="D998" s="23">
        <v>35</v>
      </c>
      <c r="E998" s="24">
        <f t="shared" si="99"/>
        <v>0</v>
      </c>
      <c r="F998" s="41"/>
      <c r="G998" s="42">
        <f t="shared" si="100"/>
        <v>0</v>
      </c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</row>
    <row r="999" spans="1:19" x14ac:dyDescent="0.25">
      <c r="A999" s="39"/>
      <c r="B999" s="47" t="s">
        <v>851</v>
      </c>
      <c r="C999" s="22"/>
      <c r="D999" s="23">
        <v>165</v>
      </c>
      <c r="E999" s="24">
        <f t="shared" si="99"/>
        <v>0</v>
      </c>
      <c r="F999" s="41"/>
      <c r="G999" s="42">
        <f t="shared" si="100"/>
        <v>0</v>
      </c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</row>
    <row r="1000" spans="1:19" x14ac:dyDescent="0.25">
      <c r="A1000" s="39"/>
      <c r="B1000" s="47" t="s">
        <v>852</v>
      </c>
      <c r="C1000" s="22"/>
      <c r="D1000" s="23">
        <v>25</v>
      </c>
      <c r="E1000" s="24">
        <f t="shared" si="99"/>
        <v>0</v>
      </c>
      <c r="F1000" s="41"/>
      <c r="G1000" s="42">
        <f t="shared" si="100"/>
        <v>0</v>
      </c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</row>
    <row r="1001" spans="1:19" x14ac:dyDescent="0.25">
      <c r="A1001" s="39"/>
      <c r="B1001" s="47" t="s">
        <v>853</v>
      </c>
      <c r="C1001" s="22"/>
      <c r="D1001" s="23">
        <v>700</v>
      </c>
      <c r="E1001" s="24">
        <f t="shared" si="99"/>
        <v>0</v>
      </c>
      <c r="F1001" s="41"/>
      <c r="G1001" s="42">
        <f t="shared" si="100"/>
        <v>0</v>
      </c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</row>
    <row r="1002" spans="1:19" x14ac:dyDescent="0.25">
      <c r="A1002" s="39"/>
      <c r="B1002" s="47" t="s">
        <v>854</v>
      </c>
      <c r="C1002" s="22"/>
      <c r="D1002" s="23">
        <v>213.57</v>
      </c>
      <c r="E1002" s="24">
        <f t="shared" si="99"/>
        <v>0</v>
      </c>
      <c r="F1002" s="41"/>
      <c r="G1002" s="42">
        <f t="shared" si="100"/>
        <v>0</v>
      </c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</row>
    <row r="1003" spans="1:19" x14ac:dyDescent="0.25">
      <c r="A1003" s="39"/>
      <c r="B1003" s="47" t="s">
        <v>855</v>
      </c>
      <c r="C1003" s="48"/>
      <c r="D1003" s="23">
        <v>1000</v>
      </c>
      <c r="E1003" s="24">
        <f t="shared" si="99"/>
        <v>0</v>
      </c>
      <c r="F1003" s="41"/>
      <c r="G1003" s="42">
        <f t="shared" si="100"/>
        <v>0</v>
      </c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</row>
    <row r="1004" spans="1:19" x14ac:dyDescent="0.25">
      <c r="A1004" s="39"/>
      <c r="B1004" s="47" t="s">
        <v>856</v>
      </c>
      <c r="C1004" s="22"/>
      <c r="D1004" s="23">
        <v>17000</v>
      </c>
      <c r="E1004" s="24">
        <f t="shared" si="99"/>
        <v>0</v>
      </c>
      <c r="F1004" s="41"/>
      <c r="G1004" s="42">
        <f t="shared" si="100"/>
        <v>0</v>
      </c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</row>
    <row r="1005" spans="1:19" x14ac:dyDescent="0.25">
      <c r="A1005" s="39"/>
      <c r="B1005" s="47" t="s">
        <v>812</v>
      </c>
      <c r="C1005" s="22"/>
      <c r="D1005" s="23">
        <v>1500</v>
      </c>
      <c r="E1005" s="24">
        <f t="shared" si="99"/>
        <v>0</v>
      </c>
      <c r="F1005" s="41"/>
      <c r="G1005" s="42">
        <f t="shared" si="100"/>
        <v>0</v>
      </c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</row>
    <row r="1006" spans="1:19" x14ac:dyDescent="0.25">
      <c r="A1006" s="39"/>
      <c r="B1006" s="47" t="s">
        <v>857</v>
      </c>
      <c r="C1006" s="22"/>
      <c r="D1006" s="23"/>
      <c r="E1006" s="24">
        <f t="shared" si="99"/>
        <v>0</v>
      </c>
      <c r="F1006" s="41"/>
      <c r="G1006" s="42">
        <f t="shared" si="100"/>
        <v>0</v>
      </c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</row>
    <row r="1007" spans="1:19" x14ac:dyDescent="0.25">
      <c r="A1007" s="39"/>
      <c r="B1007" s="47" t="s">
        <v>858</v>
      </c>
      <c r="C1007" s="22"/>
      <c r="D1007" s="23">
        <v>484</v>
      </c>
      <c r="E1007" s="24">
        <f t="shared" si="99"/>
        <v>0</v>
      </c>
      <c r="F1007" s="41"/>
      <c r="G1007" s="42">
        <f t="shared" si="100"/>
        <v>0</v>
      </c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</row>
    <row r="1008" spans="1:19" x14ac:dyDescent="0.25">
      <c r="A1008" s="39"/>
      <c r="B1008" s="47" t="s">
        <v>859</v>
      </c>
      <c r="C1008" s="22"/>
      <c r="D1008" s="23">
        <v>185</v>
      </c>
      <c r="E1008" s="24">
        <f t="shared" si="99"/>
        <v>0</v>
      </c>
      <c r="F1008" s="41"/>
      <c r="G1008" s="42">
        <f t="shared" si="100"/>
        <v>0</v>
      </c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</row>
    <row r="1009" spans="1:19" x14ac:dyDescent="0.25">
      <c r="A1009" s="39"/>
      <c r="B1009" s="47" t="s">
        <v>860</v>
      </c>
      <c r="C1009" s="22"/>
      <c r="D1009" s="23"/>
      <c r="E1009" s="24">
        <f t="shared" si="99"/>
        <v>0</v>
      </c>
      <c r="F1009" s="41"/>
      <c r="G1009" s="42">
        <f t="shared" si="100"/>
        <v>0</v>
      </c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</row>
    <row r="1010" spans="1:19" x14ac:dyDescent="0.25">
      <c r="A1010" s="39"/>
      <c r="B1010" s="47" t="s">
        <v>342</v>
      </c>
      <c r="C1010" s="22"/>
      <c r="D1010" s="23">
        <v>3.5</v>
      </c>
      <c r="E1010" s="24">
        <f t="shared" si="99"/>
        <v>0</v>
      </c>
      <c r="F1010" s="41"/>
      <c r="G1010" s="42">
        <f t="shared" si="100"/>
        <v>0</v>
      </c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</row>
    <row r="1011" spans="1:19" x14ac:dyDescent="0.25">
      <c r="A1011" s="39"/>
      <c r="B1011" s="47" t="s">
        <v>861</v>
      </c>
      <c r="C1011" s="22"/>
      <c r="D1011" s="23">
        <v>40</v>
      </c>
      <c r="E1011" s="24">
        <f t="shared" si="99"/>
        <v>0</v>
      </c>
      <c r="F1011" s="41"/>
      <c r="G1011" s="42">
        <f t="shared" si="100"/>
        <v>0</v>
      </c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</row>
    <row r="1012" spans="1:19" x14ac:dyDescent="0.25">
      <c r="A1012" s="39"/>
      <c r="B1012" s="47" t="s">
        <v>862</v>
      </c>
      <c r="C1012" s="22"/>
      <c r="D1012" s="23">
        <v>100</v>
      </c>
      <c r="E1012" s="24">
        <f t="shared" si="99"/>
        <v>0</v>
      </c>
      <c r="F1012" s="41"/>
      <c r="G1012" s="42">
        <f t="shared" si="100"/>
        <v>0</v>
      </c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</row>
    <row r="1013" spans="1:19" x14ac:dyDescent="0.25">
      <c r="A1013" s="39"/>
      <c r="B1013" s="47" t="s">
        <v>1098</v>
      </c>
      <c r="C1013" s="22"/>
      <c r="D1013" s="23">
        <v>1500</v>
      </c>
      <c r="E1013" s="24">
        <f t="shared" si="99"/>
        <v>1</v>
      </c>
      <c r="F1013" s="41">
        <v>1500</v>
      </c>
      <c r="G1013" s="42">
        <f t="shared" si="100"/>
        <v>1500</v>
      </c>
      <c r="H1013" s="43">
        <v>1</v>
      </c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</row>
    <row r="1014" spans="1:19" x14ac:dyDescent="0.25">
      <c r="A1014" s="39"/>
      <c r="B1014" s="47" t="s">
        <v>863</v>
      </c>
      <c r="C1014" s="22"/>
      <c r="D1014" s="23">
        <v>3</v>
      </c>
      <c r="E1014" s="24">
        <f t="shared" si="99"/>
        <v>0</v>
      </c>
      <c r="F1014" s="41"/>
      <c r="G1014" s="42">
        <f t="shared" si="100"/>
        <v>0</v>
      </c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</row>
    <row r="1015" spans="1:19" x14ac:dyDescent="0.25">
      <c r="A1015" s="39"/>
      <c r="B1015" s="47" t="s">
        <v>864</v>
      </c>
      <c r="C1015" s="22"/>
      <c r="D1015" s="23">
        <v>5</v>
      </c>
      <c r="E1015" s="24">
        <f t="shared" si="99"/>
        <v>0</v>
      </c>
      <c r="F1015" s="41"/>
      <c r="G1015" s="42">
        <f t="shared" si="100"/>
        <v>0</v>
      </c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</row>
    <row r="1016" spans="1:19" x14ac:dyDescent="0.25">
      <c r="A1016" s="39"/>
      <c r="B1016" s="47" t="s">
        <v>865</v>
      </c>
      <c r="C1016" s="22"/>
      <c r="D1016" s="23">
        <v>3</v>
      </c>
      <c r="E1016" s="24">
        <f t="shared" si="99"/>
        <v>0</v>
      </c>
      <c r="F1016" s="41"/>
      <c r="G1016" s="42">
        <f t="shared" si="100"/>
        <v>0</v>
      </c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</row>
    <row r="1017" spans="1:19" x14ac:dyDescent="0.25">
      <c r="A1017" s="39"/>
      <c r="B1017" s="47" t="s">
        <v>866</v>
      </c>
      <c r="C1017" s="22"/>
      <c r="D1017" s="23">
        <v>7</v>
      </c>
      <c r="E1017" s="24">
        <f t="shared" si="99"/>
        <v>0</v>
      </c>
      <c r="F1017" s="41"/>
      <c r="G1017" s="42">
        <f t="shared" si="100"/>
        <v>0</v>
      </c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</row>
    <row r="1018" spans="1:19" x14ac:dyDescent="0.25">
      <c r="A1018" s="39"/>
      <c r="B1018" s="47" t="s">
        <v>867</v>
      </c>
      <c r="C1018" s="22"/>
      <c r="D1018" s="23">
        <v>40</v>
      </c>
      <c r="E1018" s="24">
        <f t="shared" si="99"/>
        <v>0</v>
      </c>
      <c r="F1018" s="41"/>
      <c r="G1018" s="42">
        <f t="shared" si="100"/>
        <v>0</v>
      </c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</row>
    <row r="1019" spans="1:19" x14ac:dyDescent="0.25">
      <c r="A1019" s="39"/>
      <c r="B1019" s="47" t="s">
        <v>868</v>
      </c>
      <c r="C1019" s="22"/>
      <c r="D1019" s="23">
        <v>1100</v>
      </c>
      <c r="E1019" s="24">
        <f t="shared" si="99"/>
        <v>0</v>
      </c>
      <c r="F1019" s="41"/>
      <c r="G1019" s="42">
        <f t="shared" si="100"/>
        <v>0</v>
      </c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</row>
    <row r="1020" spans="1:19" x14ac:dyDescent="0.25">
      <c r="A1020" s="39"/>
      <c r="B1020" s="47" t="s">
        <v>869</v>
      </c>
      <c r="C1020" s="22"/>
      <c r="D1020" s="23">
        <v>25</v>
      </c>
      <c r="E1020" s="24">
        <f t="shared" si="99"/>
        <v>3</v>
      </c>
      <c r="F1020" s="41">
        <v>25</v>
      </c>
      <c r="G1020" s="42">
        <f t="shared" si="100"/>
        <v>75</v>
      </c>
      <c r="H1020" s="43">
        <v>3</v>
      </c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</row>
    <row r="1021" spans="1:19" x14ac:dyDescent="0.25">
      <c r="A1021" s="39"/>
      <c r="B1021" s="47" t="s">
        <v>870</v>
      </c>
      <c r="C1021" s="22"/>
      <c r="D1021" s="23">
        <v>17</v>
      </c>
      <c r="E1021" s="24">
        <f t="shared" si="99"/>
        <v>0</v>
      </c>
      <c r="F1021" s="41"/>
      <c r="G1021" s="42">
        <f t="shared" si="100"/>
        <v>0</v>
      </c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</row>
    <row r="1022" spans="1:19" x14ac:dyDescent="0.25">
      <c r="A1022" s="39"/>
      <c r="B1022" s="47" t="s">
        <v>871</v>
      </c>
      <c r="C1022" s="48"/>
      <c r="D1022" s="23">
        <v>165</v>
      </c>
      <c r="E1022" s="24">
        <f t="shared" si="99"/>
        <v>0</v>
      </c>
      <c r="F1022" s="41"/>
      <c r="G1022" s="42">
        <f t="shared" si="100"/>
        <v>0</v>
      </c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</row>
    <row r="1023" spans="1:19" x14ac:dyDescent="0.25">
      <c r="A1023" s="39"/>
      <c r="B1023" s="47" t="s">
        <v>872</v>
      </c>
      <c r="C1023" s="22"/>
      <c r="D1023" s="23">
        <v>100</v>
      </c>
      <c r="E1023" s="24">
        <f t="shared" si="99"/>
        <v>3</v>
      </c>
      <c r="F1023" s="41">
        <v>800</v>
      </c>
      <c r="G1023" s="42">
        <f t="shared" si="100"/>
        <v>2400</v>
      </c>
      <c r="H1023" s="43">
        <v>3</v>
      </c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</row>
    <row r="1024" spans="1:19" x14ac:dyDescent="0.25">
      <c r="A1024" s="52"/>
      <c r="B1024" s="47" t="s">
        <v>873</v>
      </c>
      <c r="C1024" s="48"/>
      <c r="D1024" s="23">
        <v>400</v>
      </c>
      <c r="E1024" s="24">
        <f t="shared" si="99"/>
        <v>0</v>
      </c>
      <c r="F1024" s="41"/>
      <c r="G1024" s="42">
        <f t="shared" si="100"/>
        <v>0</v>
      </c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</row>
    <row r="1025" spans="1:19" x14ac:dyDescent="0.25">
      <c r="A1025" s="39"/>
      <c r="B1025" s="47" t="s">
        <v>874</v>
      </c>
      <c r="C1025" s="48"/>
      <c r="D1025" s="23">
        <v>125</v>
      </c>
      <c r="E1025" s="24">
        <f t="shared" si="99"/>
        <v>0</v>
      </c>
      <c r="F1025" s="41"/>
      <c r="G1025" s="42">
        <f t="shared" si="100"/>
        <v>0</v>
      </c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</row>
    <row r="1026" spans="1:19" x14ac:dyDescent="0.25">
      <c r="A1026" s="39"/>
      <c r="B1026" s="47" t="s">
        <v>875</v>
      </c>
      <c r="C1026" s="22"/>
      <c r="D1026" s="23">
        <v>750</v>
      </c>
      <c r="E1026" s="24">
        <f t="shared" si="99"/>
        <v>0</v>
      </c>
      <c r="F1026" s="41"/>
      <c r="G1026" s="42">
        <f t="shared" si="100"/>
        <v>0</v>
      </c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</row>
    <row r="1027" spans="1:19" x14ac:dyDescent="0.25">
      <c r="A1027" s="39"/>
      <c r="B1027" s="47" t="s">
        <v>876</v>
      </c>
      <c r="C1027" s="48" t="s">
        <v>27</v>
      </c>
      <c r="D1027" s="23"/>
      <c r="E1027" s="24">
        <f t="shared" si="99"/>
        <v>0</v>
      </c>
      <c r="F1027" s="41"/>
      <c r="G1027" s="42">
        <f t="shared" si="100"/>
        <v>0</v>
      </c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</row>
    <row r="1028" spans="1:19" x14ac:dyDescent="0.25">
      <c r="A1028" s="52"/>
      <c r="B1028" s="47" t="s">
        <v>158</v>
      </c>
      <c r="C1028" s="48" t="s">
        <v>877</v>
      </c>
      <c r="D1028" s="23"/>
      <c r="E1028" s="24">
        <f t="shared" si="99"/>
        <v>0</v>
      </c>
      <c r="F1028" s="41"/>
      <c r="G1028" s="42">
        <f t="shared" si="100"/>
        <v>0</v>
      </c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</row>
    <row r="1029" spans="1:19" x14ac:dyDescent="0.25">
      <c r="A1029" s="39"/>
      <c r="B1029" s="47"/>
      <c r="C1029" s="22"/>
      <c r="D1029" s="23"/>
      <c r="E1029" s="24">
        <f t="shared" si="99"/>
        <v>0</v>
      </c>
      <c r="F1029" s="25"/>
      <c r="G1029" s="42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</row>
    <row r="1030" spans="1:19" x14ac:dyDescent="0.25">
      <c r="A1030" s="81">
        <v>61104</v>
      </c>
      <c r="B1030" s="82" t="s">
        <v>878</v>
      </c>
      <c r="C1030" s="22"/>
      <c r="D1030" s="23"/>
      <c r="E1030" s="24"/>
      <c r="F1030" s="25"/>
      <c r="G1030" s="26">
        <f>'[1]GASTOS P-DEPTO'!$AX$194</f>
        <v>0</v>
      </c>
      <c r="H1030" s="179" t="str">
        <f>IF(G1031&gt;G1030,"USTED HA SOBREPASADO MONTO POR  UN VALOR DE ","")</f>
        <v/>
      </c>
      <c r="I1030" s="179"/>
      <c r="J1030" s="179"/>
      <c r="K1030" s="179"/>
      <c r="L1030" s="27">
        <v>0</v>
      </c>
      <c r="M1030" s="28"/>
      <c r="N1030" s="28"/>
      <c r="O1030" s="29"/>
      <c r="P1030" s="30"/>
      <c r="Q1030" s="30"/>
      <c r="R1030" s="30"/>
      <c r="S1030" s="30"/>
    </row>
    <row r="1031" spans="1:19" x14ac:dyDescent="0.25">
      <c r="A1031" s="31">
        <v>61104</v>
      </c>
      <c r="B1031" s="32" t="s">
        <v>878</v>
      </c>
      <c r="C1031" s="33"/>
      <c r="D1031" s="34"/>
      <c r="E1031" s="35"/>
      <c r="F1031" s="36"/>
      <c r="G1031" s="37">
        <f>SUM(G1033:G1039)</f>
        <v>0</v>
      </c>
      <c r="H1031" s="38">
        <f>SUM(H1033:H1039)</f>
        <v>0</v>
      </c>
      <c r="I1031" s="38">
        <f t="shared" ref="I1031:S1031" si="102">SUM(I1033:I1039)</f>
        <v>0</v>
      </c>
      <c r="J1031" s="38">
        <f t="shared" si="102"/>
        <v>0</v>
      </c>
      <c r="K1031" s="38">
        <f t="shared" si="102"/>
        <v>0</v>
      </c>
      <c r="L1031" s="38">
        <f t="shared" si="102"/>
        <v>0</v>
      </c>
      <c r="M1031" s="38">
        <f t="shared" si="102"/>
        <v>0</v>
      </c>
      <c r="N1031" s="38">
        <f t="shared" si="102"/>
        <v>0</v>
      </c>
      <c r="O1031" s="38">
        <f t="shared" si="102"/>
        <v>0</v>
      </c>
      <c r="P1031" s="38">
        <f t="shared" si="102"/>
        <v>0</v>
      </c>
      <c r="Q1031" s="38">
        <f t="shared" si="102"/>
        <v>0</v>
      </c>
      <c r="R1031" s="38">
        <f t="shared" si="102"/>
        <v>0</v>
      </c>
      <c r="S1031" s="38">
        <f t="shared" si="102"/>
        <v>0</v>
      </c>
    </row>
    <row r="1032" spans="1:19" x14ac:dyDescent="0.25">
      <c r="A1032" s="39"/>
      <c r="B1032" s="47"/>
      <c r="C1032" s="22"/>
      <c r="D1032" s="23"/>
      <c r="E1032" s="24">
        <f t="shared" ref="E1032:E1101" si="103">SUM(H1032:S1032)</f>
        <v>0</v>
      </c>
      <c r="F1032" s="25"/>
      <c r="G1032" s="42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</row>
    <row r="1033" spans="1:19" x14ac:dyDescent="0.25">
      <c r="A1033" s="39"/>
      <c r="B1033" s="47" t="s">
        <v>879</v>
      </c>
      <c r="C1033" s="22"/>
      <c r="D1033" s="23">
        <v>95</v>
      </c>
      <c r="E1033" s="24">
        <f t="shared" si="103"/>
        <v>0</v>
      </c>
      <c r="F1033" s="41"/>
      <c r="G1033" s="42">
        <f t="shared" ref="G1033:G1099" si="104">+E1033*F1033</f>
        <v>0</v>
      </c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</row>
    <row r="1034" spans="1:19" x14ac:dyDescent="0.25">
      <c r="A1034" s="39"/>
      <c r="B1034" s="47" t="s">
        <v>880</v>
      </c>
      <c r="C1034" s="22"/>
      <c r="D1034" s="23">
        <v>50</v>
      </c>
      <c r="E1034" s="24">
        <f t="shared" si="103"/>
        <v>0</v>
      </c>
      <c r="F1034" s="41"/>
      <c r="G1034" s="42">
        <f t="shared" si="104"/>
        <v>0</v>
      </c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</row>
    <row r="1035" spans="1:19" x14ac:dyDescent="0.25">
      <c r="A1035" s="39"/>
      <c r="B1035" s="47" t="s">
        <v>881</v>
      </c>
      <c r="C1035" s="22"/>
      <c r="D1035" s="23">
        <v>3000</v>
      </c>
      <c r="E1035" s="24">
        <f t="shared" si="103"/>
        <v>0</v>
      </c>
      <c r="F1035" s="41"/>
      <c r="G1035" s="42">
        <f t="shared" si="104"/>
        <v>0</v>
      </c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</row>
    <row r="1036" spans="1:19" x14ac:dyDescent="0.25">
      <c r="A1036" s="39"/>
      <c r="B1036" s="47" t="s">
        <v>882</v>
      </c>
      <c r="C1036" s="22"/>
      <c r="D1036" s="23">
        <v>1000</v>
      </c>
      <c r="E1036" s="24">
        <f t="shared" si="103"/>
        <v>0</v>
      </c>
      <c r="F1036" s="41"/>
      <c r="G1036" s="42">
        <f t="shared" si="104"/>
        <v>0</v>
      </c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</row>
    <row r="1037" spans="1:19" x14ac:dyDescent="0.25">
      <c r="A1037" s="39"/>
      <c r="B1037" s="47" t="s">
        <v>883</v>
      </c>
      <c r="C1037" s="22"/>
      <c r="D1037" s="23">
        <v>390</v>
      </c>
      <c r="E1037" s="24">
        <f t="shared" si="103"/>
        <v>0</v>
      </c>
      <c r="F1037" s="41"/>
      <c r="G1037" s="42">
        <f t="shared" si="104"/>
        <v>0</v>
      </c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</row>
    <row r="1038" spans="1:19" x14ac:dyDescent="0.25">
      <c r="A1038" s="39"/>
      <c r="B1038" s="47" t="s">
        <v>884</v>
      </c>
      <c r="C1038" s="22"/>
      <c r="D1038" s="23">
        <v>1200</v>
      </c>
      <c r="E1038" s="24">
        <f t="shared" si="103"/>
        <v>0</v>
      </c>
      <c r="F1038" s="41"/>
      <c r="G1038" s="42">
        <f t="shared" si="104"/>
        <v>0</v>
      </c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</row>
    <row r="1039" spans="1:19" x14ac:dyDescent="0.25">
      <c r="A1039" s="39"/>
      <c r="B1039" s="47" t="s">
        <v>885</v>
      </c>
      <c r="C1039" s="22"/>
      <c r="D1039" s="23">
        <v>8000</v>
      </c>
      <c r="E1039" s="24">
        <f t="shared" si="103"/>
        <v>0</v>
      </c>
      <c r="F1039" s="41"/>
      <c r="G1039" s="42">
        <f t="shared" si="104"/>
        <v>0</v>
      </c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</row>
    <row r="1040" spans="1:19" x14ac:dyDescent="0.25">
      <c r="A1040" s="39"/>
      <c r="B1040" s="47"/>
      <c r="C1040" s="22"/>
      <c r="D1040" s="23"/>
      <c r="E1040" s="24">
        <f t="shared" si="103"/>
        <v>0</v>
      </c>
      <c r="F1040" s="25"/>
      <c r="G1040" s="42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</row>
    <row r="1041" spans="1:19" x14ac:dyDescent="0.25">
      <c r="A1041" s="81">
        <v>61105</v>
      </c>
      <c r="B1041" s="82" t="s">
        <v>886</v>
      </c>
      <c r="C1041" s="22"/>
      <c r="D1041" s="23"/>
      <c r="E1041" s="24"/>
      <c r="F1041" s="25"/>
      <c r="G1041" s="26">
        <f>'[1]GASTOS P-DEPTO'!$AX$195</f>
        <v>0</v>
      </c>
      <c r="H1041" s="179" t="str">
        <f>IF(G1042&gt;G1041,"USTED HA SOBREPASADO MONTO POR  UN VALOR DE ","")</f>
        <v/>
      </c>
      <c r="I1041" s="179"/>
      <c r="J1041" s="179"/>
      <c r="K1041" s="179"/>
      <c r="L1041" s="27">
        <v>0</v>
      </c>
      <c r="M1041" s="28"/>
      <c r="N1041" s="28"/>
      <c r="O1041" s="29"/>
      <c r="P1041" s="30"/>
      <c r="Q1041" s="30"/>
      <c r="R1041" s="30"/>
      <c r="S1041" s="30"/>
    </row>
    <row r="1042" spans="1:19" x14ac:dyDescent="0.25">
      <c r="A1042" s="31">
        <v>61105</v>
      </c>
      <c r="B1042" s="32" t="s">
        <v>886</v>
      </c>
      <c r="C1042" s="33"/>
      <c r="D1042" s="34"/>
      <c r="E1042" s="35"/>
      <c r="F1042" s="36"/>
      <c r="G1042" s="37">
        <f>SUM(G1044:G1047)</f>
        <v>0</v>
      </c>
      <c r="H1042" s="38">
        <f>SUM(H1044:H1047)</f>
        <v>0</v>
      </c>
      <c r="I1042" s="38">
        <f t="shared" ref="I1042:S1042" si="105">SUM(I1044:I1047)</f>
        <v>0</v>
      </c>
      <c r="J1042" s="38">
        <f t="shared" si="105"/>
        <v>0</v>
      </c>
      <c r="K1042" s="38">
        <f t="shared" si="105"/>
        <v>0</v>
      </c>
      <c r="L1042" s="38">
        <f t="shared" si="105"/>
        <v>0</v>
      </c>
      <c r="M1042" s="38">
        <f t="shared" si="105"/>
        <v>0</v>
      </c>
      <c r="N1042" s="38">
        <f t="shared" si="105"/>
        <v>0</v>
      </c>
      <c r="O1042" s="38">
        <f t="shared" si="105"/>
        <v>0</v>
      </c>
      <c r="P1042" s="38">
        <f t="shared" si="105"/>
        <v>0</v>
      </c>
      <c r="Q1042" s="38">
        <f t="shared" si="105"/>
        <v>0</v>
      </c>
      <c r="R1042" s="38">
        <f t="shared" si="105"/>
        <v>0</v>
      </c>
      <c r="S1042" s="38">
        <f t="shared" si="105"/>
        <v>0</v>
      </c>
    </row>
    <row r="1043" spans="1:19" x14ac:dyDescent="0.25">
      <c r="A1043" s="39"/>
      <c r="B1043" s="47"/>
      <c r="C1043" s="22"/>
      <c r="D1043" s="23"/>
      <c r="E1043" s="24">
        <f t="shared" si="103"/>
        <v>0</v>
      </c>
      <c r="F1043" s="25"/>
      <c r="G1043" s="42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</row>
    <row r="1044" spans="1:19" x14ac:dyDescent="0.25">
      <c r="A1044" s="39"/>
      <c r="B1044" s="47" t="s">
        <v>887</v>
      </c>
      <c r="C1044" s="22"/>
      <c r="D1044" s="23">
        <v>35000</v>
      </c>
      <c r="E1044" s="24">
        <f t="shared" si="103"/>
        <v>0</v>
      </c>
      <c r="F1044" s="41"/>
      <c r="G1044" s="42">
        <f t="shared" si="104"/>
        <v>0</v>
      </c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</row>
    <row r="1045" spans="1:19" x14ac:dyDescent="0.25">
      <c r="A1045" s="39"/>
      <c r="B1045" s="47" t="s">
        <v>888</v>
      </c>
      <c r="C1045" s="22"/>
      <c r="D1045" s="23">
        <v>45000</v>
      </c>
      <c r="E1045" s="24">
        <f t="shared" si="103"/>
        <v>0</v>
      </c>
      <c r="F1045" s="41"/>
      <c r="G1045" s="42">
        <f t="shared" si="104"/>
        <v>0</v>
      </c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</row>
    <row r="1046" spans="1:19" x14ac:dyDescent="0.25">
      <c r="A1046" s="39"/>
      <c r="B1046" s="47" t="s">
        <v>889</v>
      </c>
      <c r="C1046" s="22"/>
      <c r="D1046" s="23">
        <v>2000</v>
      </c>
      <c r="E1046" s="24">
        <f t="shared" si="103"/>
        <v>0</v>
      </c>
      <c r="F1046" s="41"/>
      <c r="G1046" s="42">
        <f t="shared" si="104"/>
        <v>0</v>
      </c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</row>
    <row r="1047" spans="1:19" x14ac:dyDescent="0.25">
      <c r="A1047" s="39"/>
      <c r="B1047" s="47" t="s">
        <v>890</v>
      </c>
      <c r="C1047" s="22"/>
      <c r="D1047" s="23">
        <v>45000</v>
      </c>
      <c r="E1047" s="24">
        <f t="shared" si="103"/>
        <v>0</v>
      </c>
      <c r="F1047" s="41"/>
      <c r="G1047" s="42">
        <f t="shared" si="104"/>
        <v>0</v>
      </c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</row>
    <row r="1048" spans="1:19" x14ac:dyDescent="0.25">
      <c r="A1048" s="39"/>
      <c r="B1048" s="47"/>
      <c r="C1048" s="22"/>
      <c r="D1048" s="23"/>
      <c r="E1048" s="24">
        <f t="shared" si="103"/>
        <v>0</v>
      </c>
      <c r="F1048" s="25"/>
      <c r="G1048" s="42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</row>
    <row r="1049" spans="1:19" x14ac:dyDescent="0.25">
      <c r="A1049" s="81">
        <v>61107</v>
      </c>
      <c r="B1049" s="82" t="s">
        <v>891</v>
      </c>
      <c r="C1049" s="22"/>
      <c r="D1049" s="23"/>
      <c r="E1049" s="24"/>
      <c r="F1049" s="25"/>
      <c r="G1049" s="26">
        <f>'[1]GASTOS P-DEPTO'!$AX$197</f>
        <v>0</v>
      </c>
      <c r="H1049" s="179" t="str">
        <f>IF(G1050&gt;G1049,"USTED HA SOBREPASADO MONTO POR  UN VALOR DE ","")</f>
        <v/>
      </c>
      <c r="I1049" s="179"/>
      <c r="J1049" s="179"/>
      <c r="K1049" s="179"/>
      <c r="L1049" s="27">
        <v>0</v>
      </c>
      <c r="M1049" s="28"/>
      <c r="N1049" s="28"/>
      <c r="O1049" s="29"/>
      <c r="P1049" s="30"/>
      <c r="Q1049" s="30"/>
      <c r="R1049" s="30"/>
      <c r="S1049" s="30"/>
    </row>
    <row r="1050" spans="1:19" x14ac:dyDescent="0.25">
      <c r="A1050" s="31">
        <v>61107</v>
      </c>
      <c r="B1050" s="32" t="s">
        <v>891</v>
      </c>
      <c r="C1050" s="33"/>
      <c r="D1050" s="34"/>
      <c r="E1050" s="35"/>
      <c r="F1050" s="36"/>
      <c r="G1050" s="37">
        <f>SUM(G1052:G1053)</f>
        <v>0</v>
      </c>
      <c r="H1050" s="38">
        <f>SUM(H1052:H1053)</f>
        <v>0</v>
      </c>
      <c r="I1050" s="38">
        <f t="shared" ref="I1050:S1050" si="106">SUM(I1052:I1053)</f>
        <v>0</v>
      </c>
      <c r="J1050" s="38">
        <f t="shared" si="106"/>
        <v>0</v>
      </c>
      <c r="K1050" s="38">
        <f t="shared" si="106"/>
        <v>0</v>
      </c>
      <c r="L1050" s="38">
        <f t="shared" si="106"/>
        <v>0</v>
      </c>
      <c r="M1050" s="38">
        <f t="shared" si="106"/>
        <v>0</v>
      </c>
      <c r="N1050" s="38">
        <f t="shared" si="106"/>
        <v>0</v>
      </c>
      <c r="O1050" s="38">
        <f t="shared" si="106"/>
        <v>0</v>
      </c>
      <c r="P1050" s="38">
        <f t="shared" si="106"/>
        <v>0</v>
      </c>
      <c r="Q1050" s="38">
        <f t="shared" si="106"/>
        <v>0</v>
      </c>
      <c r="R1050" s="38">
        <f t="shared" si="106"/>
        <v>0</v>
      </c>
      <c r="S1050" s="38">
        <f t="shared" si="106"/>
        <v>0</v>
      </c>
    </row>
    <row r="1051" spans="1:19" x14ac:dyDescent="0.25">
      <c r="A1051" s="39"/>
      <c r="B1051" s="47"/>
      <c r="C1051" s="22"/>
      <c r="D1051" s="23"/>
      <c r="E1051" s="24">
        <f t="shared" si="103"/>
        <v>0</v>
      </c>
      <c r="F1051" s="25"/>
      <c r="G1051" s="42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</row>
    <row r="1052" spans="1:19" x14ac:dyDescent="0.25">
      <c r="A1052" s="39"/>
      <c r="B1052" s="47" t="s">
        <v>892</v>
      </c>
      <c r="C1052" s="22"/>
      <c r="D1052" s="23">
        <v>15</v>
      </c>
      <c r="E1052" s="24">
        <f t="shared" si="103"/>
        <v>0</v>
      </c>
      <c r="F1052" s="41"/>
      <c r="G1052" s="42">
        <f t="shared" si="104"/>
        <v>0</v>
      </c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  <c r="R1052" s="43"/>
      <c r="S1052" s="43"/>
    </row>
    <row r="1053" spans="1:19" x14ac:dyDescent="0.25">
      <c r="A1053" s="39"/>
      <c r="B1053" s="47" t="s">
        <v>893</v>
      </c>
      <c r="C1053" s="22"/>
      <c r="D1053" s="23">
        <v>20</v>
      </c>
      <c r="E1053" s="24">
        <f t="shared" si="103"/>
        <v>0</v>
      </c>
      <c r="F1053" s="41"/>
      <c r="G1053" s="42">
        <f t="shared" si="104"/>
        <v>0</v>
      </c>
      <c r="H1053" s="43"/>
      <c r="I1053" s="43"/>
      <c r="J1053" s="43"/>
      <c r="K1053" s="43"/>
      <c r="L1053" s="43"/>
      <c r="M1053" s="43"/>
      <c r="N1053" s="43"/>
      <c r="O1053" s="43"/>
      <c r="P1053" s="43"/>
      <c r="Q1053" s="43"/>
      <c r="R1053" s="43"/>
      <c r="S1053" s="43"/>
    </row>
    <row r="1054" spans="1:19" x14ac:dyDescent="0.25">
      <c r="A1054" s="39"/>
      <c r="B1054" s="47"/>
      <c r="C1054" s="22"/>
      <c r="D1054" s="23"/>
      <c r="E1054" s="24">
        <f t="shared" si="103"/>
        <v>0</v>
      </c>
      <c r="F1054" s="25"/>
      <c r="G1054" s="42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</row>
    <row r="1055" spans="1:19" x14ac:dyDescent="0.25">
      <c r="A1055" s="81">
        <v>61108</v>
      </c>
      <c r="B1055" s="82" t="s">
        <v>894</v>
      </c>
      <c r="C1055" s="22"/>
      <c r="D1055" s="23"/>
      <c r="E1055" s="24"/>
      <c r="F1055" s="25"/>
      <c r="G1055" s="26">
        <f>'[1]GASTOS P-DEPTO'!$AX$198</f>
        <v>0</v>
      </c>
      <c r="H1055" s="179" t="str">
        <f>IF(G1056&gt;G1055,"USTED HA SOBREPASADO MONTO POR  UN VALOR DE ","")</f>
        <v/>
      </c>
      <c r="I1055" s="179"/>
      <c r="J1055" s="179"/>
      <c r="K1055" s="179"/>
      <c r="L1055" s="27">
        <v>0</v>
      </c>
      <c r="M1055" s="28"/>
      <c r="N1055" s="28"/>
      <c r="O1055" s="29"/>
      <c r="P1055" s="30"/>
      <c r="Q1055" s="30"/>
      <c r="R1055" s="30"/>
      <c r="S1055" s="30"/>
    </row>
    <row r="1056" spans="1:19" x14ac:dyDescent="0.25">
      <c r="A1056" s="31">
        <v>61108</v>
      </c>
      <c r="B1056" s="32" t="s">
        <v>894</v>
      </c>
      <c r="C1056" s="33"/>
      <c r="D1056" s="34"/>
      <c r="E1056" s="35"/>
      <c r="F1056" s="36"/>
      <c r="G1056" s="37">
        <f>SUM(G1058:G1065)</f>
        <v>0</v>
      </c>
      <c r="H1056" s="38">
        <f>SUM(H1058:H1065)</f>
        <v>0</v>
      </c>
      <c r="I1056" s="38">
        <f t="shared" ref="I1056:S1056" si="107">SUM(I1058:I1065)</f>
        <v>0</v>
      </c>
      <c r="J1056" s="38">
        <f t="shared" si="107"/>
        <v>0</v>
      </c>
      <c r="K1056" s="38">
        <f t="shared" si="107"/>
        <v>0</v>
      </c>
      <c r="L1056" s="38">
        <f t="shared" si="107"/>
        <v>0</v>
      </c>
      <c r="M1056" s="38">
        <f t="shared" si="107"/>
        <v>0</v>
      </c>
      <c r="N1056" s="38">
        <f t="shared" si="107"/>
        <v>0</v>
      </c>
      <c r="O1056" s="38">
        <f t="shared" si="107"/>
        <v>0</v>
      </c>
      <c r="P1056" s="38">
        <f t="shared" si="107"/>
        <v>0</v>
      </c>
      <c r="Q1056" s="38">
        <f t="shared" si="107"/>
        <v>0</v>
      </c>
      <c r="R1056" s="38">
        <f t="shared" si="107"/>
        <v>0</v>
      </c>
      <c r="S1056" s="38">
        <f t="shared" si="107"/>
        <v>0</v>
      </c>
    </row>
    <row r="1057" spans="1:19" x14ac:dyDescent="0.25">
      <c r="A1057" s="60"/>
      <c r="B1057" s="61"/>
      <c r="C1057" s="22"/>
      <c r="D1057" s="23"/>
      <c r="E1057" s="24">
        <f t="shared" si="103"/>
        <v>0</v>
      </c>
      <c r="F1057" s="25"/>
      <c r="G1057" s="42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</row>
    <row r="1058" spans="1:19" x14ac:dyDescent="0.25">
      <c r="A1058" s="39"/>
      <c r="B1058" s="47" t="s">
        <v>895</v>
      </c>
      <c r="C1058" s="22"/>
      <c r="D1058" s="23"/>
      <c r="E1058" s="24">
        <f t="shared" si="103"/>
        <v>0</v>
      </c>
      <c r="F1058" s="41"/>
      <c r="G1058" s="42">
        <f t="shared" si="104"/>
        <v>0</v>
      </c>
      <c r="H1058" s="43"/>
      <c r="I1058" s="43"/>
      <c r="J1058" s="43"/>
      <c r="K1058" s="43"/>
      <c r="L1058" s="43"/>
      <c r="M1058" s="43"/>
      <c r="N1058" s="43"/>
      <c r="O1058" s="43"/>
      <c r="P1058" s="43"/>
      <c r="Q1058" s="43"/>
      <c r="R1058" s="43"/>
      <c r="S1058" s="43"/>
    </row>
    <row r="1059" spans="1:19" x14ac:dyDescent="0.25">
      <c r="A1059" s="39"/>
      <c r="B1059" s="47" t="s">
        <v>896</v>
      </c>
      <c r="C1059" s="22"/>
      <c r="D1059" s="23">
        <v>40</v>
      </c>
      <c r="E1059" s="24">
        <f t="shared" si="103"/>
        <v>0</v>
      </c>
      <c r="F1059" s="41"/>
      <c r="G1059" s="42">
        <f t="shared" si="104"/>
        <v>0</v>
      </c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</row>
    <row r="1060" spans="1:19" x14ac:dyDescent="0.25">
      <c r="A1060" s="39"/>
      <c r="B1060" s="47" t="s">
        <v>897</v>
      </c>
      <c r="C1060" s="22"/>
      <c r="D1060" s="23">
        <v>400</v>
      </c>
      <c r="E1060" s="24">
        <f t="shared" si="103"/>
        <v>0</v>
      </c>
      <c r="F1060" s="41"/>
      <c r="G1060" s="42">
        <f t="shared" si="104"/>
        <v>0</v>
      </c>
      <c r="H1060" s="43"/>
      <c r="I1060" s="43"/>
      <c r="J1060" s="43"/>
      <c r="K1060" s="43"/>
      <c r="L1060" s="43"/>
      <c r="M1060" s="43"/>
      <c r="N1060" s="43"/>
      <c r="O1060" s="43"/>
      <c r="P1060" s="43"/>
      <c r="Q1060" s="43"/>
      <c r="R1060" s="43"/>
      <c r="S1060" s="43"/>
    </row>
    <row r="1061" spans="1:19" x14ac:dyDescent="0.25">
      <c r="A1061" s="39"/>
      <c r="B1061" s="47" t="s">
        <v>898</v>
      </c>
      <c r="C1061" s="22"/>
      <c r="D1061" s="23">
        <v>250</v>
      </c>
      <c r="E1061" s="24">
        <f t="shared" si="103"/>
        <v>0</v>
      </c>
      <c r="F1061" s="41"/>
      <c r="G1061" s="42">
        <f t="shared" si="104"/>
        <v>0</v>
      </c>
      <c r="H1061" s="43"/>
      <c r="I1061" s="43"/>
      <c r="J1061" s="43"/>
      <c r="K1061" s="43"/>
      <c r="L1061" s="43"/>
      <c r="M1061" s="43"/>
      <c r="N1061" s="43"/>
      <c r="O1061" s="43"/>
      <c r="P1061" s="43"/>
      <c r="Q1061" s="43"/>
      <c r="R1061" s="43"/>
      <c r="S1061" s="43"/>
    </row>
    <row r="1062" spans="1:19" x14ac:dyDescent="0.25">
      <c r="A1062" s="39"/>
      <c r="B1062" s="47" t="s">
        <v>899</v>
      </c>
      <c r="C1062" s="22"/>
      <c r="D1062" s="23">
        <v>360</v>
      </c>
      <c r="E1062" s="24">
        <f t="shared" si="103"/>
        <v>0</v>
      </c>
      <c r="F1062" s="41"/>
      <c r="G1062" s="42">
        <f t="shared" si="104"/>
        <v>0</v>
      </c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</row>
    <row r="1063" spans="1:19" x14ac:dyDescent="0.25">
      <c r="A1063" s="39"/>
      <c r="B1063" s="47" t="s">
        <v>900</v>
      </c>
      <c r="C1063" s="22"/>
      <c r="D1063" s="23">
        <v>20</v>
      </c>
      <c r="E1063" s="24">
        <f t="shared" si="103"/>
        <v>0</v>
      </c>
      <c r="F1063" s="41"/>
      <c r="G1063" s="42">
        <f t="shared" si="104"/>
        <v>0</v>
      </c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</row>
    <row r="1064" spans="1:19" x14ac:dyDescent="0.25">
      <c r="A1064" s="39"/>
      <c r="B1064" s="47" t="s">
        <v>901</v>
      </c>
      <c r="C1064" s="22" t="s">
        <v>27</v>
      </c>
      <c r="D1064" s="23">
        <v>26</v>
      </c>
      <c r="E1064" s="24">
        <f t="shared" si="103"/>
        <v>0</v>
      </c>
      <c r="F1064" s="41"/>
      <c r="G1064" s="42">
        <f t="shared" si="104"/>
        <v>0</v>
      </c>
      <c r="H1064" s="43"/>
      <c r="I1064" s="43"/>
      <c r="J1064" s="43"/>
      <c r="K1064" s="43"/>
      <c r="L1064" s="43"/>
      <c r="M1064" s="43"/>
      <c r="N1064" s="43"/>
      <c r="O1064" s="43"/>
      <c r="P1064" s="43"/>
      <c r="Q1064" s="43"/>
      <c r="R1064" s="43"/>
      <c r="S1064" s="43"/>
    </row>
    <row r="1065" spans="1:19" x14ac:dyDescent="0.25">
      <c r="A1065" s="39"/>
      <c r="B1065" s="47" t="s">
        <v>902</v>
      </c>
      <c r="C1065" s="22"/>
      <c r="D1065" s="23">
        <v>40</v>
      </c>
      <c r="E1065" s="24">
        <f t="shared" si="103"/>
        <v>0</v>
      </c>
      <c r="F1065" s="41"/>
      <c r="G1065" s="42">
        <f t="shared" si="104"/>
        <v>0</v>
      </c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</row>
    <row r="1066" spans="1:19" x14ac:dyDescent="0.25">
      <c r="A1066" s="39"/>
      <c r="B1066" s="47"/>
      <c r="C1066" s="22"/>
      <c r="D1066" s="23"/>
      <c r="E1066" s="24">
        <f t="shared" si="103"/>
        <v>0</v>
      </c>
      <c r="F1066" s="25"/>
      <c r="G1066" s="42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</row>
    <row r="1067" spans="1:19" x14ac:dyDescent="0.25">
      <c r="A1067" s="81">
        <v>616</v>
      </c>
      <c r="B1067" s="82" t="s">
        <v>903</v>
      </c>
      <c r="C1067" s="22"/>
      <c r="D1067" s="23"/>
      <c r="E1067" s="24"/>
      <c r="F1067" s="25"/>
      <c r="G1067" s="26">
        <f>'[1]GASTOS P-DEPTO'!$AX$219</f>
        <v>0</v>
      </c>
      <c r="H1067" s="179" t="str">
        <f>IF(G1068&gt;G1067,"USTED HA SOBREPASADO MONTO POR  UN VALOR DE ","")</f>
        <v/>
      </c>
      <c r="I1067" s="179"/>
      <c r="J1067" s="179"/>
      <c r="K1067" s="179"/>
      <c r="L1067" s="27">
        <v>0</v>
      </c>
      <c r="M1067" s="28"/>
      <c r="N1067" s="28"/>
      <c r="O1067" s="29"/>
      <c r="P1067" s="30"/>
      <c r="Q1067" s="30"/>
      <c r="R1067" s="30"/>
      <c r="S1067" s="30"/>
    </row>
    <row r="1068" spans="1:19" x14ac:dyDescent="0.25">
      <c r="A1068" s="31">
        <v>616</v>
      </c>
      <c r="B1068" s="32" t="s">
        <v>903</v>
      </c>
      <c r="C1068" s="33"/>
      <c r="D1068" s="34"/>
      <c r="E1068" s="35"/>
      <c r="F1068" s="36"/>
      <c r="G1068" s="37">
        <f>SUM(G1071:G1092)</f>
        <v>0</v>
      </c>
      <c r="H1068" s="38">
        <f>SUM(H1071:H1092)</f>
        <v>0</v>
      </c>
      <c r="I1068" s="38">
        <f t="shared" ref="I1068:S1068" si="108">SUM(I1071:I1092)</f>
        <v>0</v>
      </c>
      <c r="J1068" s="38">
        <f t="shared" si="108"/>
        <v>0</v>
      </c>
      <c r="K1068" s="38">
        <f t="shared" si="108"/>
        <v>0</v>
      </c>
      <c r="L1068" s="38">
        <f t="shared" si="108"/>
        <v>0</v>
      </c>
      <c r="M1068" s="38">
        <f t="shared" si="108"/>
        <v>0</v>
      </c>
      <c r="N1068" s="38">
        <f t="shared" si="108"/>
        <v>0</v>
      </c>
      <c r="O1068" s="38">
        <f t="shared" si="108"/>
        <v>0</v>
      </c>
      <c r="P1068" s="38">
        <f t="shared" si="108"/>
        <v>0</v>
      </c>
      <c r="Q1068" s="38">
        <f t="shared" si="108"/>
        <v>0</v>
      </c>
      <c r="R1068" s="38">
        <f t="shared" si="108"/>
        <v>0</v>
      </c>
      <c r="S1068" s="38">
        <f t="shared" si="108"/>
        <v>0</v>
      </c>
    </row>
    <row r="1069" spans="1:19" x14ac:dyDescent="0.25">
      <c r="A1069" s="62"/>
      <c r="B1069" s="63"/>
      <c r="C1069" s="68"/>
      <c r="D1069" s="69"/>
      <c r="E1069" s="70"/>
      <c r="F1069" s="71"/>
      <c r="G1069" s="86"/>
      <c r="H1069" s="87"/>
      <c r="I1069" s="87"/>
      <c r="J1069" s="87"/>
      <c r="K1069" s="87"/>
      <c r="L1069" s="87"/>
      <c r="M1069" s="87"/>
      <c r="N1069" s="87"/>
      <c r="O1069" s="87"/>
      <c r="P1069" s="87"/>
      <c r="Q1069" s="87"/>
      <c r="R1069" s="87"/>
      <c r="S1069" s="87"/>
    </row>
    <row r="1070" spans="1:19" x14ac:dyDescent="0.25">
      <c r="A1070" s="88">
        <v>61601</v>
      </c>
      <c r="B1070" s="89" t="s">
        <v>904</v>
      </c>
      <c r="C1070" s="33"/>
      <c r="D1070" s="34"/>
      <c r="E1070" s="35"/>
      <c r="F1070" s="36"/>
      <c r="G1070" s="26">
        <f>'[1]GASTOS P-DEPTO'!$AX$220</f>
        <v>0</v>
      </c>
      <c r="H1070" s="179" t="str">
        <f>IF(G1071&gt;G1070,"USTED HA SOBREPASADO MONTO POR  UN VALOR DE ","")</f>
        <v/>
      </c>
      <c r="I1070" s="179"/>
      <c r="J1070" s="179"/>
      <c r="K1070" s="179"/>
      <c r="L1070" s="27">
        <v>0</v>
      </c>
      <c r="M1070" s="28"/>
      <c r="N1070" s="28"/>
      <c r="O1070" s="29"/>
      <c r="P1070" s="30"/>
      <c r="Q1070" s="30"/>
      <c r="R1070" s="30"/>
      <c r="S1070" s="30"/>
    </row>
    <row r="1071" spans="1:19" x14ac:dyDescent="0.25">
      <c r="A1071" s="60">
        <v>61601</v>
      </c>
      <c r="B1071" s="61" t="s">
        <v>904</v>
      </c>
      <c r="C1071" s="22"/>
      <c r="D1071" s="23"/>
      <c r="E1071" s="24">
        <f t="shared" si="103"/>
        <v>0</v>
      </c>
      <c r="F1071" s="41"/>
      <c r="G1071" s="37">
        <f t="shared" si="104"/>
        <v>0</v>
      </c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</row>
    <row r="1072" spans="1:19" x14ac:dyDescent="0.25">
      <c r="A1072" s="60"/>
      <c r="B1072" s="61"/>
      <c r="C1072" s="22"/>
      <c r="D1072" s="23"/>
      <c r="E1072" s="24"/>
      <c r="F1072" s="25"/>
      <c r="G1072" s="42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</row>
    <row r="1073" spans="1:19" x14ac:dyDescent="0.25">
      <c r="A1073" s="88">
        <v>61602</v>
      </c>
      <c r="B1073" s="89" t="s">
        <v>905</v>
      </c>
      <c r="C1073" s="22"/>
      <c r="D1073" s="23"/>
      <c r="E1073" s="24"/>
      <c r="F1073" s="41"/>
      <c r="G1073" s="26">
        <f>'[1]GASTOS P-DEPTO'!$AX$221</f>
        <v>0</v>
      </c>
      <c r="H1073" s="179" t="str">
        <f>IF(G1074&gt;G1073,"USTED HA SOBREPASADO MONTO POR  UN VALOR DE ","")</f>
        <v/>
      </c>
      <c r="I1073" s="179"/>
      <c r="J1073" s="179"/>
      <c r="K1073" s="179"/>
      <c r="L1073" s="27">
        <v>0</v>
      </c>
      <c r="M1073" s="28"/>
      <c r="N1073" s="28"/>
      <c r="O1073" s="29"/>
      <c r="P1073" s="30"/>
      <c r="Q1073" s="30"/>
      <c r="R1073" s="30"/>
      <c r="S1073" s="30"/>
    </row>
    <row r="1074" spans="1:19" x14ac:dyDescent="0.25">
      <c r="A1074" s="60">
        <v>61602</v>
      </c>
      <c r="B1074" s="61" t="s">
        <v>905</v>
      </c>
      <c r="C1074" s="22"/>
      <c r="D1074" s="23"/>
      <c r="E1074" s="24">
        <f t="shared" si="103"/>
        <v>0</v>
      </c>
      <c r="F1074" s="41"/>
      <c r="G1074" s="37">
        <f t="shared" si="104"/>
        <v>0</v>
      </c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</row>
    <row r="1075" spans="1:19" x14ac:dyDescent="0.25">
      <c r="A1075" s="60"/>
      <c r="B1075" s="61"/>
      <c r="C1075" s="22"/>
      <c r="D1075" s="23"/>
      <c r="E1075" s="24"/>
      <c r="F1075" s="25"/>
      <c r="G1075" s="42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</row>
    <row r="1076" spans="1:19" x14ac:dyDescent="0.25">
      <c r="A1076" s="88">
        <v>61603</v>
      </c>
      <c r="B1076" s="89" t="s">
        <v>906</v>
      </c>
      <c r="C1076" s="22"/>
      <c r="D1076" s="23"/>
      <c r="E1076" s="24"/>
      <c r="F1076" s="25"/>
      <c r="G1076" s="26">
        <f>'[1]GASTOS P-DEPTO'!$AX$222</f>
        <v>0</v>
      </c>
      <c r="H1076" s="179" t="str">
        <f>IF(G1077&gt;G1076,"USTED HA SOBREPASADO MONTO POR  UN VALOR DE ","")</f>
        <v/>
      </c>
      <c r="I1076" s="179"/>
      <c r="J1076" s="179"/>
      <c r="K1076" s="179"/>
      <c r="L1076" s="27">
        <v>0</v>
      </c>
      <c r="M1076" s="28"/>
      <c r="N1076" s="28"/>
      <c r="O1076" s="29"/>
      <c r="P1076" s="30"/>
      <c r="Q1076" s="30"/>
      <c r="R1076" s="30"/>
      <c r="S1076" s="30"/>
    </row>
    <row r="1077" spans="1:19" x14ac:dyDescent="0.25">
      <c r="A1077" s="60">
        <v>61603</v>
      </c>
      <c r="B1077" s="61" t="s">
        <v>906</v>
      </c>
      <c r="C1077" s="22"/>
      <c r="D1077" s="23"/>
      <c r="E1077" s="24">
        <f t="shared" si="103"/>
        <v>0</v>
      </c>
      <c r="F1077" s="41"/>
      <c r="G1077" s="37">
        <f t="shared" si="104"/>
        <v>0</v>
      </c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</row>
    <row r="1078" spans="1:19" x14ac:dyDescent="0.25">
      <c r="A1078" s="60"/>
      <c r="B1078" s="61"/>
      <c r="C1078" s="22"/>
      <c r="D1078" s="23"/>
      <c r="E1078" s="24"/>
      <c r="F1078" s="25"/>
      <c r="G1078" s="42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</row>
    <row r="1079" spans="1:19" x14ac:dyDescent="0.25">
      <c r="A1079" s="88">
        <v>61604</v>
      </c>
      <c r="B1079" s="89" t="s">
        <v>907</v>
      </c>
      <c r="C1079" s="22"/>
      <c r="D1079" s="23"/>
      <c r="E1079" s="24"/>
      <c r="F1079" s="25"/>
      <c r="G1079" s="26">
        <f>'[1]GASTOS P-DEPTO'!$AX$223</f>
        <v>0</v>
      </c>
      <c r="H1079" s="179" t="str">
        <f>IF(G1080&gt;G1079,"USTED HA SOBREPASADO MONTO POR  UN VALOR DE ","")</f>
        <v/>
      </c>
      <c r="I1079" s="179"/>
      <c r="J1079" s="179"/>
      <c r="K1079" s="179"/>
      <c r="L1079" s="27">
        <v>0</v>
      </c>
      <c r="M1079" s="28"/>
      <c r="N1079" s="28"/>
      <c r="O1079" s="29"/>
      <c r="P1079" s="30"/>
      <c r="Q1079" s="30"/>
      <c r="R1079" s="30"/>
      <c r="S1079" s="30"/>
    </row>
    <row r="1080" spans="1:19" x14ac:dyDescent="0.25">
      <c r="A1080" s="60">
        <v>61604</v>
      </c>
      <c r="B1080" s="61" t="s">
        <v>907</v>
      </c>
      <c r="C1080" s="22"/>
      <c r="D1080" s="23"/>
      <c r="E1080" s="24">
        <f t="shared" si="103"/>
        <v>0</v>
      </c>
      <c r="F1080" s="41"/>
      <c r="G1080" s="37">
        <f t="shared" si="104"/>
        <v>0</v>
      </c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</row>
    <row r="1081" spans="1:19" x14ac:dyDescent="0.25">
      <c r="A1081" s="60"/>
      <c r="B1081" s="61"/>
      <c r="C1081" s="22"/>
      <c r="D1081" s="23"/>
      <c r="E1081" s="24"/>
      <c r="F1081" s="25"/>
      <c r="G1081" s="42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</row>
    <row r="1082" spans="1:19" x14ac:dyDescent="0.25">
      <c r="A1082" s="88">
        <v>61606</v>
      </c>
      <c r="B1082" s="89" t="s">
        <v>908</v>
      </c>
      <c r="C1082" s="22"/>
      <c r="D1082" s="23"/>
      <c r="E1082" s="24"/>
      <c r="F1082" s="41"/>
      <c r="G1082" s="26">
        <f>'[1]GASTOS P-DEPTO'!$AX$225</f>
        <v>0</v>
      </c>
      <c r="H1082" s="179" t="str">
        <f>IF(G1083&gt;G1082,"USTED HA SOBREPASADO MONTO POR  UN VALOR DE ","")</f>
        <v/>
      </c>
      <c r="I1082" s="179"/>
      <c r="J1082" s="179"/>
      <c r="K1082" s="179"/>
      <c r="L1082" s="27">
        <v>0</v>
      </c>
      <c r="M1082" s="28"/>
      <c r="N1082" s="28"/>
      <c r="O1082" s="29"/>
      <c r="P1082" s="30"/>
      <c r="Q1082" s="30"/>
      <c r="R1082" s="30"/>
      <c r="S1082" s="30"/>
    </row>
    <row r="1083" spans="1:19" x14ac:dyDescent="0.25">
      <c r="A1083" s="60">
        <v>61606</v>
      </c>
      <c r="B1083" s="61" t="s">
        <v>908</v>
      </c>
      <c r="C1083" s="22"/>
      <c r="D1083" s="23"/>
      <c r="E1083" s="24">
        <f t="shared" si="103"/>
        <v>0</v>
      </c>
      <c r="F1083" s="41"/>
      <c r="G1083" s="37">
        <f t="shared" si="104"/>
        <v>0</v>
      </c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</row>
    <row r="1084" spans="1:19" x14ac:dyDescent="0.25">
      <c r="A1084" s="60"/>
      <c r="B1084" s="61"/>
      <c r="C1084" s="22"/>
      <c r="D1084" s="23"/>
      <c r="E1084" s="24"/>
      <c r="F1084" s="25"/>
      <c r="G1084" s="42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</row>
    <row r="1085" spans="1:19" x14ac:dyDescent="0.25">
      <c r="A1085" s="88">
        <v>61607</v>
      </c>
      <c r="B1085" s="89" t="s">
        <v>909</v>
      </c>
      <c r="C1085" s="22"/>
      <c r="D1085" s="23"/>
      <c r="E1085" s="24"/>
      <c r="F1085" s="41"/>
      <c r="G1085" s="26">
        <f>'[1]GASTOS P-DEPTO'!$AX$226</f>
        <v>0</v>
      </c>
      <c r="H1085" s="179" t="str">
        <f>IF(G1086&gt;G1085,"USTED HA SOBREPASADO MONTO POR  UN VALOR DE ","")</f>
        <v/>
      </c>
      <c r="I1085" s="179"/>
      <c r="J1085" s="179"/>
      <c r="K1085" s="179"/>
      <c r="L1085" s="27">
        <v>0</v>
      </c>
      <c r="M1085" s="28"/>
      <c r="N1085" s="28"/>
      <c r="O1085" s="29"/>
      <c r="P1085" s="30"/>
      <c r="Q1085" s="30"/>
      <c r="R1085" s="30"/>
      <c r="S1085" s="30"/>
    </row>
    <row r="1086" spans="1:19" x14ac:dyDescent="0.25">
      <c r="A1086" s="60">
        <v>61607</v>
      </c>
      <c r="B1086" s="61" t="s">
        <v>909</v>
      </c>
      <c r="C1086" s="22"/>
      <c r="D1086" s="23"/>
      <c r="E1086" s="24">
        <f t="shared" si="103"/>
        <v>0</v>
      </c>
      <c r="F1086" s="41"/>
      <c r="G1086" s="37">
        <f t="shared" si="104"/>
        <v>0</v>
      </c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</row>
    <row r="1087" spans="1:19" x14ac:dyDescent="0.25">
      <c r="A1087" s="60"/>
      <c r="B1087" s="61"/>
      <c r="C1087" s="22"/>
      <c r="D1087" s="23"/>
      <c r="E1087" s="24"/>
      <c r="F1087" s="25"/>
      <c r="G1087" s="42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</row>
    <row r="1088" spans="1:19" x14ac:dyDescent="0.25">
      <c r="A1088" s="88">
        <v>61608</v>
      </c>
      <c r="B1088" s="89" t="s">
        <v>910</v>
      </c>
      <c r="C1088" s="22"/>
      <c r="D1088" s="23"/>
      <c r="E1088" s="24"/>
      <c r="F1088" s="41"/>
      <c r="G1088" s="26">
        <f>'[1]GASTOS P-DEPTO'!$AX$227</f>
        <v>0</v>
      </c>
      <c r="H1088" s="179" t="str">
        <f>IF(G1089&gt;G1088,"USTED HA SOBREPASADO MONTO POR  UN VALOR DE ","")</f>
        <v/>
      </c>
      <c r="I1088" s="179"/>
      <c r="J1088" s="179"/>
      <c r="K1088" s="179"/>
      <c r="L1088" s="27">
        <v>0</v>
      </c>
      <c r="M1088" s="28"/>
      <c r="N1088" s="28"/>
      <c r="O1088" s="29"/>
      <c r="P1088" s="30"/>
      <c r="Q1088" s="30"/>
      <c r="R1088" s="30"/>
      <c r="S1088" s="30"/>
    </row>
    <row r="1089" spans="1:19" x14ac:dyDescent="0.25">
      <c r="A1089" s="60">
        <v>61608</v>
      </c>
      <c r="B1089" s="61" t="s">
        <v>910</v>
      </c>
      <c r="C1089" s="22"/>
      <c r="D1089" s="23"/>
      <c r="E1089" s="24">
        <v>0</v>
      </c>
      <c r="F1089" s="41">
        <v>0</v>
      </c>
      <c r="G1089" s="37">
        <f t="shared" si="104"/>
        <v>0</v>
      </c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</row>
    <row r="1090" spans="1:19" x14ac:dyDescent="0.25">
      <c r="A1090" s="60"/>
      <c r="B1090" s="61"/>
      <c r="C1090" s="22"/>
      <c r="D1090" s="23"/>
      <c r="E1090" s="24"/>
      <c r="F1090" s="25"/>
      <c r="G1090" s="42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</row>
    <row r="1091" spans="1:19" x14ac:dyDescent="0.25">
      <c r="A1091" s="88">
        <v>61699</v>
      </c>
      <c r="B1091" s="89" t="s">
        <v>911</v>
      </c>
      <c r="C1091" s="22"/>
      <c r="D1091" s="23"/>
      <c r="E1091" s="24"/>
      <c r="F1091" s="41"/>
      <c r="G1091" s="26">
        <f>'[1]GASTOS P-DEPTO'!$AX$228</f>
        <v>0</v>
      </c>
      <c r="H1091" s="179" t="str">
        <f>IF(G1092&gt;G1091,"USTED HA SOBREPASADO MONTO POR  UN VALOR DE ","")</f>
        <v/>
      </c>
      <c r="I1091" s="179"/>
      <c r="J1091" s="179"/>
      <c r="K1091" s="179"/>
      <c r="L1091" s="27">
        <v>0</v>
      </c>
      <c r="M1091" s="28"/>
      <c r="N1091" s="28"/>
      <c r="O1091" s="29"/>
      <c r="P1091" s="30"/>
      <c r="Q1091" s="30"/>
      <c r="R1091" s="30"/>
      <c r="S1091" s="30"/>
    </row>
    <row r="1092" spans="1:19" x14ac:dyDescent="0.25">
      <c r="A1092" s="60">
        <v>61699</v>
      </c>
      <c r="B1092" s="61" t="s">
        <v>911</v>
      </c>
      <c r="C1092" s="22"/>
      <c r="D1092" s="23"/>
      <c r="E1092" s="24">
        <f t="shared" si="103"/>
        <v>0</v>
      </c>
      <c r="F1092" s="41"/>
      <c r="G1092" s="37">
        <f t="shared" si="104"/>
        <v>0</v>
      </c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</row>
    <row r="1093" spans="1:19" x14ac:dyDescent="0.25">
      <c r="A1093" s="39"/>
      <c r="B1093" s="47"/>
      <c r="C1093" s="22"/>
      <c r="D1093" s="23"/>
      <c r="E1093" s="24">
        <f t="shared" si="103"/>
        <v>0</v>
      </c>
      <c r="F1093" s="25"/>
      <c r="G1093" s="42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</row>
    <row r="1094" spans="1:19" ht="25.5" x14ac:dyDescent="0.25">
      <c r="A1094" s="81">
        <v>71308</v>
      </c>
      <c r="B1094" s="82" t="s">
        <v>912</v>
      </c>
      <c r="C1094" s="22"/>
      <c r="D1094" s="23"/>
      <c r="E1094" s="24"/>
      <c r="F1094" s="25"/>
      <c r="G1094" s="26">
        <f>'[1]GASTOS P-DEPTO'!$AX$232</f>
        <v>0</v>
      </c>
      <c r="H1094" s="179" t="str">
        <f>IF(G1095&gt;G1094,"USTED HA SOBREPASADO MONTO POR  UN VALOR DE ","")</f>
        <v/>
      </c>
      <c r="I1094" s="179"/>
      <c r="J1094" s="179"/>
      <c r="K1094" s="179"/>
      <c r="L1094" s="27">
        <v>0</v>
      </c>
      <c r="M1094" s="28"/>
      <c r="N1094" s="28"/>
      <c r="O1094" s="29"/>
      <c r="P1094" s="30"/>
      <c r="Q1094" s="30"/>
      <c r="R1094" s="30"/>
      <c r="S1094" s="30"/>
    </row>
    <row r="1095" spans="1:19" ht="25.5" x14ac:dyDescent="0.25">
      <c r="A1095" s="31">
        <v>71308</v>
      </c>
      <c r="B1095" s="32" t="s">
        <v>912</v>
      </c>
      <c r="C1095" s="33"/>
      <c r="D1095" s="34"/>
      <c r="E1095" s="35"/>
      <c r="F1095" s="36"/>
      <c r="G1095" s="37">
        <f>SUM(G1097:G1099)</f>
        <v>0</v>
      </c>
      <c r="H1095" s="38">
        <f>SUM(H1097:H1099)</f>
        <v>0</v>
      </c>
      <c r="I1095" s="38">
        <f t="shared" ref="I1095:S1095" si="109">SUM(I1097:I1099)</f>
        <v>0</v>
      </c>
      <c r="J1095" s="38">
        <f t="shared" si="109"/>
        <v>0</v>
      </c>
      <c r="K1095" s="38">
        <f t="shared" si="109"/>
        <v>0</v>
      </c>
      <c r="L1095" s="38">
        <f t="shared" si="109"/>
        <v>0</v>
      </c>
      <c r="M1095" s="38">
        <f t="shared" si="109"/>
        <v>0</v>
      </c>
      <c r="N1095" s="38">
        <f t="shared" si="109"/>
        <v>0</v>
      </c>
      <c r="O1095" s="38">
        <f t="shared" si="109"/>
        <v>0</v>
      </c>
      <c r="P1095" s="38">
        <f t="shared" si="109"/>
        <v>0</v>
      </c>
      <c r="Q1095" s="38">
        <f t="shared" si="109"/>
        <v>0</v>
      </c>
      <c r="R1095" s="38">
        <f t="shared" si="109"/>
        <v>0</v>
      </c>
      <c r="S1095" s="38">
        <f t="shared" si="109"/>
        <v>0</v>
      </c>
    </row>
    <row r="1096" spans="1:19" x14ac:dyDescent="0.25">
      <c r="A1096" s="39"/>
      <c r="B1096" s="47"/>
      <c r="C1096" s="22"/>
      <c r="D1096" s="23"/>
      <c r="E1096" s="24">
        <f t="shared" si="103"/>
        <v>0</v>
      </c>
      <c r="F1096" s="25"/>
      <c r="G1096" s="42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</row>
    <row r="1097" spans="1:19" x14ac:dyDescent="0.25">
      <c r="A1097" s="39"/>
      <c r="B1097" s="47" t="s">
        <v>913</v>
      </c>
      <c r="C1097" s="22"/>
      <c r="D1097" s="23"/>
      <c r="E1097" s="24">
        <f t="shared" si="103"/>
        <v>0</v>
      </c>
      <c r="F1097" s="41"/>
      <c r="G1097" s="42">
        <f t="shared" si="104"/>
        <v>0</v>
      </c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</row>
    <row r="1098" spans="1:19" x14ac:dyDescent="0.25">
      <c r="A1098" s="39"/>
      <c r="B1098" s="47" t="s">
        <v>914</v>
      </c>
      <c r="C1098" s="22"/>
      <c r="D1098" s="23"/>
      <c r="E1098" s="24">
        <f t="shared" si="103"/>
        <v>0</v>
      </c>
      <c r="F1098" s="41"/>
      <c r="G1098" s="42">
        <f t="shared" si="104"/>
        <v>0</v>
      </c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</row>
    <row r="1099" spans="1:19" x14ac:dyDescent="0.25">
      <c r="A1099" s="39"/>
      <c r="B1099" s="47" t="s">
        <v>915</v>
      </c>
      <c r="C1099" s="22"/>
      <c r="D1099" s="23"/>
      <c r="E1099" s="24">
        <f t="shared" si="103"/>
        <v>0</v>
      </c>
      <c r="F1099" s="41"/>
      <c r="G1099" s="42">
        <f t="shared" si="104"/>
        <v>0</v>
      </c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  <c r="R1099" s="43"/>
      <c r="S1099" s="43"/>
    </row>
    <row r="1100" spans="1:19" x14ac:dyDescent="0.25">
      <c r="A1100" s="39"/>
      <c r="B1100" s="47"/>
      <c r="C1100" s="22"/>
      <c r="D1100" s="23"/>
      <c r="E1100" s="24">
        <f t="shared" si="103"/>
        <v>0</v>
      </c>
      <c r="F1100" s="25"/>
      <c r="G1100" s="42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</row>
    <row r="1101" spans="1:19" x14ac:dyDescent="0.25">
      <c r="A1101" s="39"/>
      <c r="B1101" s="47"/>
      <c r="C1101" s="22"/>
      <c r="D1101" s="23"/>
      <c r="E1101" s="24">
        <f t="shared" si="103"/>
        <v>0</v>
      </c>
      <c r="F1101" s="25"/>
      <c r="G1101" s="42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</row>
    <row r="1102" spans="1:19" ht="18" x14ac:dyDescent="0.25">
      <c r="A1102" s="90"/>
      <c r="B1102" s="91" t="s">
        <v>916</v>
      </c>
      <c r="C1102" s="92"/>
      <c r="D1102" s="93"/>
      <c r="E1102" s="94"/>
      <c r="F1102" s="95"/>
      <c r="G1102" s="96">
        <f>+G9+G34+G39+G58+G117+G131+G171+G176+G196+G211+G226+G246+G255+G321+G395+G419+G436+G535+G569+G574+G609+G615+G623+G633+G638+G643+G650+G657+G664+G668+G679+G684+G693+G698+G748+G772+G779+G786+G793+G798+G804+G809+G814+G819+G824+G834+G839+G846+G850+G855+G860+G865+G870+G875+G881+G888+G893+G900+G906+G912+G918+G923+G928+G933+G938+G943+G947+G993+G1031+G1042+G1050+G1056+G1068+G1095</f>
        <v>135233.03999999998</v>
      </c>
      <c r="H1102" s="97"/>
      <c r="I1102" s="98"/>
      <c r="J1102" s="98"/>
      <c r="K1102" s="98"/>
      <c r="L1102" s="98"/>
      <c r="M1102" s="98"/>
      <c r="N1102" s="98"/>
      <c r="O1102" s="98"/>
      <c r="P1102" s="98"/>
      <c r="Q1102" s="98"/>
      <c r="R1102" s="98"/>
      <c r="S1102" s="98"/>
    </row>
    <row r="1103" spans="1:19" ht="18" x14ac:dyDescent="0.25">
      <c r="A1103" s="99"/>
      <c r="B1103" s="91" t="s">
        <v>917</v>
      </c>
      <c r="C1103" s="99"/>
      <c r="D1103" s="99"/>
      <c r="E1103" s="100"/>
      <c r="F1103" s="101"/>
      <c r="G1103" s="96">
        <f>+G1111+G1117+G1117+G1123+G1129+G1137+G1149+G1175+G1181+G1185+G1192</f>
        <v>0</v>
      </c>
      <c r="H1103" s="98"/>
      <c r="I1103" s="98"/>
      <c r="J1103" s="98"/>
      <c r="K1103" s="98"/>
      <c r="L1103" s="98"/>
      <c r="M1103" s="98"/>
      <c r="N1103" s="98"/>
      <c r="O1103" s="98"/>
      <c r="P1103" s="98"/>
      <c r="Q1103" s="98"/>
      <c r="R1103" s="98"/>
      <c r="S1103" s="98"/>
    </row>
    <row r="1104" spans="1:19" ht="18" x14ac:dyDescent="0.25">
      <c r="A1104" s="99"/>
      <c r="B1104" s="91" t="s">
        <v>918</v>
      </c>
      <c r="C1104" s="99"/>
      <c r="D1104" s="99"/>
      <c r="E1104" s="100"/>
      <c r="F1104" s="101"/>
      <c r="G1104" s="102">
        <f>SUM(G1102:G1103)</f>
        <v>135233.03999999998</v>
      </c>
      <c r="H1104" s="98"/>
      <c r="I1104" s="98"/>
      <c r="J1104" s="98"/>
      <c r="K1104" s="98"/>
      <c r="L1104" s="98"/>
      <c r="M1104" s="98"/>
      <c r="N1104" s="98"/>
      <c r="O1104" s="98"/>
      <c r="P1104" s="98"/>
      <c r="Q1104" s="98"/>
      <c r="R1104" s="98"/>
      <c r="S1104" s="98"/>
    </row>
    <row r="1106" spans="1:19" ht="18" x14ac:dyDescent="0.25">
      <c r="A1106" s="103" t="s">
        <v>919</v>
      </c>
      <c r="B1106" s="104"/>
      <c r="C1106" s="105"/>
      <c r="D1106" s="105"/>
      <c r="E1106" s="105"/>
      <c r="F1106" s="105"/>
      <c r="G1106" s="105"/>
      <c r="H1106" s="98"/>
      <c r="I1106" s="98"/>
      <c r="J1106" s="98"/>
      <c r="K1106" s="98"/>
      <c r="L1106" s="98"/>
      <c r="M1106" s="98"/>
      <c r="N1106" s="98"/>
      <c r="O1106" s="98"/>
      <c r="P1106" s="98"/>
      <c r="Q1106" s="98"/>
      <c r="R1106" s="98"/>
      <c r="S1106" s="98"/>
    </row>
    <row r="1107" spans="1:19" x14ac:dyDescent="0.25">
      <c r="A1107" s="106"/>
      <c r="B1107" s="106"/>
      <c r="C1107" s="107"/>
      <c r="D1107" s="107"/>
      <c r="E1107" s="178" t="s">
        <v>1</v>
      </c>
      <c r="F1107" s="178"/>
      <c r="G1107" s="178"/>
      <c r="H1107" s="108" t="s">
        <v>2</v>
      </c>
      <c r="I1107" s="108" t="s">
        <v>3</v>
      </c>
      <c r="J1107" s="108" t="s">
        <v>4</v>
      </c>
      <c r="K1107" s="108" t="s">
        <v>5</v>
      </c>
      <c r="L1107" s="108" t="s">
        <v>6</v>
      </c>
      <c r="M1107" s="108" t="s">
        <v>7</v>
      </c>
      <c r="N1107" s="108" t="s">
        <v>8</v>
      </c>
      <c r="O1107" s="108" t="s">
        <v>9</v>
      </c>
      <c r="P1107" s="108" t="s">
        <v>10</v>
      </c>
      <c r="Q1107" s="108" t="s">
        <v>11</v>
      </c>
      <c r="R1107" s="108" t="s">
        <v>12</v>
      </c>
      <c r="S1107" s="108" t="s">
        <v>13</v>
      </c>
    </row>
    <row r="1108" spans="1:19" ht="24" x14ac:dyDescent="0.25">
      <c r="A1108" s="109" t="s">
        <v>920</v>
      </c>
      <c r="B1108" s="109" t="s">
        <v>15</v>
      </c>
      <c r="C1108" s="110" t="s">
        <v>16</v>
      </c>
      <c r="D1108" s="111" t="s">
        <v>921</v>
      </c>
      <c r="E1108" s="112" t="s">
        <v>18</v>
      </c>
      <c r="F1108" s="113" t="s">
        <v>19</v>
      </c>
      <c r="G1108" s="114" t="s">
        <v>20</v>
      </c>
      <c r="H1108" s="108" t="s">
        <v>21</v>
      </c>
      <c r="I1108" s="108" t="s">
        <v>21</v>
      </c>
      <c r="J1108" s="108" t="s">
        <v>21</v>
      </c>
      <c r="K1108" s="108" t="s">
        <v>21</v>
      </c>
      <c r="L1108" s="108" t="s">
        <v>21</v>
      </c>
      <c r="M1108" s="108" t="s">
        <v>21</v>
      </c>
      <c r="N1108" s="108" t="s">
        <v>21</v>
      </c>
      <c r="O1108" s="108" t="s">
        <v>21</v>
      </c>
      <c r="P1108" s="108" t="s">
        <v>21</v>
      </c>
      <c r="Q1108" s="108" t="s">
        <v>21</v>
      </c>
      <c r="R1108" s="108" t="s">
        <v>21</v>
      </c>
      <c r="S1108" s="108" t="s">
        <v>21</v>
      </c>
    </row>
    <row r="1109" spans="1:19" x14ac:dyDescent="0.25">
      <c r="A1109" s="115"/>
      <c r="B1109" s="116"/>
      <c r="C1109" s="117"/>
      <c r="D1109" s="118"/>
      <c r="E1109" s="119"/>
      <c r="F1109" s="25"/>
      <c r="G1109" s="12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</row>
    <row r="1110" spans="1:19" x14ac:dyDescent="0.25">
      <c r="A1110" s="121">
        <v>54106</v>
      </c>
      <c r="B1110" s="122" t="s">
        <v>144</v>
      </c>
      <c r="C1110" s="117"/>
      <c r="D1110" s="118"/>
      <c r="E1110" s="119"/>
      <c r="F1110" s="25"/>
      <c r="G1110" s="26">
        <f>'[1]GASTOS P-DEPTO'!$AX$62-G117</f>
        <v>-2030</v>
      </c>
      <c r="H1110" s="179" t="str">
        <f>IF(G1111&gt;G1110,"USTED HA SOBREPASADO MONTO POR  UN VALOR DE ","")</f>
        <v xml:space="preserve">USTED HA SOBREPASADO MONTO POR  UN VALOR DE </v>
      </c>
      <c r="I1110" s="179"/>
      <c r="J1110" s="179"/>
      <c r="K1110" s="179"/>
      <c r="L1110" s="27"/>
      <c r="M1110" s="28"/>
      <c r="N1110" s="28"/>
      <c r="O1110" s="29"/>
      <c r="P1110" s="30"/>
      <c r="Q1110" s="30"/>
      <c r="R1110" s="30"/>
      <c r="S1110" s="30"/>
    </row>
    <row r="1111" spans="1:19" x14ac:dyDescent="0.25">
      <c r="A1111" s="123"/>
      <c r="B1111" s="124"/>
      <c r="C1111" s="125"/>
      <c r="D1111" s="126"/>
      <c r="E1111" s="119">
        <v>0</v>
      </c>
      <c r="F1111" s="127"/>
      <c r="G1111" s="37">
        <f>SUM(G1112:G1115)</f>
        <v>0</v>
      </c>
      <c r="H1111" s="38">
        <f>SUM(H1112:H1115)</f>
        <v>0</v>
      </c>
      <c r="I1111" s="38">
        <f t="shared" ref="I1111:S1111" si="110">SUM(I1112:I1115)</f>
        <v>0</v>
      </c>
      <c r="J1111" s="38">
        <f t="shared" si="110"/>
        <v>0</v>
      </c>
      <c r="K1111" s="38">
        <f t="shared" si="110"/>
        <v>0</v>
      </c>
      <c r="L1111" s="38">
        <f t="shared" si="110"/>
        <v>0</v>
      </c>
      <c r="M1111" s="38">
        <f t="shared" si="110"/>
        <v>0</v>
      </c>
      <c r="N1111" s="38">
        <f t="shared" si="110"/>
        <v>0</v>
      </c>
      <c r="O1111" s="38">
        <f t="shared" si="110"/>
        <v>0</v>
      </c>
      <c r="P1111" s="38">
        <f t="shared" si="110"/>
        <v>0</v>
      </c>
      <c r="Q1111" s="38">
        <f t="shared" si="110"/>
        <v>0</v>
      </c>
      <c r="R1111" s="38">
        <f t="shared" si="110"/>
        <v>0</v>
      </c>
      <c r="S1111" s="38">
        <f t="shared" si="110"/>
        <v>0</v>
      </c>
    </row>
    <row r="1112" spans="1:19" x14ac:dyDescent="0.25">
      <c r="A1112" s="123">
        <v>54106</v>
      </c>
      <c r="B1112" s="124" t="s">
        <v>144</v>
      </c>
      <c r="C1112" s="51"/>
      <c r="D1112" s="128"/>
      <c r="E1112" s="119">
        <v>0</v>
      </c>
      <c r="F1112" s="41"/>
      <c r="G1112" s="25">
        <v>0</v>
      </c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</row>
    <row r="1113" spans="1:19" x14ac:dyDescent="0.25">
      <c r="A1113" s="129"/>
      <c r="B1113" s="130"/>
      <c r="C1113" s="51"/>
      <c r="D1113" s="128"/>
      <c r="E1113" s="119">
        <v>0</v>
      </c>
      <c r="F1113" s="41"/>
      <c r="G1113" s="25">
        <v>0</v>
      </c>
      <c r="H1113" s="43"/>
      <c r="I1113" s="43"/>
      <c r="J1113" s="43"/>
      <c r="K1113" s="43"/>
      <c r="L1113" s="43"/>
      <c r="M1113" s="43"/>
      <c r="N1113" s="43"/>
      <c r="O1113" s="43"/>
      <c r="P1113" s="43"/>
      <c r="Q1113" s="43"/>
      <c r="R1113" s="43"/>
      <c r="S1113" s="43"/>
    </row>
    <row r="1114" spans="1:19" x14ac:dyDescent="0.25">
      <c r="A1114" s="115"/>
      <c r="B1114" s="130"/>
      <c r="C1114" s="51"/>
      <c r="D1114" s="128"/>
      <c r="E1114" s="119">
        <v>0</v>
      </c>
      <c r="F1114" s="41"/>
      <c r="G1114" s="25">
        <v>0</v>
      </c>
      <c r="H1114" s="43"/>
      <c r="I1114" s="43"/>
      <c r="J1114" s="43"/>
      <c r="K1114" s="43"/>
      <c r="L1114" s="43"/>
      <c r="M1114" s="43"/>
      <c r="N1114" s="43"/>
      <c r="O1114" s="43"/>
      <c r="P1114" s="43"/>
      <c r="Q1114" s="43"/>
      <c r="R1114" s="43"/>
      <c r="S1114" s="43"/>
    </row>
    <row r="1115" spans="1:19" x14ac:dyDescent="0.25">
      <c r="A1115" s="129"/>
      <c r="B1115" s="131"/>
      <c r="C1115" s="51"/>
      <c r="D1115" s="128"/>
      <c r="E1115" s="119">
        <v>0</v>
      </c>
      <c r="F1115" s="41"/>
      <c r="G1115" s="25">
        <v>0</v>
      </c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</row>
    <row r="1116" spans="1:19" x14ac:dyDescent="0.25">
      <c r="A1116" s="121">
        <v>54107</v>
      </c>
      <c r="B1116" s="122" t="s">
        <v>161</v>
      </c>
      <c r="C1116" s="51"/>
      <c r="D1116" s="128"/>
      <c r="E1116" s="119"/>
      <c r="F1116" s="76"/>
      <c r="G1116" s="26">
        <f>'[1]GASTOS P-DEPTO'!$AX$63-G131</f>
        <v>-45221</v>
      </c>
      <c r="H1116" s="179" t="str">
        <f>IF(G1117&gt;G1116,"USTED HA SOBREPASADO MONTO POR  UN VALOR DE ","")</f>
        <v xml:space="preserve">USTED HA SOBREPASADO MONTO POR  UN VALOR DE </v>
      </c>
      <c r="I1116" s="179"/>
      <c r="J1116" s="179"/>
      <c r="K1116" s="179"/>
      <c r="L1116" s="27"/>
      <c r="M1116" s="28"/>
      <c r="N1116" s="28"/>
      <c r="O1116" s="29"/>
      <c r="P1116" s="30"/>
      <c r="Q1116" s="30"/>
      <c r="R1116" s="30"/>
      <c r="S1116" s="30"/>
    </row>
    <row r="1117" spans="1:19" x14ac:dyDescent="0.25">
      <c r="A1117" s="123"/>
      <c r="B1117" s="124"/>
      <c r="C1117" s="117"/>
      <c r="D1117" s="118"/>
      <c r="E1117" s="119">
        <v>0</v>
      </c>
      <c r="F1117" s="25"/>
      <c r="G1117" s="37">
        <f>SUM(G1118:G1121)</f>
        <v>0</v>
      </c>
      <c r="H1117" s="38">
        <f>SUM(H1118:H1121)</f>
        <v>0</v>
      </c>
      <c r="I1117" s="38">
        <f t="shared" ref="I1117:S1117" si="111">SUM(I1118:I1121)</f>
        <v>0</v>
      </c>
      <c r="J1117" s="38">
        <f t="shared" si="111"/>
        <v>0</v>
      </c>
      <c r="K1117" s="38">
        <f t="shared" si="111"/>
        <v>0</v>
      </c>
      <c r="L1117" s="38">
        <f t="shared" si="111"/>
        <v>0</v>
      </c>
      <c r="M1117" s="38">
        <f t="shared" si="111"/>
        <v>0</v>
      </c>
      <c r="N1117" s="38">
        <f t="shared" si="111"/>
        <v>0</v>
      </c>
      <c r="O1117" s="38">
        <f t="shared" si="111"/>
        <v>0</v>
      </c>
      <c r="P1117" s="38">
        <f t="shared" si="111"/>
        <v>0</v>
      </c>
      <c r="Q1117" s="38">
        <f t="shared" si="111"/>
        <v>0</v>
      </c>
      <c r="R1117" s="38">
        <f t="shared" si="111"/>
        <v>0</v>
      </c>
      <c r="S1117" s="38">
        <f t="shared" si="111"/>
        <v>0</v>
      </c>
    </row>
    <row r="1118" spans="1:19" x14ac:dyDescent="0.25">
      <c r="A1118" s="123">
        <v>54107</v>
      </c>
      <c r="B1118" s="124" t="s">
        <v>161</v>
      </c>
      <c r="C1118" s="132"/>
      <c r="D1118" s="128"/>
      <c r="E1118" s="119">
        <v>0</v>
      </c>
      <c r="F1118" s="41"/>
      <c r="G1118" s="25">
        <v>0</v>
      </c>
      <c r="H1118" s="43"/>
      <c r="I1118" s="43"/>
      <c r="J1118" s="43"/>
      <c r="K1118" s="43"/>
      <c r="L1118" s="43"/>
      <c r="M1118" s="43"/>
      <c r="N1118" s="43"/>
      <c r="O1118" s="43"/>
      <c r="P1118" s="43"/>
      <c r="Q1118" s="43"/>
      <c r="R1118" s="43"/>
      <c r="S1118" s="43"/>
    </row>
    <row r="1119" spans="1:19" x14ac:dyDescent="0.25">
      <c r="A1119" s="115"/>
      <c r="B1119" s="130"/>
      <c r="C1119" s="51"/>
      <c r="D1119" s="128"/>
      <c r="E1119" s="119">
        <v>0</v>
      </c>
      <c r="F1119" s="41"/>
      <c r="G1119" s="25">
        <v>0</v>
      </c>
      <c r="H1119" s="43"/>
      <c r="I1119" s="43"/>
      <c r="J1119" s="43"/>
      <c r="K1119" s="43"/>
      <c r="L1119" s="43"/>
      <c r="M1119" s="43"/>
      <c r="N1119" s="43"/>
      <c r="O1119" s="43"/>
      <c r="P1119" s="43"/>
      <c r="Q1119" s="43"/>
      <c r="R1119" s="43"/>
      <c r="S1119" s="43"/>
    </row>
    <row r="1120" spans="1:19" x14ac:dyDescent="0.25">
      <c r="A1120" s="129"/>
      <c r="B1120" s="131"/>
      <c r="C1120" s="51"/>
      <c r="D1120" s="128"/>
      <c r="E1120" s="119">
        <v>0</v>
      </c>
      <c r="F1120" s="41"/>
      <c r="G1120" s="25">
        <v>0</v>
      </c>
      <c r="H1120" s="43"/>
      <c r="I1120" s="43"/>
      <c r="J1120" s="43"/>
      <c r="K1120" s="43"/>
      <c r="L1120" s="43"/>
      <c r="M1120" s="43"/>
      <c r="N1120" s="43"/>
      <c r="O1120" s="43"/>
      <c r="P1120" s="43"/>
      <c r="Q1120" s="43"/>
      <c r="R1120" s="43"/>
      <c r="S1120" s="43"/>
    </row>
    <row r="1121" spans="1:19" x14ac:dyDescent="0.25">
      <c r="A1121" s="115"/>
      <c r="B1121" s="131"/>
      <c r="C1121" s="51"/>
      <c r="D1121" s="128"/>
      <c r="E1121" s="119">
        <v>0</v>
      </c>
      <c r="F1121" s="41"/>
      <c r="G1121" s="25">
        <v>0</v>
      </c>
      <c r="H1121" s="43"/>
      <c r="I1121" s="43"/>
      <c r="J1121" s="43"/>
      <c r="K1121" s="43"/>
      <c r="L1121" s="43"/>
      <c r="M1121" s="43"/>
      <c r="N1121" s="43"/>
      <c r="O1121" s="43"/>
      <c r="P1121" s="43"/>
      <c r="Q1121" s="43"/>
      <c r="R1121" s="43"/>
      <c r="S1121" s="43"/>
    </row>
    <row r="1122" spans="1:19" ht="25.5" x14ac:dyDescent="0.25">
      <c r="A1122" s="121">
        <v>54112</v>
      </c>
      <c r="B1122" s="122" t="s">
        <v>257</v>
      </c>
      <c r="C1122" s="51"/>
      <c r="D1122" s="128"/>
      <c r="E1122" s="119"/>
      <c r="F1122" s="41"/>
      <c r="G1122" s="26">
        <f>'[1]GASTOS P-DEPTO'!$AX$68-G226</f>
        <v>-2260</v>
      </c>
      <c r="H1122" s="179" t="str">
        <f>IF(G1123&gt;G1122,"USTED HA SOBREPASADO MONTO POR  UN VALOR DE ","")</f>
        <v xml:space="preserve">USTED HA SOBREPASADO MONTO POR  UN VALOR DE </v>
      </c>
      <c r="I1122" s="179"/>
      <c r="J1122" s="179"/>
      <c r="K1122" s="179"/>
      <c r="L1122" s="27"/>
      <c r="M1122" s="28"/>
      <c r="N1122" s="28"/>
      <c r="O1122" s="29"/>
      <c r="P1122" s="30"/>
      <c r="Q1122" s="30"/>
      <c r="R1122" s="30"/>
      <c r="S1122" s="30"/>
    </row>
    <row r="1123" spans="1:19" x14ac:dyDescent="0.25">
      <c r="A1123" s="123"/>
      <c r="B1123" s="124"/>
      <c r="C1123" s="133"/>
      <c r="D1123" s="126"/>
      <c r="E1123" s="119">
        <v>0</v>
      </c>
      <c r="F1123" s="127"/>
      <c r="G1123" s="37">
        <f>SUM(G1124:G1127)</f>
        <v>0</v>
      </c>
      <c r="H1123" s="38">
        <f>SUM(H1124:H1127)</f>
        <v>0</v>
      </c>
      <c r="I1123" s="38">
        <f t="shared" ref="I1123:S1123" si="112">SUM(I1124:I1127)</f>
        <v>0</v>
      </c>
      <c r="J1123" s="38">
        <f t="shared" si="112"/>
        <v>0</v>
      </c>
      <c r="K1123" s="38">
        <f t="shared" si="112"/>
        <v>0</v>
      </c>
      <c r="L1123" s="38">
        <f t="shared" si="112"/>
        <v>0</v>
      </c>
      <c r="M1123" s="38">
        <f t="shared" si="112"/>
        <v>0</v>
      </c>
      <c r="N1123" s="38">
        <f t="shared" si="112"/>
        <v>0</v>
      </c>
      <c r="O1123" s="38">
        <f t="shared" si="112"/>
        <v>0</v>
      </c>
      <c r="P1123" s="38">
        <f t="shared" si="112"/>
        <v>0</v>
      </c>
      <c r="Q1123" s="38">
        <f t="shared" si="112"/>
        <v>0</v>
      </c>
      <c r="R1123" s="38">
        <f t="shared" si="112"/>
        <v>0</v>
      </c>
      <c r="S1123" s="38">
        <f t="shared" si="112"/>
        <v>0</v>
      </c>
    </row>
    <row r="1124" spans="1:19" ht="25.5" x14ac:dyDescent="0.25">
      <c r="A1124" s="123">
        <v>54112</v>
      </c>
      <c r="B1124" s="124" t="s">
        <v>257</v>
      </c>
      <c r="C1124" s="132"/>
      <c r="D1124" s="128"/>
      <c r="E1124" s="119">
        <v>0</v>
      </c>
      <c r="F1124" s="41"/>
      <c r="G1124" s="25">
        <v>0</v>
      </c>
      <c r="H1124" s="43"/>
      <c r="I1124" s="43"/>
      <c r="J1124" s="43"/>
      <c r="K1124" s="43"/>
      <c r="L1124" s="43"/>
      <c r="M1124" s="43"/>
      <c r="N1124" s="43"/>
      <c r="O1124" s="43"/>
      <c r="P1124" s="43"/>
      <c r="Q1124" s="43"/>
      <c r="R1124" s="43"/>
      <c r="S1124" s="43"/>
    </row>
    <row r="1125" spans="1:19" x14ac:dyDescent="0.25">
      <c r="A1125" s="129"/>
      <c r="B1125" s="130"/>
      <c r="C1125" s="132"/>
      <c r="D1125" s="128"/>
      <c r="E1125" s="119">
        <v>0</v>
      </c>
      <c r="F1125" s="41"/>
      <c r="G1125" s="25">
        <v>0</v>
      </c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</row>
    <row r="1126" spans="1:19" x14ac:dyDescent="0.25">
      <c r="A1126" s="129"/>
      <c r="B1126" s="130"/>
      <c r="C1126" s="132"/>
      <c r="D1126" s="128"/>
      <c r="E1126" s="119">
        <v>0</v>
      </c>
      <c r="F1126" s="41"/>
      <c r="G1126" s="25">
        <v>0</v>
      </c>
      <c r="H1126" s="43"/>
      <c r="I1126" s="43"/>
      <c r="J1126" s="43"/>
      <c r="K1126" s="43"/>
      <c r="L1126" s="43"/>
      <c r="M1126" s="43"/>
      <c r="N1126" s="43"/>
      <c r="O1126" s="43"/>
      <c r="P1126" s="43"/>
      <c r="Q1126" s="43"/>
      <c r="R1126" s="43"/>
      <c r="S1126" s="43"/>
    </row>
    <row r="1127" spans="1:19" x14ac:dyDescent="0.25">
      <c r="A1127" s="115"/>
      <c r="B1127" s="131"/>
      <c r="C1127" s="51"/>
      <c r="D1127" s="128"/>
      <c r="E1127" s="119">
        <v>0</v>
      </c>
      <c r="F1127" s="41"/>
      <c r="G1127" s="25">
        <v>0</v>
      </c>
      <c r="H1127" s="43"/>
      <c r="I1127" s="43"/>
      <c r="J1127" s="43"/>
      <c r="K1127" s="43"/>
      <c r="L1127" s="43"/>
      <c r="M1127" s="43"/>
      <c r="N1127" s="43"/>
      <c r="O1127" s="43"/>
      <c r="P1127" s="43"/>
      <c r="Q1127" s="43"/>
      <c r="R1127" s="43"/>
      <c r="S1127" s="43"/>
    </row>
    <row r="1128" spans="1:19" ht="25.5" x14ac:dyDescent="0.25">
      <c r="A1128" s="121">
        <v>54116</v>
      </c>
      <c r="B1128" s="122" t="s">
        <v>415</v>
      </c>
      <c r="C1128" s="51"/>
      <c r="D1128" s="128"/>
      <c r="E1128" s="119"/>
      <c r="F1128" s="41"/>
      <c r="G1128" s="26">
        <f>'[1]GASTOS P-DEPTO'!$AX$72-G395</f>
        <v>0</v>
      </c>
      <c r="H1128" s="179" t="str">
        <f>IF(G1129&gt;G1128,"USTED HA SOBREPASADO MONTO POR  UN VALOR DE ","")</f>
        <v/>
      </c>
      <c r="I1128" s="179"/>
      <c r="J1128" s="179"/>
      <c r="K1128" s="179"/>
      <c r="L1128" s="27"/>
      <c r="M1128" s="28"/>
      <c r="N1128" s="28"/>
      <c r="O1128" s="29"/>
      <c r="P1128" s="30"/>
      <c r="Q1128" s="30"/>
      <c r="R1128" s="30"/>
      <c r="S1128" s="30"/>
    </row>
    <row r="1129" spans="1:19" x14ac:dyDescent="0.25">
      <c r="A1129" s="123"/>
      <c r="B1129" s="124"/>
      <c r="C1129" s="125"/>
      <c r="D1129" s="126"/>
      <c r="E1129" s="119">
        <v>0</v>
      </c>
      <c r="F1129" s="25"/>
      <c r="G1129" s="37">
        <f>SUM(G1130:G1135)</f>
        <v>0</v>
      </c>
      <c r="H1129" s="38">
        <f>SUM(H1130:H1135)</f>
        <v>0</v>
      </c>
      <c r="I1129" s="38">
        <f t="shared" ref="I1129:S1129" si="113">SUM(I1130:I1135)</f>
        <v>0</v>
      </c>
      <c r="J1129" s="38">
        <f t="shared" si="113"/>
        <v>0</v>
      </c>
      <c r="K1129" s="38">
        <f t="shared" si="113"/>
        <v>0</v>
      </c>
      <c r="L1129" s="38">
        <f t="shared" si="113"/>
        <v>0</v>
      </c>
      <c r="M1129" s="38">
        <f t="shared" si="113"/>
        <v>0</v>
      </c>
      <c r="N1129" s="38">
        <f t="shared" si="113"/>
        <v>0</v>
      </c>
      <c r="O1129" s="38">
        <f t="shared" si="113"/>
        <v>0</v>
      </c>
      <c r="P1129" s="38">
        <f t="shared" si="113"/>
        <v>0</v>
      </c>
      <c r="Q1129" s="38">
        <f t="shared" si="113"/>
        <v>0</v>
      </c>
      <c r="R1129" s="38">
        <f t="shared" si="113"/>
        <v>0</v>
      </c>
      <c r="S1129" s="38">
        <f t="shared" si="113"/>
        <v>0</v>
      </c>
    </row>
    <row r="1130" spans="1:19" ht="25.5" x14ac:dyDescent="0.25">
      <c r="A1130" s="123">
        <v>54116</v>
      </c>
      <c r="B1130" s="124" t="s">
        <v>415</v>
      </c>
      <c r="C1130" s="51"/>
      <c r="D1130" s="128"/>
      <c r="E1130" s="119">
        <v>0</v>
      </c>
      <c r="F1130" s="41"/>
      <c r="G1130" s="25">
        <v>0</v>
      </c>
      <c r="H1130" s="43"/>
      <c r="I1130" s="43"/>
      <c r="J1130" s="43"/>
      <c r="K1130" s="43"/>
      <c r="L1130" s="43"/>
      <c r="M1130" s="43"/>
      <c r="N1130" s="43"/>
      <c r="O1130" s="43"/>
      <c r="P1130" s="43"/>
      <c r="Q1130" s="43"/>
      <c r="R1130" s="43"/>
      <c r="S1130" s="43"/>
    </row>
    <row r="1131" spans="1:19" x14ac:dyDescent="0.25">
      <c r="A1131" s="129"/>
      <c r="B1131" s="130"/>
      <c r="C1131" s="51"/>
      <c r="D1131" s="128"/>
      <c r="E1131" s="119">
        <v>0</v>
      </c>
      <c r="F1131" s="41"/>
      <c r="G1131" s="25">
        <v>0</v>
      </c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</row>
    <row r="1132" spans="1:19" x14ac:dyDescent="0.25">
      <c r="A1132" s="129"/>
      <c r="B1132" s="131"/>
      <c r="C1132" s="51"/>
      <c r="D1132" s="128"/>
      <c r="E1132" s="119">
        <v>0</v>
      </c>
      <c r="F1132" s="41"/>
      <c r="G1132" s="25">
        <v>0</v>
      </c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</row>
    <row r="1133" spans="1:19" x14ac:dyDescent="0.25">
      <c r="A1133" s="115"/>
      <c r="B1133" s="131"/>
      <c r="C1133" s="51"/>
      <c r="D1133" s="128"/>
      <c r="E1133" s="119">
        <v>0</v>
      </c>
      <c r="F1133" s="41"/>
      <c r="G1133" s="25">
        <v>0</v>
      </c>
      <c r="H1133" s="43"/>
      <c r="I1133" s="43"/>
      <c r="J1133" s="43"/>
      <c r="K1133" s="43"/>
      <c r="L1133" s="43"/>
      <c r="M1133" s="43"/>
      <c r="N1133" s="43"/>
      <c r="O1133" s="43"/>
      <c r="P1133" s="43"/>
      <c r="Q1133" s="43"/>
      <c r="R1133" s="43"/>
      <c r="S1133" s="43"/>
    </row>
    <row r="1134" spans="1:19" x14ac:dyDescent="0.25">
      <c r="A1134" s="129"/>
      <c r="B1134" s="131"/>
      <c r="C1134" s="51"/>
      <c r="D1134" s="128"/>
      <c r="E1134" s="119">
        <v>0</v>
      </c>
      <c r="F1134" s="41"/>
      <c r="G1134" s="25">
        <v>0</v>
      </c>
      <c r="H1134" s="43"/>
      <c r="I1134" s="43"/>
      <c r="J1134" s="43"/>
      <c r="K1134" s="43"/>
      <c r="L1134" s="43"/>
      <c r="M1134" s="43"/>
      <c r="N1134" s="43"/>
      <c r="O1134" s="43"/>
      <c r="P1134" s="43"/>
      <c r="Q1134" s="43"/>
      <c r="R1134" s="43"/>
      <c r="S1134" s="43"/>
    </row>
    <row r="1135" spans="1:19" x14ac:dyDescent="0.25">
      <c r="A1135" s="115"/>
      <c r="B1135" s="131"/>
      <c r="C1135" s="51"/>
      <c r="D1135" s="128"/>
      <c r="E1135" s="119">
        <v>0</v>
      </c>
      <c r="F1135" s="41"/>
      <c r="G1135" s="25">
        <v>0</v>
      </c>
      <c r="H1135" s="43"/>
      <c r="I1135" s="43"/>
      <c r="J1135" s="43"/>
      <c r="K1135" s="43"/>
      <c r="L1135" s="43"/>
      <c r="M1135" s="43"/>
      <c r="N1135" s="43"/>
      <c r="O1135" s="43"/>
      <c r="P1135" s="43"/>
      <c r="Q1135" s="43"/>
      <c r="R1135" s="43"/>
      <c r="S1135" s="43"/>
    </row>
    <row r="1136" spans="1:19" ht="36.75" customHeight="1" x14ac:dyDescent="0.25">
      <c r="A1136" s="121">
        <v>54118</v>
      </c>
      <c r="B1136" s="122" t="s">
        <v>450</v>
      </c>
      <c r="C1136" s="51"/>
      <c r="D1136" s="128"/>
      <c r="E1136" s="119"/>
      <c r="F1136" s="41"/>
      <c r="G1136" s="26">
        <f>'[1]GASTOS P-DEPTO'!$AX$74-G436</f>
        <v>-7759</v>
      </c>
      <c r="H1136" s="179" t="str">
        <f>IF(G1137&gt;G1136,"USTED HA SOBREPASADO MONTO POR  UN VALOR DE ","")</f>
        <v xml:space="preserve">USTED HA SOBREPASADO MONTO POR  UN VALOR DE </v>
      </c>
      <c r="I1136" s="179"/>
      <c r="J1136" s="179"/>
      <c r="K1136" s="179"/>
      <c r="L1136" s="27"/>
      <c r="M1136" s="28"/>
      <c r="N1136" s="28"/>
      <c r="O1136" s="29"/>
      <c r="P1136" s="30"/>
      <c r="Q1136" s="30"/>
      <c r="R1136" s="30"/>
      <c r="S1136" s="30"/>
    </row>
    <row r="1137" spans="1:19" x14ac:dyDescent="0.25">
      <c r="A1137" s="123"/>
      <c r="B1137" s="124"/>
      <c r="C1137" s="125"/>
      <c r="D1137" s="118"/>
      <c r="E1137" s="119">
        <v>0</v>
      </c>
      <c r="F1137" s="25"/>
      <c r="G1137" s="37">
        <f>SUM(G1138:G1147)</f>
        <v>0</v>
      </c>
      <c r="H1137" s="38">
        <f>SUM(H1138:H1147)</f>
        <v>0</v>
      </c>
      <c r="I1137" s="38">
        <f t="shared" ref="I1137:S1137" si="114">SUM(I1138:I1147)</f>
        <v>0</v>
      </c>
      <c r="J1137" s="38">
        <f t="shared" si="114"/>
        <v>0</v>
      </c>
      <c r="K1137" s="38">
        <f t="shared" si="114"/>
        <v>0</v>
      </c>
      <c r="L1137" s="38">
        <f t="shared" si="114"/>
        <v>0</v>
      </c>
      <c r="M1137" s="38">
        <f t="shared" si="114"/>
        <v>0</v>
      </c>
      <c r="N1137" s="38">
        <f t="shared" si="114"/>
        <v>0</v>
      </c>
      <c r="O1137" s="38">
        <f t="shared" si="114"/>
        <v>0</v>
      </c>
      <c r="P1137" s="38">
        <f t="shared" si="114"/>
        <v>0</v>
      </c>
      <c r="Q1137" s="38">
        <f t="shared" si="114"/>
        <v>0</v>
      </c>
      <c r="R1137" s="38">
        <f t="shared" si="114"/>
        <v>0</v>
      </c>
      <c r="S1137" s="38">
        <f t="shared" si="114"/>
        <v>0</v>
      </c>
    </row>
    <row r="1138" spans="1:19" ht="29.25" customHeight="1" x14ac:dyDescent="0.25">
      <c r="A1138" s="123">
        <v>54118</v>
      </c>
      <c r="B1138" s="124" t="s">
        <v>450</v>
      </c>
      <c r="C1138" s="51"/>
      <c r="D1138" s="128"/>
      <c r="E1138" s="119">
        <v>0</v>
      </c>
      <c r="F1138" s="41"/>
      <c r="G1138" s="25">
        <v>0</v>
      </c>
      <c r="H1138" s="43"/>
      <c r="I1138" s="43"/>
      <c r="J1138" s="43"/>
      <c r="K1138" s="43"/>
      <c r="L1138" s="43"/>
      <c r="M1138" s="43"/>
      <c r="N1138" s="43"/>
      <c r="O1138" s="43"/>
      <c r="P1138" s="43"/>
      <c r="Q1138" s="43"/>
      <c r="R1138" s="43"/>
      <c r="S1138" s="43"/>
    </row>
    <row r="1139" spans="1:19" x14ac:dyDescent="0.25">
      <c r="A1139" s="129"/>
      <c r="B1139" s="130"/>
      <c r="C1139" s="51"/>
      <c r="D1139" s="128"/>
      <c r="E1139" s="119">
        <v>0</v>
      </c>
      <c r="F1139" s="41"/>
      <c r="G1139" s="25">
        <v>0</v>
      </c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</row>
    <row r="1140" spans="1:19" x14ac:dyDescent="0.25">
      <c r="A1140" s="134"/>
      <c r="B1140" s="130"/>
      <c r="C1140" s="132"/>
      <c r="D1140" s="128"/>
      <c r="E1140" s="119">
        <v>0</v>
      </c>
      <c r="F1140" s="41"/>
      <c r="G1140" s="25">
        <v>0</v>
      </c>
      <c r="H1140" s="43"/>
      <c r="I1140" s="43"/>
      <c r="J1140" s="43"/>
      <c r="K1140" s="43"/>
      <c r="L1140" s="43"/>
      <c r="M1140" s="43"/>
      <c r="N1140" s="43"/>
      <c r="O1140" s="43"/>
      <c r="P1140" s="43"/>
      <c r="Q1140" s="43"/>
      <c r="R1140" s="43"/>
      <c r="S1140" s="43"/>
    </row>
    <row r="1141" spans="1:19" x14ac:dyDescent="0.25">
      <c r="A1141" s="129"/>
      <c r="B1141" s="131"/>
      <c r="C1141" s="51"/>
      <c r="D1141" s="128"/>
      <c r="E1141" s="119">
        <v>0</v>
      </c>
      <c r="F1141" s="41"/>
      <c r="G1141" s="25">
        <v>0</v>
      </c>
      <c r="H1141" s="43"/>
      <c r="I1141" s="43"/>
      <c r="J1141" s="43"/>
      <c r="K1141" s="43"/>
      <c r="L1141" s="43"/>
      <c r="M1141" s="43"/>
      <c r="N1141" s="43"/>
      <c r="O1141" s="43"/>
      <c r="P1141" s="43"/>
      <c r="Q1141" s="43"/>
      <c r="R1141" s="43"/>
      <c r="S1141" s="43"/>
    </row>
    <row r="1142" spans="1:19" x14ac:dyDescent="0.25">
      <c r="A1142" s="129"/>
      <c r="B1142" s="130"/>
      <c r="C1142" s="132"/>
      <c r="D1142" s="128"/>
      <c r="E1142" s="119">
        <v>0</v>
      </c>
      <c r="F1142" s="41"/>
      <c r="G1142" s="25">
        <v>0</v>
      </c>
      <c r="H1142" s="43"/>
      <c r="I1142" s="43"/>
      <c r="J1142" s="43"/>
      <c r="K1142" s="43"/>
      <c r="L1142" s="43"/>
      <c r="M1142" s="43"/>
      <c r="N1142" s="43"/>
      <c r="O1142" s="43"/>
      <c r="P1142" s="43"/>
      <c r="Q1142" s="43"/>
      <c r="R1142" s="43"/>
      <c r="S1142" s="43"/>
    </row>
    <row r="1143" spans="1:19" x14ac:dyDescent="0.25">
      <c r="A1143" s="129"/>
      <c r="B1143" s="130"/>
      <c r="C1143" s="132"/>
      <c r="D1143" s="128"/>
      <c r="E1143" s="119">
        <v>0</v>
      </c>
      <c r="F1143" s="41"/>
      <c r="G1143" s="25">
        <v>0</v>
      </c>
      <c r="H1143" s="43"/>
      <c r="I1143" s="43"/>
      <c r="J1143" s="43"/>
      <c r="K1143" s="43"/>
      <c r="L1143" s="43"/>
      <c r="M1143" s="43"/>
      <c r="N1143" s="43"/>
      <c r="O1143" s="43"/>
      <c r="P1143" s="43"/>
      <c r="Q1143" s="43"/>
      <c r="R1143" s="43"/>
      <c r="S1143" s="43"/>
    </row>
    <row r="1144" spans="1:19" x14ac:dyDescent="0.25">
      <c r="A1144" s="129"/>
      <c r="B1144" s="130"/>
      <c r="C1144" s="51"/>
      <c r="D1144" s="128"/>
      <c r="E1144" s="119">
        <v>0</v>
      </c>
      <c r="F1144" s="41"/>
      <c r="G1144" s="25">
        <v>0</v>
      </c>
      <c r="H1144" s="43"/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</row>
    <row r="1145" spans="1:19" x14ac:dyDescent="0.25">
      <c r="A1145" s="129"/>
      <c r="B1145" s="130"/>
      <c r="C1145" s="51"/>
      <c r="D1145" s="128"/>
      <c r="E1145" s="119">
        <v>0</v>
      </c>
      <c r="F1145" s="41"/>
      <c r="G1145" s="25">
        <v>0</v>
      </c>
      <c r="H1145" s="43"/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</row>
    <row r="1146" spans="1:19" x14ac:dyDescent="0.25">
      <c r="A1146" s="129"/>
      <c r="B1146" s="130"/>
      <c r="C1146" s="132"/>
      <c r="D1146" s="128"/>
      <c r="E1146" s="119"/>
      <c r="F1146" s="41"/>
      <c r="G1146" s="25">
        <v>0</v>
      </c>
      <c r="H1146" s="43"/>
      <c r="I1146" s="43"/>
      <c r="J1146" s="43"/>
      <c r="K1146" s="43"/>
      <c r="L1146" s="43"/>
      <c r="M1146" s="43"/>
      <c r="N1146" s="43"/>
      <c r="O1146" s="43"/>
      <c r="P1146" s="43"/>
      <c r="Q1146" s="43"/>
      <c r="R1146" s="43"/>
      <c r="S1146" s="43"/>
    </row>
    <row r="1147" spans="1:19" x14ac:dyDescent="0.25">
      <c r="A1147" s="129"/>
      <c r="B1147" s="130"/>
      <c r="C1147" s="132"/>
      <c r="D1147" s="128"/>
      <c r="E1147" s="119"/>
      <c r="F1147" s="41"/>
      <c r="G1147" s="25">
        <v>0</v>
      </c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</row>
    <row r="1148" spans="1:19" x14ac:dyDescent="0.25">
      <c r="A1148" s="121">
        <v>54119</v>
      </c>
      <c r="B1148" s="122" t="s">
        <v>547</v>
      </c>
      <c r="C1148" s="132"/>
      <c r="D1148" s="128"/>
      <c r="E1148" s="119"/>
      <c r="F1148" s="41"/>
      <c r="G1148" s="26">
        <f>'[1]GASTOS P-DEPTO'!$AX$75-G535</f>
        <v>0</v>
      </c>
      <c r="H1148" s="179" t="str">
        <f>IF(G1149&gt;G1148,"USTED HA SOBREPASADO MONTO POR  UN VALOR DE ","")</f>
        <v/>
      </c>
      <c r="I1148" s="179"/>
      <c r="J1148" s="179"/>
      <c r="K1148" s="179"/>
      <c r="L1148" s="27"/>
      <c r="M1148" s="28"/>
      <c r="N1148" s="28"/>
      <c r="O1148" s="29"/>
      <c r="P1148" s="30"/>
      <c r="Q1148" s="30"/>
      <c r="R1148" s="30"/>
      <c r="S1148" s="30"/>
    </row>
    <row r="1149" spans="1:19" x14ac:dyDescent="0.25">
      <c r="A1149" s="123"/>
      <c r="B1149" s="124"/>
      <c r="C1149" s="125"/>
      <c r="D1149" s="126"/>
      <c r="E1149" s="119">
        <v>0</v>
      </c>
      <c r="F1149" s="127"/>
      <c r="G1149" s="37">
        <f>SUM(G1150:G1173)</f>
        <v>0</v>
      </c>
      <c r="H1149" s="38">
        <f>SUM(H1150:H1173)</f>
        <v>0</v>
      </c>
      <c r="I1149" s="38">
        <f t="shared" ref="I1149:S1149" si="115">SUM(I1150:I1173)</f>
        <v>0</v>
      </c>
      <c r="J1149" s="38">
        <f t="shared" si="115"/>
        <v>0</v>
      </c>
      <c r="K1149" s="38">
        <f t="shared" si="115"/>
        <v>0</v>
      </c>
      <c r="L1149" s="38">
        <f t="shared" si="115"/>
        <v>0</v>
      </c>
      <c r="M1149" s="38">
        <f t="shared" si="115"/>
        <v>0</v>
      </c>
      <c r="N1149" s="38">
        <f t="shared" si="115"/>
        <v>0</v>
      </c>
      <c r="O1149" s="38">
        <f t="shared" si="115"/>
        <v>0</v>
      </c>
      <c r="P1149" s="38">
        <f t="shared" si="115"/>
        <v>0</v>
      </c>
      <c r="Q1149" s="38">
        <f t="shared" si="115"/>
        <v>0</v>
      </c>
      <c r="R1149" s="38">
        <f t="shared" si="115"/>
        <v>0</v>
      </c>
      <c r="S1149" s="38">
        <f t="shared" si="115"/>
        <v>0</v>
      </c>
    </row>
    <row r="1150" spans="1:19" x14ac:dyDescent="0.25">
      <c r="A1150" s="123">
        <v>54119</v>
      </c>
      <c r="B1150" s="124" t="s">
        <v>547</v>
      </c>
      <c r="C1150" s="51"/>
      <c r="D1150" s="128"/>
      <c r="E1150" s="119">
        <v>0</v>
      </c>
      <c r="F1150" s="41"/>
      <c r="G1150" s="25">
        <v>0</v>
      </c>
      <c r="H1150" s="43"/>
      <c r="I1150" s="43"/>
      <c r="J1150" s="43"/>
      <c r="K1150" s="43"/>
      <c r="L1150" s="43"/>
      <c r="M1150" s="43"/>
      <c r="N1150" s="43"/>
      <c r="O1150" s="43"/>
      <c r="P1150" s="43"/>
      <c r="Q1150" s="43"/>
      <c r="R1150" s="43"/>
      <c r="S1150" s="43"/>
    </row>
    <row r="1151" spans="1:19" x14ac:dyDescent="0.25">
      <c r="A1151" s="129"/>
      <c r="B1151" s="130"/>
      <c r="C1151" s="132"/>
      <c r="D1151" s="128"/>
      <c r="E1151" s="119">
        <v>0</v>
      </c>
      <c r="F1151" s="41"/>
      <c r="G1151" s="25">
        <v>0</v>
      </c>
      <c r="H1151" s="43"/>
      <c r="I1151" s="43"/>
      <c r="J1151" s="43"/>
      <c r="K1151" s="43"/>
      <c r="L1151" s="43"/>
      <c r="M1151" s="43"/>
      <c r="N1151" s="43"/>
      <c r="O1151" s="43"/>
      <c r="P1151" s="43"/>
      <c r="Q1151" s="43"/>
      <c r="R1151" s="43"/>
      <c r="S1151" s="43"/>
    </row>
    <row r="1152" spans="1:19" x14ac:dyDescent="0.25">
      <c r="A1152" s="129"/>
      <c r="B1152" s="130"/>
      <c r="C1152" s="132"/>
      <c r="D1152" s="128"/>
      <c r="E1152" s="119">
        <v>0</v>
      </c>
      <c r="F1152" s="41"/>
      <c r="G1152" s="25">
        <v>0</v>
      </c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</row>
    <row r="1153" spans="1:19" x14ac:dyDescent="0.25">
      <c r="A1153" s="129"/>
      <c r="B1153" s="130"/>
      <c r="C1153" s="132"/>
      <c r="D1153" s="128"/>
      <c r="E1153" s="119">
        <v>0</v>
      </c>
      <c r="F1153" s="41"/>
      <c r="G1153" s="25">
        <v>0</v>
      </c>
      <c r="H1153" s="43"/>
      <c r="I1153" s="43"/>
      <c r="J1153" s="43"/>
      <c r="K1153" s="43"/>
      <c r="L1153" s="43"/>
      <c r="M1153" s="43"/>
      <c r="N1153" s="43"/>
      <c r="O1153" s="43"/>
      <c r="P1153" s="43"/>
      <c r="Q1153" s="43"/>
      <c r="R1153" s="43"/>
      <c r="S1153" s="43"/>
    </row>
    <row r="1154" spans="1:19" x14ac:dyDescent="0.25">
      <c r="A1154" s="129"/>
      <c r="B1154" s="130"/>
      <c r="C1154" s="132"/>
      <c r="D1154" s="128"/>
      <c r="E1154" s="119">
        <v>0</v>
      </c>
      <c r="F1154" s="41"/>
      <c r="G1154" s="25">
        <v>0</v>
      </c>
      <c r="H1154" s="43"/>
      <c r="I1154" s="43"/>
      <c r="J1154" s="43"/>
      <c r="K1154" s="43"/>
      <c r="L1154" s="43"/>
      <c r="M1154" s="43"/>
      <c r="N1154" s="43"/>
      <c r="O1154" s="43"/>
      <c r="P1154" s="43"/>
      <c r="Q1154" s="43"/>
      <c r="R1154" s="43"/>
      <c r="S1154" s="43"/>
    </row>
    <row r="1155" spans="1:19" x14ac:dyDescent="0.25">
      <c r="A1155" s="115"/>
      <c r="B1155" s="131"/>
      <c r="C1155" s="51"/>
      <c r="D1155" s="128"/>
      <c r="E1155" s="119">
        <v>0</v>
      </c>
      <c r="F1155" s="41"/>
      <c r="G1155" s="25">
        <v>0</v>
      </c>
      <c r="H1155" s="43"/>
      <c r="I1155" s="43"/>
      <c r="J1155" s="43"/>
      <c r="K1155" s="43"/>
      <c r="L1155" s="43"/>
      <c r="M1155" s="43"/>
      <c r="N1155" s="43"/>
      <c r="O1155" s="43"/>
      <c r="P1155" s="43"/>
      <c r="Q1155" s="43"/>
      <c r="R1155" s="43"/>
      <c r="S1155" s="43"/>
    </row>
    <row r="1156" spans="1:19" x14ac:dyDescent="0.25">
      <c r="A1156" s="129"/>
      <c r="B1156" s="131"/>
      <c r="C1156" s="51"/>
      <c r="D1156" s="128"/>
      <c r="E1156" s="119">
        <v>0</v>
      </c>
      <c r="F1156" s="41"/>
      <c r="G1156" s="25">
        <v>0</v>
      </c>
      <c r="H1156" s="43"/>
      <c r="I1156" s="43"/>
      <c r="J1156" s="43"/>
      <c r="K1156" s="43"/>
      <c r="L1156" s="43"/>
      <c r="M1156" s="43"/>
      <c r="N1156" s="43"/>
      <c r="O1156" s="43"/>
      <c r="P1156" s="43"/>
      <c r="Q1156" s="43"/>
      <c r="R1156" s="43"/>
      <c r="S1156" s="43"/>
    </row>
    <row r="1157" spans="1:19" x14ac:dyDescent="0.25">
      <c r="A1157" s="129"/>
      <c r="B1157" s="130"/>
      <c r="C1157" s="132"/>
      <c r="D1157" s="128"/>
      <c r="E1157" s="119">
        <v>0</v>
      </c>
      <c r="F1157" s="41"/>
      <c r="G1157" s="25">
        <v>0</v>
      </c>
      <c r="H1157" s="43"/>
      <c r="I1157" s="43"/>
      <c r="J1157" s="43"/>
      <c r="K1157" s="43"/>
      <c r="L1157" s="43"/>
      <c r="M1157" s="43"/>
      <c r="N1157" s="43"/>
      <c r="O1157" s="43"/>
      <c r="P1157" s="43"/>
      <c r="Q1157" s="43"/>
      <c r="R1157" s="43"/>
      <c r="S1157" s="43"/>
    </row>
    <row r="1158" spans="1:19" x14ac:dyDescent="0.25">
      <c r="A1158" s="123"/>
      <c r="B1158" s="135"/>
      <c r="C1158" s="51"/>
      <c r="D1158" s="128"/>
      <c r="E1158" s="119">
        <v>0</v>
      </c>
      <c r="F1158" s="41"/>
      <c r="G1158" s="25">
        <v>0</v>
      </c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</row>
    <row r="1159" spans="1:19" x14ac:dyDescent="0.25">
      <c r="A1159" s="129"/>
      <c r="B1159" s="131"/>
      <c r="C1159" s="51"/>
      <c r="D1159" s="128"/>
      <c r="E1159" s="119">
        <v>0</v>
      </c>
      <c r="F1159" s="41"/>
      <c r="G1159" s="25">
        <v>0</v>
      </c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</row>
    <row r="1160" spans="1:19" x14ac:dyDescent="0.25">
      <c r="A1160" s="115"/>
      <c r="B1160" s="131"/>
      <c r="C1160" s="51"/>
      <c r="D1160" s="128"/>
      <c r="E1160" s="119">
        <v>0</v>
      </c>
      <c r="F1160" s="41"/>
      <c r="G1160" s="25">
        <v>0</v>
      </c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</row>
    <row r="1161" spans="1:19" x14ac:dyDescent="0.25">
      <c r="A1161" s="129"/>
      <c r="B1161" s="130"/>
      <c r="C1161" s="51"/>
      <c r="D1161" s="128"/>
      <c r="E1161" s="119">
        <v>0</v>
      </c>
      <c r="F1161" s="41"/>
      <c r="G1161" s="25">
        <v>0</v>
      </c>
      <c r="H1161" s="43"/>
      <c r="I1161" s="43"/>
      <c r="J1161" s="43"/>
      <c r="K1161" s="43"/>
      <c r="L1161" s="43"/>
      <c r="M1161" s="43"/>
      <c r="N1161" s="43"/>
      <c r="O1161" s="43"/>
      <c r="P1161" s="43"/>
      <c r="Q1161" s="43"/>
      <c r="R1161" s="43"/>
      <c r="S1161" s="43"/>
    </row>
    <row r="1162" spans="1:19" x14ac:dyDescent="0.25">
      <c r="A1162" s="129"/>
      <c r="B1162" s="130"/>
      <c r="C1162" s="51"/>
      <c r="D1162" s="128"/>
      <c r="E1162" s="119">
        <v>0</v>
      </c>
      <c r="F1162" s="41"/>
      <c r="G1162" s="25">
        <v>0</v>
      </c>
      <c r="H1162" s="43"/>
      <c r="I1162" s="43"/>
      <c r="J1162" s="43"/>
      <c r="K1162" s="43"/>
      <c r="L1162" s="43"/>
      <c r="M1162" s="43"/>
      <c r="N1162" s="43"/>
      <c r="O1162" s="43"/>
      <c r="P1162" s="43"/>
      <c r="Q1162" s="43"/>
      <c r="R1162" s="43"/>
      <c r="S1162" s="43"/>
    </row>
    <row r="1163" spans="1:19" x14ac:dyDescent="0.25">
      <c r="A1163" s="129"/>
      <c r="B1163" s="130"/>
      <c r="C1163" s="51"/>
      <c r="D1163" s="128"/>
      <c r="E1163" s="119">
        <v>0</v>
      </c>
      <c r="F1163" s="41"/>
      <c r="G1163" s="25">
        <v>0</v>
      </c>
      <c r="H1163" s="43"/>
      <c r="I1163" s="43"/>
      <c r="J1163" s="43"/>
      <c r="K1163" s="43"/>
      <c r="L1163" s="43"/>
      <c r="M1163" s="43"/>
      <c r="N1163" s="43"/>
      <c r="O1163" s="43"/>
      <c r="P1163" s="43"/>
      <c r="Q1163" s="43"/>
      <c r="R1163" s="43"/>
      <c r="S1163" s="43"/>
    </row>
    <row r="1164" spans="1:19" x14ac:dyDescent="0.25">
      <c r="A1164" s="129"/>
      <c r="B1164" s="130"/>
      <c r="C1164" s="51"/>
      <c r="D1164" s="128"/>
      <c r="E1164" s="119">
        <v>0</v>
      </c>
      <c r="F1164" s="41"/>
      <c r="G1164" s="25">
        <v>0</v>
      </c>
      <c r="H1164" s="43"/>
      <c r="I1164" s="43"/>
      <c r="J1164" s="43"/>
      <c r="K1164" s="43"/>
      <c r="L1164" s="43"/>
      <c r="M1164" s="43"/>
      <c r="N1164" s="43"/>
      <c r="O1164" s="43"/>
      <c r="P1164" s="43"/>
      <c r="Q1164" s="43"/>
      <c r="R1164" s="43"/>
      <c r="S1164" s="43"/>
    </row>
    <row r="1165" spans="1:19" x14ac:dyDescent="0.25">
      <c r="A1165" s="115"/>
      <c r="B1165" s="131"/>
      <c r="C1165" s="51"/>
      <c r="D1165" s="128"/>
      <c r="E1165" s="119">
        <v>0</v>
      </c>
      <c r="F1165" s="41"/>
      <c r="G1165" s="25">
        <v>0</v>
      </c>
      <c r="H1165" s="43"/>
      <c r="I1165" s="43"/>
      <c r="J1165" s="43"/>
      <c r="K1165" s="43"/>
      <c r="L1165" s="43"/>
      <c r="M1165" s="43"/>
      <c r="N1165" s="43"/>
      <c r="O1165" s="43"/>
      <c r="P1165" s="43"/>
      <c r="Q1165" s="43"/>
      <c r="R1165" s="43"/>
      <c r="S1165" s="43"/>
    </row>
    <row r="1166" spans="1:19" x14ac:dyDescent="0.25">
      <c r="A1166" s="129"/>
      <c r="B1166" s="131"/>
      <c r="C1166" s="51"/>
      <c r="D1166" s="128"/>
      <c r="E1166" s="119">
        <v>0</v>
      </c>
      <c r="F1166" s="41"/>
      <c r="G1166" s="25">
        <v>0</v>
      </c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</row>
    <row r="1167" spans="1:19" x14ac:dyDescent="0.25">
      <c r="A1167" s="134"/>
      <c r="B1167" s="130"/>
      <c r="C1167" s="132"/>
      <c r="D1167" s="128"/>
      <c r="E1167" s="119">
        <v>0</v>
      </c>
      <c r="F1167" s="41"/>
      <c r="G1167" s="25">
        <v>0</v>
      </c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</row>
    <row r="1168" spans="1:19" x14ac:dyDescent="0.25">
      <c r="A1168" s="123"/>
      <c r="B1168" s="135"/>
      <c r="C1168" s="51"/>
      <c r="D1168" s="128"/>
      <c r="E1168" s="119">
        <v>0</v>
      </c>
      <c r="F1168" s="41"/>
      <c r="G1168" s="25">
        <v>0</v>
      </c>
      <c r="H1168" s="43"/>
      <c r="I1168" s="43"/>
      <c r="J1168" s="43"/>
      <c r="K1168" s="43"/>
      <c r="L1168" s="43"/>
      <c r="M1168" s="43"/>
      <c r="N1168" s="43"/>
      <c r="O1168" s="43"/>
      <c r="P1168" s="43"/>
      <c r="Q1168" s="43"/>
      <c r="R1168" s="43"/>
      <c r="S1168" s="43"/>
    </row>
    <row r="1169" spans="1:19" x14ac:dyDescent="0.25">
      <c r="A1169" s="129"/>
      <c r="B1169" s="131"/>
      <c r="C1169" s="51"/>
      <c r="D1169" s="128"/>
      <c r="E1169" s="119">
        <v>0</v>
      </c>
      <c r="F1169" s="41"/>
      <c r="G1169" s="25">
        <v>0</v>
      </c>
      <c r="H1169" s="43"/>
      <c r="I1169" s="43"/>
      <c r="J1169" s="43"/>
      <c r="K1169" s="43"/>
      <c r="L1169" s="43"/>
      <c r="M1169" s="43"/>
      <c r="N1169" s="43"/>
      <c r="O1169" s="43"/>
      <c r="P1169" s="43"/>
      <c r="Q1169" s="43"/>
      <c r="R1169" s="43"/>
      <c r="S1169" s="43"/>
    </row>
    <row r="1170" spans="1:19" x14ac:dyDescent="0.25">
      <c r="A1170" s="115"/>
      <c r="B1170" s="131"/>
      <c r="C1170" s="51"/>
      <c r="D1170" s="128"/>
      <c r="E1170" s="119">
        <v>0</v>
      </c>
      <c r="F1170" s="41"/>
      <c r="G1170" s="25">
        <v>0</v>
      </c>
      <c r="H1170" s="43"/>
      <c r="I1170" s="43"/>
      <c r="J1170" s="43"/>
      <c r="K1170" s="43"/>
      <c r="L1170" s="43"/>
      <c r="M1170" s="43"/>
      <c r="N1170" s="43"/>
      <c r="O1170" s="43"/>
      <c r="P1170" s="43"/>
      <c r="Q1170" s="43"/>
      <c r="R1170" s="43"/>
      <c r="S1170" s="43"/>
    </row>
    <row r="1171" spans="1:19" x14ac:dyDescent="0.25">
      <c r="A1171" s="129"/>
      <c r="B1171" s="131"/>
      <c r="C1171" s="51"/>
      <c r="D1171" s="128"/>
      <c r="E1171" s="119">
        <v>0</v>
      </c>
      <c r="F1171" s="41"/>
      <c r="G1171" s="25">
        <v>0</v>
      </c>
      <c r="H1171" s="43"/>
      <c r="I1171" s="43"/>
      <c r="J1171" s="43"/>
      <c r="K1171" s="43"/>
      <c r="L1171" s="43"/>
      <c r="M1171" s="43"/>
      <c r="N1171" s="43"/>
      <c r="O1171" s="43"/>
      <c r="P1171" s="43"/>
      <c r="Q1171" s="43"/>
      <c r="R1171" s="43"/>
      <c r="S1171" s="43"/>
    </row>
    <row r="1172" spans="1:19" x14ac:dyDescent="0.25">
      <c r="A1172" s="115"/>
      <c r="B1172" s="131"/>
      <c r="C1172" s="51"/>
      <c r="D1172" s="128"/>
      <c r="E1172" s="119">
        <v>0</v>
      </c>
      <c r="F1172" s="41"/>
      <c r="G1172" s="25">
        <v>0</v>
      </c>
      <c r="H1172" s="43"/>
      <c r="I1172" s="43"/>
      <c r="J1172" s="43"/>
      <c r="K1172" s="43"/>
      <c r="L1172" s="43"/>
      <c r="M1172" s="43"/>
      <c r="N1172" s="43"/>
      <c r="O1172" s="43"/>
      <c r="P1172" s="43"/>
      <c r="Q1172" s="43"/>
      <c r="R1172" s="43"/>
      <c r="S1172" s="43"/>
    </row>
    <row r="1173" spans="1:19" x14ac:dyDescent="0.25">
      <c r="A1173" s="123"/>
      <c r="B1173" s="135"/>
      <c r="C1173" s="51"/>
      <c r="D1173" s="128"/>
      <c r="E1173" s="119">
        <v>0</v>
      </c>
      <c r="F1173" s="41"/>
      <c r="G1173" s="25">
        <v>0</v>
      </c>
      <c r="H1173" s="43"/>
      <c r="I1173" s="43"/>
      <c r="J1173" s="43"/>
      <c r="K1173" s="43"/>
      <c r="L1173" s="43"/>
      <c r="M1173" s="43"/>
      <c r="N1173" s="43"/>
      <c r="O1173" s="43"/>
      <c r="P1173" s="43"/>
      <c r="Q1173" s="43"/>
      <c r="R1173" s="43"/>
      <c r="S1173" s="43"/>
    </row>
    <row r="1174" spans="1:19" x14ac:dyDescent="0.25">
      <c r="A1174" s="121">
        <v>54314</v>
      </c>
      <c r="B1174" s="122" t="s">
        <v>705</v>
      </c>
      <c r="C1174" s="51"/>
      <c r="D1174" s="128"/>
      <c r="E1174" s="119"/>
      <c r="F1174" s="41"/>
      <c r="G1174" s="26">
        <f>'[1]GASTOS P-DEPTO'!$AX$98-G748</f>
        <v>0</v>
      </c>
      <c r="H1174" s="179" t="str">
        <f>IF(G1175&gt;G1174,"USTED HA SOBREPASADO MONTO POR  UN VALOR DE ","")</f>
        <v/>
      </c>
      <c r="I1174" s="179"/>
      <c r="J1174" s="179"/>
      <c r="K1174" s="179"/>
      <c r="L1174" s="27"/>
      <c r="M1174" s="28"/>
      <c r="N1174" s="28"/>
      <c r="O1174" s="29"/>
      <c r="P1174" s="30"/>
      <c r="Q1174" s="30"/>
      <c r="R1174" s="30"/>
      <c r="S1174" s="30"/>
    </row>
    <row r="1175" spans="1:19" x14ac:dyDescent="0.25">
      <c r="A1175" s="123"/>
      <c r="B1175" s="124"/>
      <c r="C1175" s="125"/>
      <c r="D1175" s="126"/>
      <c r="E1175" s="119">
        <v>0</v>
      </c>
      <c r="F1175" s="127"/>
      <c r="G1175" s="37">
        <f>SUM(G1176:G1179)</f>
        <v>0</v>
      </c>
      <c r="H1175" s="38">
        <f>SUM(H1176:H1179)</f>
        <v>0</v>
      </c>
      <c r="I1175" s="38">
        <f t="shared" ref="I1175:S1175" si="116">SUM(I1176:I1179)</f>
        <v>0</v>
      </c>
      <c r="J1175" s="38">
        <f t="shared" si="116"/>
        <v>0</v>
      </c>
      <c r="K1175" s="38">
        <f t="shared" si="116"/>
        <v>0</v>
      </c>
      <c r="L1175" s="38">
        <f t="shared" si="116"/>
        <v>0</v>
      </c>
      <c r="M1175" s="38">
        <f t="shared" si="116"/>
        <v>0</v>
      </c>
      <c r="N1175" s="38">
        <f t="shared" si="116"/>
        <v>0</v>
      </c>
      <c r="O1175" s="38">
        <f t="shared" si="116"/>
        <v>0</v>
      </c>
      <c r="P1175" s="38">
        <f t="shared" si="116"/>
        <v>0</v>
      </c>
      <c r="Q1175" s="38">
        <f t="shared" si="116"/>
        <v>0</v>
      </c>
      <c r="R1175" s="38">
        <f t="shared" si="116"/>
        <v>0</v>
      </c>
      <c r="S1175" s="38">
        <f t="shared" si="116"/>
        <v>0</v>
      </c>
    </row>
    <row r="1176" spans="1:19" x14ac:dyDescent="0.25">
      <c r="A1176" s="123">
        <v>54314</v>
      </c>
      <c r="B1176" s="124" t="s">
        <v>705</v>
      </c>
      <c r="C1176" s="136"/>
      <c r="D1176" s="137"/>
      <c r="E1176" s="119">
        <v>0</v>
      </c>
      <c r="F1176" s="138"/>
      <c r="G1176" s="25">
        <v>0</v>
      </c>
      <c r="H1176" s="43"/>
      <c r="I1176" s="43"/>
      <c r="J1176" s="43"/>
      <c r="K1176" s="43"/>
      <c r="L1176" s="43"/>
      <c r="M1176" s="43"/>
      <c r="N1176" s="43"/>
      <c r="O1176" s="43"/>
      <c r="P1176" s="43"/>
      <c r="Q1176" s="43"/>
      <c r="R1176" s="43"/>
      <c r="S1176" s="43"/>
    </row>
    <row r="1177" spans="1:19" ht="33.75" customHeight="1" x14ac:dyDescent="0.25">
      <c r="A1177" s="129"/>
      <c r="B1177" s="139" t="s">
        <v>706</v>
      </c>
      <c r="C1177" s="51"/>
      <c r="D1177" s="128"/>
      <c r="E1177" s="119">
        <v>0</v>
      </c>
      <c r="F1177" s="41"/>
      <c r="G1177" s="25">
        <v>0</v>
      </c>
      <c r="H1177" s="43"/>
      <c r="I1177" s="43"/>
      <c r="J1177" s="43"/>
      <c r="K1177" s="43"/>
      <c r="L1177" s="43"/>
      <c r="M1177" s="43"/>
      <c r="N1177" s="43"/>
      <c r="O1177" s="43"/>
      <c r="P1177" s="43"/>
      <c r="Q1177" s="43"/>
      <c r="R1177" s="43"/>
      <c r="S1177" s="43"/>
    </row>
    <row r="1178" spans="1:19" x14ac:dyDescent="0.25">
      <c r="A1178" s="129"/>
      <c r="B1178" s="130"/>
      <c r="C1178" s="51"/>
      <c r="D1178" s="140"/>
      <c r="E1178" s="119">
        <v>0</v>
      </c>
      <c r="F1178" s="41"/>
      <c r="G1178" s="25">
        <v>0</v>
      </c>
      <c r="H1178" s="43"/>
      <c r="I1178" s="43"/>
      <c r="J1178" s="43"/>
      <c r="K1178" s="43"/>
      <c r="L1178" s="43"/>
      <c r="M1178" s="43"/>
      <c r="N1178" s="43"/>
      <c r="O1178" s="43"/>
      <c r="P1178" s="43"/>
      <c r="Q1178" s="43"/>
      <c r="R1178" s="43"/>
      <c r="S1178" s="43"/>
    </row>
    <row r="1179" spans="1:19" x14ac:dyDescent="0.25">
      <c r="A1179" s="115"/>
      <c r="B1179" s="131"/>
      <c r="C1179" s="51"/>
      <c r="D1179" s="128"/>
      <c r="E1179" s="119">
        <v>0</v>
      </c>
      <c r="F1179" s="41"/>
      <c r="G1179" s="25">
        <v>0</v>
      </c>
      <c r="H1179" s="43"/>
      <c r="I1179" s="43"/>
      <c r="J1179" s="43"/>
      <c r="K1179" s="43"/>
      <c r="L1179" s="43"/>
      <c r="M1179" s="43"/>
      <c r="N1179" s="43"/>
      <c r="O1179" s="43"/>
      <c r="P1179" s="43"/>
      <c r="Q1179" s="43"/>
      <c r="R1179" s="43"/>
      <c r="S1179" s="43"/>
    </row>
    <row r="1180" spans="1:19" x14ac:dyDescent="0.25">
      <c r="A1180" s="121">
        <v>54403</v>
      </c>
      <c r="B1180" s="141" t="s">
        <v>742</v>
      </c>
      <c r="C1180" s="51"/>
      <c r="D1180" s="128"/>
      <c r="E1180" s="119"/>
      <c r="F1180" s="41"/>
      <c r="G1180" s="26">
        <f>'[1]GASTOS P-DEPTO'!$AX$107-G804</f>
        <v>-960</v>
      </c>
      <c r="H1180" s="179" t="str">
        <f>IF(G1181&gt;G1180,"USTED HA SOBREPASADO MONTO POR  UN VALOR DE ","")</f>
        <v xml:space="preserve">USTED HA SOBREPASADO MONTO POR  UN VALOR DE </v>
      </c>
      <c r="I1180" s="179"/>
      <c r="J1180" s="179"/>
      <c r="K1180" s="179"/>
      <c r="L1180" s="27"/>
      <c r="M1180" s="28"/>
      <c r="N1180" s="28"/>
      <c r="O1180" s="29"/>
      <c r="P1180" s="30"/>
      <c r="Q1180" s="30"/>
      <c r="R1180" s="30"/>
      <c r="S1180" s="30"/>
    </row>
    <row r="1181" spans="1:19" x14ac:dyDescent="0.25">
      <c r="A1181" s="123"/>
      <c r="B1181" s="142"/>
      <c r="C1181" s="125"/>
      <c r="D1181" s="126"/>
      <c r="E1181" s="119">
        <v>0</v>
      </c>
      <c r="F1181" s="127"/>
      <c r="G1181" s="37">
        <f>SUM(G182:G183)</f>
        <v>0</v>
      </c>
      <c r="H1181" s="38">
        <f>+H1183</f>
        <v>0</v>
      </c>
      <c r="I1181" s="38">
        <f t="shared" ref="I1181:S1181" si="117">+I1183</f>
        <v>0</v>
      </c>
      <c r="J1181" s="38">
        <f t="shared" si="117"/>
        <v>0</v>
      </c>
      <c r="K1181" s="38">
        <f t="shared" si="117"/>
        <v>0</v>
      </c>
      <c r="L1181" s="38">
        <f t="shared" si="117"/>
        <v>0</v>
      </c>
      <c r="M1181" s="38">
        <f t="shared" si="117"/>
        <v>0</v>
      </c>
      <c r="N1181" s="38">
        <f t="shared" si="117"/>
        <v>0</v>
      </c>
      <c r="O1181" s="38">
        <f t="shared" si="117"/>
        <v>0</v>
      </c>
      <c r="P1181" s="38">
        <f t="shared" si="117"/>
        <v>0</v>
      </c>
      <c r="Q1181" s="38">
        <f t="shared" si="117"/>
        <v>0</v>
      </c>
      <c r="R1181" s="38">
        <f t="shared" si="117"/>
        <v>0</v>
      </c>
      <c r="S1181" s="38">
        <f t="shared" si="117"/>
        <v>0</v>
      </c>
    </row>
    <row r="1182" spans="1:19" x14ac:dyDescent="0.25">
      <c r="A1182" s="123">
        <v>54403</v>
      </c>
      <c r="B1182" s="142" t="s">
        <v>742</v>
      </c>
      <c r="C1182" s="51"/>
      <c r="D1182" s="128"/>
      <c r="E1182" s="119">
        <v>0</v>
      </c>
      <c r="F1182" s="41"/>
      <c r="G1182" s="25">
        <v>0</v>
      </c>
      <c r="H1182" s="43"/>
      <c r="I1182" s="43"/>
      <c r="J1182" s="43"/>
      <c r="K1182" s="43"/>
      <c r="L1182" s="43"/>
      <c r="M1182" s="43"/>
      <c r="N1182" s="43"/>
      <c r="O1182" s="43"/>
      <c r="P1182" s="43"/>
      <c r="Q1182" s="43"/>
      <c r="R1182" s="43"/>
      <c r="S1182" s="43"/>
    </row>
    <row r="1183" spans="1:19" x14ac:dyDescent="0.25">
      <c r="A1183" s="129"/>
      <c r="B1183" s="131" t="s">
        <v>922</v>
      </c>
      <c r="C1183" s="51" t="s">
        <v>923</v>
      </c>
      <c r="D1183" s="128">
        <v>1800</v>
      </c>
      <c r="E1183" s="119">
        <v>0</v>
      </c>
      <c r="F1183" s="41"/>
      <c r="G1183" s="25">
        <v>0</v>
      </c>
      <c r="H1183" s="43"/>
      <c r="I1183" s="43"/>
      <c r="J1183" s="43"/>
      <c r="K1183" s="43"/>
      <c r="L1183" s="43"/>
      <c r="M1183" s="43"/>
      <c r="N1183" s="43"/>
      <c r="O1183" s="43"/>
      <c r="P1183" s="43"/>
      <c r="Q1183" s="43"/>
      <c r="R1183" s="43"/>
      <c r="S1183" s="43"/>
    </row>
    <row r="1184" spans="1:19" ht="28.5" customHeight="1" x14ac:dyDescent="0.25">
      <c r="A1184" s="121">
        <v>61108</v>
      </c>
      <c r="B1184" s="122" t="s">
        <v>894</v>
      </c>
      <c r="C1184" s="51"/>
      <c r="D1184" s="128"/>
      <c r="E1184" s="119"/>
      <c r="F1184" s="41"/>
      <c r="G1184" s="26">
        <f>'[1]GASTOS P-DEPTO'!$AX$198-G1056</f>
        <v>0</v>
      </c>
      <c r="H1184" s="179" t="str">
        <f>IF(G1185&gt;G1184,"USTED HA SOBREPASADO MONTO POR  UN VALOR DE ","")</f>
        <v/>
      </c>
      <c r="I1184" s="179"/>
      <c r="J1184" s="179"/>
      <c r="K1184" s="179"/>
      <c r="L1184" s="27"/>
      <c r="M1184" s="28"/>
      <c r="N1184" s="28"/>
      <c r="O1184" s="29"/>
      <c r="P1184" s="30"/>
      <c r="Q1184" s="30"/>
      <c r="R1184" s="30"/>
      <c r="S1184" s="30"/>
    </row>
    <row r="1185" spans="1:19" x14ac:dyDescent="0.25">
      <c r="A1185" s="123"/>
      <c r="B1185" s="124"/>
      <c r="C1185" s="125"/>
      <c r="D1185" s="126"/>
      <c r="E1185" s="119">
        <v>0</v>
      </c>
      <c r="F1185" s="127"/>
      <c r="G1185" s="37">
        <f>SUM(G1186:G1190)</f>
        <v>0</v>
      </c>
      <c r="H1185" s="38">
        <f>SUM(H1186:H1190)</f>
        <v>0</v>
      </c>
      <c r="I1185" s="38">
        <f t="shared" ref="I1185:S1185" si="118">SUM(I1186:I1190)</f>
        <v>0</v>
      </c>
      <c r="J1185" s="38">
        <f t="shared" si="118"/>
        <v>0</v>
      </c>
      <c r="K1185" s="38">
        <f t="shared" si="118"/>
        <v>0</v>
      </c>
      <c r="L1185" s="38">
        <f t="shared" si="118"/>
        <v>0</v>
      </c>
      <c r="M1185" s="38">
        <f t="shared" si="118"/>
        <v>0</v>
      </c>
      <c r="N1185" s="38">
        <f t="shared" si="118"/>
        <v>0</v>
      </c>
      <c r="O1185" s="38">
        <f t="shared" si="118"/>
        <v>0</v>
      </c>
      <c r="P1185" s="38">
        <f t="shared" si="118"/>
        <v>0</v>
      </c>
      <c r="Q1185" s="38">
        <f t="shared" si="118"/>
        <v>0</v>
      </c>
      <c r="R1185" s="38">
        <f t="shared" si="118"/>
        <v>0</v>
      </c>
      <c r="S1185" s="38">
        <f t="shared" si="118"/>
        <v>0</v>
      </c>
    </row>
    <row r="1186" spans="1:19" ht="23.25" customHeight="1" x14ac:dyDescent="0.25">
      <c r="A1186" s="123">
        <v>61108</v>
      </c>
      <c r="B1186" s="124" t="s">
        <v>894</v>
      </c>
      <c r="C1186" s="51"/>
      <c r="D1186" s="128"/>
      <c r="E1186" s="119">
        <v>0</v>
      </c>
      <c r="F1186" s="41"/>
      <c r="G1186" s="25">
        <v>0</v>
      </c>
      <c r="H1186" s="43"/>
      <c r="I1186" s="43"/>
      <c r="J1186" s="43"/>
      <c r="K1186" s="43"/>
      <c r="L1186" s="43"/>
      <c r="M1186" s="43"/>
      <c r="N1186" s="43"/>
      <c r="O1186" s="43"/>
      <c r="P1186" s="43"/>
      <c r="Q1186" s="43"/>
      <c r="R1186" s="43"/>
      <c r="S1186" s="43"/>
    </row>
    <row r="1187" spans="1:19" x14ac:dyDescent="0.25">
      <c r="A1187" s="129"/>
      <c r="B1187" s="130"/>
      <c r="C1187" s="51"/>
      <c r="D1187" s="128"/>
      <c r="E1187" s="119"/>
      <c r="F1187" s="41"/>
      <c r="G1187" s="25">
        <v>0</v>
      </c>
      <c r="H1187" s="43"/>
      <c r="I1187" s="43"/>
      <c r="J1187" s="43"/>
      <c r="K1187" s="43"/>
      <c r="L1187" s="43"/>
      <c r="M1187" s="43"/>
      <c r="N1187" s="43"/>
      <c r="O1187" s="43"/>
      <c r="P1187" s="43"/>
      <c r="Q1187" s="43"/>
      <c r="R1187" s="43"/>
      <c r="S1187" s="43"/>
    </row>
    <row r="1188" spans="1:19" x14ac:dyDescent="0.25">
      <c r="A1188" s="129"/>
      <c r="B1188" s="130"/>
      <c r="C1188" s="51"/>
      <c r="D1188" s="128"/>
      <c r="E1188" s="119"/>
      <c r="F1188" s="41"/>
      <c r="G1188" s="25">
        <v>0</v>
      </c>
      <c r="H1188" s="43"/>
      <c r="I1188" s="43"/>
      <c r="J1188" s="43"/>
      <c r="K1188" s="43"/>
      <c r="L1188" s="43"/>
      <c r="M1188" s="43"/>
      <c r="N1188" s="43"/>
      <c r="O1188" s="43"/>
      <c r="P1188" s="43"/>
      <c r="Q1188" s="43"/>
      <c r="R1188" s="43"/>
      <c r="S1188" s="43"/>
    </row>
    <row r="1189" spans="1:19" x14ac:dyDescent="0.25">
      <c r="A1189" s="129"/>
      <c r="B1189" s="130"/>
      <c r="C1189" s="51"/>
      <c r="D1189" s="128"/>
      <c r="E1189" s="119">
        <v>0</v>
      </c>
      <c r="F1189" s="41"/>
      <c r="G1189" s="25">
        <v>0</v>
      </c>
      <c r="H1189" s="43"/>
      <c r="I1189" s="43"/>
      <c r="J1189" s="43"/>
      <c r="K1189" s="43"/>
      <c r="L1189" s="43"/>
      <c r="M1189" s="43"/>
      <c r="N1189" s="43"/>
      <c r="O1189" s="43"/>
      <c r="P1189" s="43"/>
      <c r="Q1189" s="43"/>
      <c r="R1189" s="43"/>
      <c r="S1189" s="43"/>
    </row>
    <row r="1190" spans="1:19" x14ac:dyDescent="0.25">
      <c r="A1190" s="129"/>
      <c r="B1190" s="130"/>
      <c r="C1190" s="51"/>
      <c r="D1190" s="128"/>
      <c r="E1190" s="119">
        <v>0</v>
      </c>
      <c r="F1190" s="41"/>
      <c r="G1190" s="25">
        <v>0</v>
      </c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</row>
    <row r="1191" spans="1:19" x14ac:dyDescent="0.25">
      <c r="A1191" s="121">
        <v>61105</v>
      </c>
      <c r="B1191" s="122" t="s">
        <v>886</v>
      </c>
      <c r="C1191" s="51"/>
      <c r="D1191" s="128"/>
      <c r="E1191" s="119"/>
      <c r="F1191" s="41"/>
      <c r="G1191" s="26">
        <f>'[1]GASTOS P-DEPTO'!$AX$195-G1042</f>
        <v>0</v>
      </c>
      <c r="H1191" s="179" t="str">
        <f>IF(G1192&gt;G1191,"USTED HA SOBREPASADO MONTO POR  UN VALOR DE ","")</f>
        <v/>
      </c>
      <c r="I1191" s="179"/>
      <c r="J1191" s="179"/>
      <c r="K1191" s="179"/>
      <c r="L1191" s="27"/>
      <c r="M1191" s="28"/>
      <c r="N1191" s="28"/>
      <c r="O1191" s="29"/>
      <c r="P1191" s="30"/>
      <c r="Q1191" s="30"/>
      <c r="R1191" s="30"/>
      <c r="S1191" s="30"/>
    </row>
    <row r="1192" spans="1:19" x14ac:dyDescent="0.25">
      <c r="A1192" s="123"/>
      <c r="B1192" s="124"/>
      <c r="C1192" s="125"/>
      <c r="D1192" s="126"/>
      <c r="E1192" s="119">
        <v>0</v>
      </c>
      <c r="F1192" s="138"/>
      <c r="G1192" s="37">
        <f>SUM(G1193:G1194)</f>
        <v>0</v>
      </c>
      <c r="H1192" s="38">
        <f>SUM(H1193:H1194)</f>
        <v>0</v>
      </c>
      <c r="I1192" s="38">
        <f t="shared" ref="I1192:S1192" si="119">SUM(I1193:I1194)</f>
        <v>0</v>
      </c>
      <c r="J1192" s="38">
        <f t="shared" si="119"/>
        <v>0</v>
      </c>
      <c r="K1192" s="38">
        <f t="shared" si="119"/>
        <v>0</v>
      </c>
      <c r="L1192" s="38">
        <f t="shared" si="119"/>
        <v>0</v>
      </c>
      <c r="M1192" s="38">
        <f t="shared" si="119"/>
        <v>0</v>
      </c>
      <c r="N1192" s="38">
        <f t="shared" si="119"/>
        <v>0</v>
      </c>
      <c r="O1192" s="38">
        <f t="shared" si="119"/>
        <v>0</v>
      </c>
      <c r="P1192" s="38">
        <f t="shared" si="119"/>
        <v>0</v>
      </c>
      <c r="Q1192" s="38">
        <f t="shared" si="119"/>
        <v>0</v>
      </c>
      <c r="R1192" s="38">
        <f t="shared" si="119"/>
        <v>0</v>
      </c>
      <c r="S1192" s="38">
        <f t="shared" si="119"/>
        <v>0</v>
      </c>
    </row>
    <row r="1193" spans="1:19" x14ac:dyDescent="0.25">
      <c r="A1193" s="123">
        <v>61105</v>
      </c>
      <c r="B1193" s="124" t="s">
        <v>886</v>
      </c>
      <c r="C1193" s="51"/>
      <c r="D1193" s="128"/>
      <c r="E1193" s="119">
        <v>0</v>
      </c>
      <c r="F1193" s="41"/>
      <c r="G1193" s="25">
        <v>0</v>
      </c>
      <c r="H1193" s="43"/>
      <c r="I1193" s="43"/>
      <c r="J1193" s="43"/>
      <c r="K1193" s="43"/>
      <c r="L1193" s="43"/>
      <c r="M1193" s="43"/>
      <c r="N1193" s="43"/>
      <c r="O1193" s="43"/>
      <c r="P1193" s="43"/>
      <c r="Q1193" s="43"/>
      <c r="R1193" s="43"/>
      <c r="S1193" s="43"/>
    </row>
    <row r="1194" spans="1:19" x14ac:dyDescent="0.25">
      <c r="A1194" s="129"/>
      <c r="B1194" s="130"/>
      <c r="C1194" s="51"/>
      <c r="D1194" s="128"/>
      <c r="E1194" s="119">
        <v>0</v>
      </c>
      <c r="F1194" s="41"/>
      <c r="G1194" s="25">
        <v>0</v>
      </c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</row>
    <row r="1195" spans="1:19" ht="12" customHeight="1" x14ac:dyDescent="0.25"/>
    <row r="1196" spans="1:19" ht="12" customHeight="1" x14ac:dyDescent="0.25"/>
    <row r="1197" spans="1:19" ht="12" customHeight="1" x14ac:dyDescent="0.25"/>
    <row r="1198" spans="1:19" ht="12" customHeight="1" x14ac:dyDescent="0.25"/>
    <row r="1199" spans="1:19" ht="12" customHeight="1" x14ac:dyDescent="0.25"/>
    <row r="1200" spans="1:19" ht="12" customHeight="1" x14ac:dyDescent="0.25"/>
  </sheetData>
  <mergeCells count="98">
    <mergeCell ref="H8:K8"/>
    <mergeCell ref="A1:S1"/>
    <mergeCell ref="A2:S2"/>
    <mergeCell ref="A3:S3"/>
    <mergeCell ref="A4:S4"/>
    <mergeCell ref="E5:G5"/>
    <mergeCell ref="H254:K254"/>
    <mergeCell ref="H33:K33"/>
    <mergeCell ref="H38:K38"/>
    <mergeCell ref="H57:K57"/>
    <mergeCell ref="H116:K116"/>
    <mergeCell ref="H130:K130"/>
    <mergeCell ref="H170:K170"/>
    <mergeCell ref="H175:K175"/>
    <mergeCell ref="H195:K195"/>
    <mergeCell ref="H210:K210"/>
    <mergeCell ref="H225:K225"/>
    <mergeCell ref="H245:K245"/>
    <mergeCell ref="H637:K637"/>
    <mergeCell ref="H320:K320"/>
    <mergeCell ref="H394:K394"/>
    <mergeCell ref="H418:K418"/>
    <mergeCell ref="H435:K435"/>
    <mergeCell ref="H534:K534"/>
    <mergeCell ref="H568:K568"/>
    <mergeCell ref="H573:K573"/>
    <mergeCell ref="H608:K608"/>
    <mergeCell ref="H614:K614"/>
    <mergeCell ref="H622:K622"/>
    <mergeCell ref="H632:K632"/>
    <mergeCell ref="H778:K778"/>
    <mergeCell ref="H642:K642"/>
    <mergeCell ref="H649:K649"/>
    <mergeCell ref="H656:K656"/>
    <mergeCell ref="H663:K663"/>
    <mergeCell ref="H667:K667"/>
    <mergeCell ref="H678:K678"/>
    <mergeCell ref="H683:K683"/>
    <mergeCell ref="H692:K692"/>
    <mergeCell ref="H697:K697"/>
    <mergeCell ref="H747:K747"/>
    <mergeCell ref="H771:K771"/>
    <mergeCell ref="H849:K849"/>
    <mergeCell ref="H785:K785"/>
    <mergeCell ref="H792:K792"/>
    <mergeCell ref="H797:K797"/>
    <mergeCell ref="H803:K803"/>
    <mergeCell ref="H808:K808"/>
    <mergeCell ref="H813:K813"/>
    <mergeCell ref="H818:K818"/>
    <mergeCell ref="H823:K823"/>
    <mergeCell ref="H833:K833"/>
    <mergeCell ref="H838:K838"/>
    <mergeCell ref="H845:K845"/>
    <mergeCell ref="H1055:K1055"/>
    <mergeCell ref="H917:K917"/>
    <mergeCell ref="H854:K854"/>
    <mergeCell ref="H859:K859"/>
    <mergeCell ref="H864:K864"/>
    <mergeCell ref="H869:K869"/>
    <mergeCell ref="H874:K874"/>
    <mergeCell ref="H880:K880"/>
    <mergeCell ref="H887:K887"/>
    <mergeCell ref="H892:K892"/>
    <mergeCell ref="H899:K899"/>
    <mergeCell ref="H905:K905"/>
    <mergeCell ref="H911:K911"/>
    <mergeCell ref="H946:K946"/>
    <mergeCell ref="H992:K992"/>
    <mergeCell ref="H1030:K1030"/>
    <mergeCell ref="H1041:K1041"/>
    <mergeCell ref="H1049:K1049"/>
    <mergeCell ref="H922:K922"/>
    <mergeCell ref="H927:K927"/>
    <mergeCell ref="H932:K932"/>
    <mergeCell ref="H937:K937"/>
    <mergeCell ref="H942:K942"/>
    <mergeCell ref="H1085:K1085"/>
    <mergeCell ref="H1088:K1088"/>
    <mergeCell ref="H1091:K1091"/>
    <mergeCell ref="H1094:K1094"/>
    <mergeCell ref="H1067:K1067"/>
    <mergeCell ref="H1070:K1070"/>
    <mergeCell ref="H1073:K1073"/>
    <mergeCell ref="H1076:K1076"/>
    <mergeCell ref="H1079:K1079"/>
    <mergeCell ref="H1082:K1082"/>
    <mergeCell ref="E1107:G1107"/>
    <mergeCell ref="H1110:K1110"/>
    <mergeCell ref="H1184:K1184"/>
    <mergeCell ref="H1191:K1191"/>
    <mergeCell ref="H1122:K1122"/>
    <mergeCell ref="H1128:K1128"/>
    <mergeCell ref="H1136:K1136"/>
    <mergeCell ref="H1148:K1148"/>
    <mergeCell ref="H1174:K1174"/>
    <mergeCell ref="H1180:K1180"/>
    <mergeCell ref="H1116:K1116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88"/>
  <sheetViews>
    <sheetView topLeftCell="A181" workbookViewId="0">
      <selection activeCell="G191" sqref="G191"/>
    </sheetView>
  </sheetViews>
  <sheetFormatPr baseColWidth="10" defaultRowHeight="15" x14ac:dyDescent="0.25"/>
  <cols>
    <col min="1" max="1" width="6.85546875" bestFit="1" customWidth="1"/>
    <col min="2" max="2" width="39.140625" bestFit="1" customWidth="1"/>
    <col min="3" max="3" width="17.5703125" customWidth="1"/>
  </cols>
  <sheetData>
    <row r="1" spans="1:3" x14ac:dyDescent="0.25">
      <c r="A1" s="143"/>
      <c r="B1" s="157" t="s">
        <v>1083</v>
      </c>
      <c r="C1" s="158"/>
    </row>
    <row r="2" spans="1:3" x14ac:dyDescent="0.25">
      <c r="A2" s="144" t="s">
        <v>924</v>
      </c>
      <c r="B2" s="144" t="s">
        <v>925</v>
      </c>
      <c r="C2" s="158"/>
    </row>
    <row r="3" spans="1:3" x14ac:dyDescent="0.25">
      <c r="A3" s="144"/>
      <c r="B3" s="144"/>
      <c r="C3" s="158"/>
    </row>
    <row r="4" spans="1:3" x14ac:dyDescent="0.25">
      <c r="A4" s="145">
        <v>54</v>
      </c>
      <c r="B4" s="149" t="s">
        <v>926</v>
      </c>
      <c r="C4" s="158"/>
    </row>
    <row r="5" spans="1:3" x14ac:dyDescent="0.25">
      <c r="A5" s="145">
        <v>541</v>
      </c>
      <c r="B5" s="146" t="s">
        <v>927</v>
      </c>
      <c r="C5" s="158"/>
    </row>
    <row r="6" spans="1:3" x14ac:dyDescent="0.25">
      <c r="A6" s="147">
        <v>54101</v>
      </c>
      <c r="B6" s="148" t="s">
        <v>928</v>
      </c>
      <c r="C6" s="158">
        <f>'PAAC 2020'!G9</f>
        <v>36864</v>
      </c>
    </row>
    <row r="7" spans="1:3" x14ac:dyDescent="0.25">
      <c r="A7" s="147">
        <v>54102</v>
      </c>
      <c r="B7" s="148" t="s">
        <v>929</v>
      </c>
      <c r="C7" s="158"/>
    </row>
    <row r="8" spans="1:3" x14ac:dyDescent="0.25">
      <c r="A8" s="147">
        <v>54103</v>
      </c>
      <c r="B8" s="148" t="s">
        <v>52</v>
      </c>
      <c r="C8" s="158">
        <f>'PAAC 2020'!G34</f>
        <v>3480</v>
      </c>
    </row>
    <row r="9" spans="1:3" x14ac:dyDescent="0.25">
      <c r="A9" s="147">
        <v>54104</v>
      </c>
      <c r="B9" s="148" t="s">
        <v>930</v>
      </c>
      <c r="C9" s="158">
        <f>'PAAC 2020'!G39</f>
        <v>1190.8400000000001</v>
      </c>
    </row>
    <row r="10" spans="1:3" x14ac:dyDescent="0.25">
      <c r="A10" s="147">
        <v>54105</v>
      </c>
      <c r="B10" s="148" t="s">
        <v>931</v>
      </c>
      <c r="C10" s="158">
        <f>'PAAC 2020'!G58</f>
        <v>2904.2</v>
      </c>
    </row>
    <row r="11" spans="1:3" x14ac:dyDescent="0.25">
      <c r="A11" s="147">
        <v>54106</v>
      </c>
      <c r="B11" s="148" t="s">
        <v>144</v>
      </c>
      <c r="C11" s="158">
        <f>'PAAC 2020'!G117</f>
        <v>2030</v>
      </c>
    </row>
    <row r="12" spans="1:3" x14ac:dyDescent="0.25">
      <c r="A12" s="147">
        <v>54107</v>
      </c>
      <c r="B12" s="148" t="s">
        <v>161</v>
      </c>
      <c r="C12" s="158">
        <f>'PAAC 2020'!G131</f>
        <v>45221</v>
      </c>
    </row>
    <row r="13" spans="1:3" x14ac:dyDescent="0.25">
      <c r="A13" s="147">
        <v>54108</v>
      </c>
      <c r="B13" s="148" t="s">
        <v>932</v>
      </c>
      <c r="C13" s="158">
        <f>'PAAC 2020'!G171</f>
        <v>200</v>
      </c>
    </row>
    <row r="14" spans="1:3" x14ac:dyDescent="0.25">
      <c r="A14" s="147">
        <v>54109</v>
      </c>
      <c r="B14" s="148" t="s">
        <v>933</v>
      </c>
      <c r="C14" s="158">
        <f>'PAAC 2020'!G176</f>
        <v>0</v>
      </c>
    </row>
    <row r="15" spans="1:3" x14ac:dyDescent="0.25">
      <c r="A15" s="147">
        <v>54110</v>
      </c>
      <c r="B15" s="148" t="s">
        <v>934</v>
      </c>
      <c r="C15" s="158">
        <f>'PAAC 2020'!G196</f>
        <v>2018.3999999999999</v>
      </c>
    </row>
    <row r="16" spans="1:3" x14ac:dyDescent="0.25">
      <c r="A16" s="147">
        <v>54111</v>
      </c>
      <c r="B16" s="148" t="s">
        <v>935</v>
      </c>
      <c r="C16" s="158">
        <f>'PAAC 2020'!G211</f>
        <v>4740</v>
      </c>
    </row>
    <row r="17" spans="1:184" x14ac:dyDescent="0.25">
      <c r="A17" s="147">
        <v>54112</v>
      </c>
      <c r="B17" s="148" t="s">
        <v>936</v>
      </c>
      <c r="C17" s="158">
        <f>'PAAC 2020'!G226</f>
        <v>2260</v>
      </c>
    </row>
    <row r="18" spans="1:184" x14ac:dyDescent="0.25">
      <c r="A18" s="147">
        <v>54113</v>
      </c>
      <c r="B18" s="148" t="s">
        <v>937</v>
      </c>
      <c r="C18" s="158">
        <f>'PAAC 2020'!G246</f>
        <v>0</v>
      </c>
    </row>
    <row r="19" spans="1:184" x14ac:dyDescent="0.25">
      <c r="A19" s="147">
        <v>54114</v>
      </c>
      <c r="B19" s="148" t="s">
        <v>280</v>
      </c>
      <c r="C19" s="158">
        <f>'PAAC 2020'!G255</f>
        <v>626.6</v>
      </c>
    </row>
    <row r="20" spans="1:184" x14ac:dyDescent="0.25">
      <c r="A20" s="147">
        <v>54115</v>
      </c>
      <c r="B20" s="148" t="s">
        <v>938</v>
      </c>
      <c r="C20" s="158">
        <f>'PAAC 2020'!G321</f>
        <v>1209</v>
      </c>
    </row>
    <row r="21" spans="1:184" x14ac:dyDescent="0.25">
      <c r="A21" s="147">
        <v>54116</v>
      </c>
      <c r="B21" s="148" t="s">
        <v>939</v>
      </c>
      <c r="C21" s="158">
        <f>'PAAC 2020'!G395</f>
        <v>0</v>
      </c>
    </row>
    <row r="22" spans="1:184" s="156" customFormat="1" x14ac:dyDescent="0.25">
      <c r="A22" s="147">
        <v>54117</v>
      </c>
      <c r="B22" s="148" t="s">
        <v>940</v>
      </c>
      <c r="C22" s="158">
        <f>'PAAC 2020'!G419</f>
        <v>0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</row>
    <row r="23" spans="1:184" x14ac:dyDescent="0.25">
      <c r="A23" s="147">
        <v>54118</v>
      </c>
      <c r="B23" s="148" t="s">
        <v>941</v>
      </c>
      <c r="C23" s="158">
        <f>'PAAC 2020'!G436</f>
        <v>7759</v>
      </c>
    </row>
    <row r="24" spans="1:184" x14ac:dyDescent="0.25">
      <c r="A24" s="147">
        <v>54119</v>
      </c>
      <c r="B24" s="148" t="s">
        <v>942</v>
      </c>
      <c r="C24" s="158">
        <f>'PAAC 2020'!G535</f>
        <v>0</v>
      </c>
    </row>
    <row r="25" spans="1:184" x14ac:dyDescent="0.25">
      <c r="A25" s="147">
        <v>54121</v>
      </c>
      <c r="B25" s="148" t="s">
        <v>943</v>
      </c>
      <c r="C25" s="158">
        <f>'PAAC 2020'!G569</f>
        <v>0</v>
      </c>
    </row>
    <row r="26" spans="1:184" x14ac:dyDescent="0.25">
      <c r="A26" s="147">
        <v>54199</v>
      </c>
      <c r="B26" s="148" t="s">
        <v>580</v>
      </c>
      <c r="C26" s="158">
        <f>'PAAC 2020'!G574</f>
        <v>0</v>
      </c>
    </row>
    <row r="27" spans="1:184" x14ac:dyDescent="0.25">
      <c r="A27" s="145">
        <v>542</v>
      </c>
      <c r="B27" s="146" t="s">
        <v>944</v>
      </c>
      <c r="C27" s="158"/>
    </row>
    <row r="28" spans="1:184" x14ac:dyDescent="0.25">
      <c r="A28" s="147">
        <v>54201</v>
      </c>
      <c r="B28" s="148" t="s">
        <v>945</v>
      </c>
      <c r="C28" s="158">
        <f>'PAAC 2020'!G609</f>
        <v>0</v>
      </c>
    </row>
    <row r="29" spans="1:184" x14ac:dyDescent="0.25">
      <c r="A29" s="147">
        <v>54202</v>
      </c>
      <c r="B29" s="148" t="s">
        <v>946</v>
      </c>
      <c r="C29" s="158">
        <f>'PAAC 2020'!G615</f>
        <v>0</v>
      </c>
    </row>
    <row r="30" spans="1:184" x14ac:dyDescent="0.25">
      <c r="A30" s="147">
        <v>54203</v>
      </c>
      <c r="B30" s="148" t="s">
        <v>947</v>
      </c>
      <c r="C30" s="158">
        <f>'PAAC 2020'!G623</f>
        <v>1400</v>
      </c>
    </row>
    <row r="31" spans="1:184" x14ac:dyDescent="0.25">
      <c r="A31" s="147">
        <v>54204</v>
      </c>
      <c r="B31" s="148" t="s">
        <v>948</v>
      </c>
      <c r="C31" s="158">
        <f>'PAAC 2020'!G633</f>
        <v>0</v>
      </c>
    </row>
    <row r="32" spans="1:184" x14ac:dyDescent="0.25">
      <c r="A32" s="147">
        <v>54205</v>
      </c>
      <c r="B32" s="148" t="s">
        <v>625</v>
      </c>
      <c r="C32" s="158">
        <f>'PAAC 2020'!G638</f>
        <v>0</v>
      </c>
    </row>
    <row r="33" spans="1:3" x14ac:dyDescent="0.25">
      <c r="A33" s="145">
        <v>543</v>
      </c>
      <c r="B33" s="146" t="s">
        <v>949</v>
      </c>
      <c r="C33" s="158"/>
    </row>
    <row r="34" spans="1:3" x14ac:dyDescent="0.25">
      <c r="A34" s="147">
        <v>54301</v>
      </c>
      <c r="B34" s="148" t="s">
        <v>950</v>
      </c>
      <c r="C34" s="158">
        <f>'PAAC 2020'!G643</f>
        <v>0</v>
      </c>
    </row>
    <row r="35" spans="1:3" x14ac:dyDescent="0.25">
      <c r="A35" s="147">
        <v>54302</v>
      </c>
      <c r="B35" s="148" t="s">
        <v>951</v>
      </c>
      <c r="C35" s="158">
        <f>'PAAC 2020'!G650</f>
        <v>0</v>
      </c>
    </row>
    <row r="36" spans="1:3" x14ac:dyDescent="0.25">
      <c r="A36" s="147">
        <v>54303</v>
      </c>
      <c r="B36" s="148" t="s">
        <v>952</v>
      </c>
      <c r="C36" s="158">
        <f>'PAAC 2020'!G657</f>
        <v>0</v>
      </c>
    </row>
    <row r="37" spans="1:3" x14ac:dyDescent="0.25">
      <c r="A37" s="147">
        <v>54304</v>
      </c>
      <c r="B37" s="148" t="s">
        <v>953</v>
      </c>
      <c r="C37" s="158">
        <f>'PAAC 2020'!G664</f>
        <v>0</v>
      </c>
    </row>
    <row r="38" spans="1:3" x14ac:dyDescent="0.25">
      <c r="A38" s="147">
        <v>54305</v>
      </c>
      <c r="B38" s="148" t="s">
        <v>639</v>
      </c>
      <c r="C38" s="158">
        <f>'PAAC 2020'!G668</f>
        <v>775</v>
      </c>
    </row>
    <row r="39" spans="1:3" x14ac:dyDescent="0.25">
      <c r="A39" s="147">
        <v>54306</v>
      </c>
      <c r="B39" s="148" t="s">
        <v>954</v>
      </c>
      <c r="C39" s="158"/>
    </row>
    <row r="40" spans="1:3" x14ac:dyDescent="0.25">
      <c r="A40" s="147">
        <v>54307</v>
      </c>
      <c r="B40" s="148" t="s">
        <v>955</v>
      </c>
      <c r="C40" s="158">
        <f>'PAAC 2020'!G679</f>
        <v>0</v>
      </c>
    </row>
    <row r="41" spans="1:3" x14ac:dyDescent="0.25">
      <c r="A41" s="147">
        <v>54308</v>
      </c>
      <c r="B41" s="148" t="s">
        <v>956</v>
      </c>
      <c r="C41" s="158"/>
    </row>
    <row r="42" spans="1:3" x14ac:dyDescent="0.25">
      <c r="A42" s="147">
        <v>54309</v>
      </c>
      <c r="B42" s="148" t="s">
        <v>957</v>
      </c>
      <c r="C42" s="158">
        <f>'PAAC 2020'!G684</f>
        <v>0</v>
      </c>
    </row>
    <row r="43" spans="1:3" x14ac:dyDescent="0.25">
      <c r="A43" s="147">
        <v>54310</v>
      </c>
      <c r="B43" s="148" t="s">
        <v>958</v>
      </c>
      <c r="C43" s="158"/>
    </row>
    <row r="44" spans="1:3" x14ac:dyDescent="0.25">
      <c r="A44" s="147">
        <v>54311</v>
      </c>
      <c r="B44" s="148" t="s">
        <v>959</v>
      </c>
      <c r="C44" s="158"/>
    </row>
    <row r="45" spans="1:3" x14ac:dyDescent="0.25">
      <c r="A45" s="147">
        <v>54312</v>
      </c>
      <c r="B45" s="148" t="s">
        <v>960</v>
      </c>
      <c r="C45" s="158">
        <f>'PAAC 2020'!G693</f>
        <v>0</v>
      </c>
    </row>
    <row r="46" spans="1:3" x14ac:dyDescent="0.25">
      <c r="A46" s="147">
        <v>54313</v>
      </c>
      <c r="B46" s="148" t="s">
        <v>961</v>
      </c>
      <c r="C46" s="158">
        <f>'PAAC 2020'!G698</f>
        <v>5500</v>
      </c>
    </row>
    <row r="47" spans="1:3" x14ac:dyDescent="0.25">
      <c r="A47" s="147">
        <v>54314</v>
      </c>
      <c r="B47" s="148" t="s">
        <v>705</v>
      </c>
      <c r="C47" s="158">
        <f>'PAAC 2020'!G748</f>
        <v>0</v>
      </c>
    </row>
    <row r="48" spans="1:3" x14ac:dyDescent="0.25">
      <c r="A48" s="147">
        <v>54315</v>
      </c>
      <c r="B48" s="148" t="s">
        <v>962</v>
      </c>
      <c r="C48" s="158"/>
    </row>
    <row r="49" spans="1:3" x14ac:dyDescent="0.25">
      <c r="A49" s="147">
        <v>54316</v>
      </c>
      <c r="B49" s="148" t="s">
        <v>727</v>
      </c>
      <c r="C49" s="158">
        <f>'PAAC 2020'!G772</f>
        <v>0</v>
      </c>
    </row>
    <row r="50" spans="1:3" x14ac:dyDescent="0.25">
      <c r="A50" s="147">
        <v>54317</v>
      </c>
      <c r="B50" s="148" t="s">
        <v>963</v>
      </c>
      <c r="C50" s="158">
        <f>'PAAC 2020'!G779</f>
        <v>0</v>
      </c>
    </row>
    <row r="51" spans="1:3" x14ac:dyDescent="0.25">
      <c r="A51" s="147">
        <v>54318</v>
      </c>
      <c r="B51" s="148" t="s">
        <v>964</v>
      </c>
      <c r="C51" s="158"/>
    </row>
    <row r="52" spans="1:3" x14ac:dyDescent="0.25">
      <c r="A52" s="147">
        <v>54399</v>
      </c>
      <c r="B52" s="148" t="s">
        <v>965</v>
      </c>
      <c r="C52" s="158">
        <f>'PAAC 2020'!G786</f>
        <v>0</v>
      </c>
    </row>
    <row r="53" spans="1:3" x14ac:dyDescent="0.25">
      <c r="A53" s="145">
        <v>544</v>
      </c>
      <c r="B53" s="146" t="s">
        <v>966</v>
      </c>
      <c r="C53" s="158"/>
    </row>
    <row r="54" spans="1:3" x14ac:dyDescent="0.25">
      <c r="A54" s="147">
        <v>54401</v>
      </c>
      <c r="B54" s="148" t="s">
        <v>737</v>
      </c>
      <c r="C54" s="158">
        <f>'PAAC 2020'!G793</f>
        <v>0</v>
      </c>
    </row>
    <row r="55" spans="1:3" x14ac:dyDescent="0.25">
      <c r="A55" s="147">
        <v>54402</v>
      </c>
      <c r="B55" s="148" t="s">
        <v>739</v>
      </c>
      <c r="C55" s="158">
        <f>'PAAC 2020'!G798</f>
        <v>0</v>
      </c>
    </row>
    <row r="56" spans="1:3" x14ac:dyDescent="0.25">
      <c r="A56" s="147">
        <v>54403</v>
      </c>
      <c r="B56" s="148" t="s">
        <v>967</v>
      </c>
      <c r="C56" s="158">
        <f>'PAAC 2020'!G804</f>
        <v>960</v>
      </c>
    </row>
    <row r="57" spans="1:3" x14ac:dyDescent="0.25">
      <c r="A57" s="147">
        <v>54404</v>
      </c>
      <c r="B57" s="148" t="s">
        <v>968</v>
      </c>
      <c r="C57" s="158">
        <f>'PAAC 2020'!G809</f>
        <v>0</v>
      </c>
    </row>
    <row r="58" spans="1:3" x14ac:dyDescent="0.25">
      <c r="A58" s="145">
        <v>545</v>
      </c>
      <c r="B58" s="146" t="s">
        <v>969</v>
      </c>
      <c r="C58" s="158"/>
    </row>
    <row r="59" spans="1:3" x14ac:dyDescent="0.25">
      <c r="A59" s="147">
        <v>54501</v>
      </c>
      <c r="B59" s="148" t="s">
        <v>970</v>
      </c>
      <c r="C59" s="158">
        <f>'PAAC 2020'!G814</f>
        <v>0</v>
      </c>
    </row>
    <row r="60" spans="1:3" x14ac:dyDescent="0.25">
      <c r="A60" s="147">
        <v>54502</v>
      </c>
      <c r="B60" s="148" t="s">
        <v>971</v>
      </c>
      <c r="C60" s="158">
        <f>'PAAC 2020'!G819</f>
        <v>0</v>
      </c>
    </row>
    <row r="61" spans="1:3" x14ac:dyDescent="0.25">
      <c r="A61" s="147">
        <v>54503</v>
      </c>
      <c r="B61" s="148" t="s">
        <v>972</v>
      </c>
      <c r="C61" s="158">
        <f>'PAAC 2020'!G824</f>
        <v>0</v>
      </c>
    </row>
    <row r="62" spans="1:3" x14ac:dyDescent="0.25">
      <c r="A62" s="147">
        <v>54504</v>
      </c>
      <c r="B62" s="148" t="s">
        <v>973</v>
      </c>
      <c r="C62" s="158">
        <f>'PAAC 2020'!G834</f>
        <v>0</v>
      </c>
    </row>
    <row r="63" spans="1:3" x14ac:dyDescent="0.25">
      <c r="A63" s="147">
        <v>54505</v>
      </c>
      <c r="B63" s="148" t="s">
        <v>974</v>
      </c>
      <c r="C63" s="158">
        <f>'PAAC 2020'!G839</f>
        <v>300</v>
      </c>
    </row>
    <row r="64" spans="1:3" x14ac:dyDescent="0.25">
      <c r="A64" s="147">
        <v>54506</v>
      </c>
      <c r="B64" s="148" t="s">
        <v>763</v>
      </c>
      <c r="C64" s="158">
        <f>'PAAC 2020'!G846</f>
        <v>0</v>
      </c>
    </row>
    <row r="65" spans="1:3" x14ac:dyDescent="0.25">
      <c r="A65" s="147">
        <v>54507</v>
      </c>
      <c r="B65" s="148" t="s">
        <v>975</v>
      </c>
      <c r="C65" s="158">
        <f>'PAAC 2020'!G850</f>
        <v>0</v>
      </c>
    </row>
    <row r="66" spans="1:3" x14ac:dyDescent="0.25">
      <c r="A66" s="147">
        <v>54508</v>
      </c>
      <c r="B66" s="148" t="s">
        <v>976</v>
      </c>
      <c r="C66" s="158"/>
    </row>
    <row r="67" spans="1:3" x14ac:dyDescent="0.25">
      <c r="A67" s="147">
        <v>54599</v>
      </c>
      <c r="B67" s="148" t="s">
        <v>977</v>
      </c>
      <c r="C67" s="158">
        <f>'PAAC 2020'!G855</f>
        <v>0</v>
      </c>
    </row>
    <row r="68" spans="1:3" x14ac:dyDescent="0.25">
      <c r="A68" s="145">
        <v>546</v>
      </c>
      <c r="B68" s="146" t="s">
        <v>978</v>
      </c>
      <c r="C68" s="158"/>
    </row>
    <row r="69" spans="1:3" x14ac:dyDescent="0.25">
      <c r="A69" s="147">
        <v>54601</v>
      </c>
      <c r="B69" s="148" t="s">
        <v>768</v>
      </c>
      <c r="C69" s="158">
        <f>'PAAC 2020'!G860</f>
        <v>0</v>
      </c>
    </row>
    <row r="70" spans="1:3" x14ac:dyDescent="0.25">
      <c r="A70" s="147">
        <v>54602</v>
      </c>
      <c r="B70" s="148" t="s">
        <v>979</v>
      </c>
      <c r="C70" s="158">
        <f>'PAAC 2020'!G865</f>
        <v>0</v>
      </c>
    </row>
    <row r="71" spans="1:3" x14ac:dyDescent="0.25">
      <c r="A71" s="147">
        <v>54603</v>
      </c>
      <c r="B71" s="148" t="s">
        <v>980</v>
      </c>
      <c r="C71" s="158">
        <f>'PAAC 2020'!G870</f>
        <v>0</v>
      </c>
    </row>
    <row r="72" spans="1:3" x14ac:dyDescent="0.25">
      <c r="A72" s="147">
        <v>54609</v>
      </c>
      <c r="B72" s="148"/>
      <c r="C72" s="158"/>
    </row>
    <row r="73" spans="1:3" x14ac:dyDescent="0.25">
      <c r="A73" s="147">
        <v>54699</v>
      </c>
      <c r="B73" s="150" t="s">
        <v>774</v>
      </c>
      <c r="C73" s="158">
        <f>'PAAC 2020'!G875</f>
        <v>0</v>
      </c>
    </row>
    <row r="74" spans="1:3" x14ac:dyDescent="0.25">
      <c r="A74" s="145">
        <v>549</v>
      </c>
      <c r="B74" s="146" t="s">
        <v>981</v>
      </c>
      <c r="C74" s="158"/>
    </row>
    <row r="75" spans="1:3" x14ac:dyDescent="0.25">
      <c r="A75" s="147">
        <v>54901</v>
      </c>
      <c r="B75" s="148" t="s">
        <v>981</v>
      </c>
      <c r="C75" s="158"/>
    </row>
    <row r="76" spans="1:3" x14ac:dyDescent="0.25">
      <c r="A76" s="145">
        <v>55</v>
      </c>
      <c r="B76" s="149" t="s">
        <v>982</v>
      </c>
      <c r="C76" s="158"/>
    </row>
    <row r="77" spans="1:3" x14ac:dyDescent="0.25">
      <c r="A77" s="145">
        <v>551</v>
      </c>
      <c r="B77" s="149" t="s">
        <v>983</v>
      </c>
      <c r="C77" s="158"/>
    </row>
    <row r="78" spans="1:3" x14ac:dyDescent="0.25">
      <c r="A78" s="147">
        <v>55101</v>
      </c>
      <c r="B78" s="150" t="s">
        <v>984</v>
      </c>
      <c r="C78" s="158"/>
    </row>
    <row r="79" spans="1:3" x14ac:dyDescent="0.25">
      <c r="A79" s="147">
        <v>55102</v>
      </c>
      <c r="B79" s="150" t="s">
        <v>985</v>
      </c>
      <c r="C79" s="158"/>
    </row>
    <row r="80" spans="1:3" x14ac:dyDescent="0.25">
      <c r="A80" s="147">
        <v>55199</v>
      </c>
      <c r="B80" s="150" t="s">
        <v>986</v>
      </c>
      <c r="C80" s="158"/>
    </row>
    <row r="81" spans="1:3" x14ac:dyDescent="0.25">
      <c r="A81" s="145">
        <v>552</v>
      </c>
      <c r="B81" s="149" t="s">
        <v>987</v>
      </c>
      <c r="C81" s="158"/>
    </row>
    <row r="82" spans="1:3" x14ac:dyDescent="0.25">
      <c r="A82" s="147">
        <v>55201</v>
      </c>
      <c r="B82" s="150" t="s">
        <v>984</v>
      </c>
      <c r="C82" s="158"/>
    </row>
    <row r="83" spans="1:3" x14ac:dyDescent="0.25">
      <c r="A83" s="147">
        <v>55202</v>
      </c>
      <c r="B83" s="150" t="s">
        <v>985</v>
      </c>
      <c r="C83" s="158"/>
    </row>
    <row r="84" spans="1:3" x14ac:dyDescent="0.25">
      <c r="A84" s="147">
        <v>55299</v>
      </c>
      <c r="B84" s="150" t="s">
        <v>988</v>
      </c>
      <c r="C84" s="158"/>
    </row>
    <row r="85" spans="1:3" x14ac:dyDescent="0.25">
      <c r="A85" s="145">
        <v>553</v>
      </c>
      <c r="B85" s="149" t="s">
        <v>989</v>
      </c>
      <c r="C85" s="158"/>
    </row>
    <row r="86" spans="1:3" x14ac:dyDescent="0.25">
      <c r="A86" s="147">
        <v>55301</v>
      </c>
      <c r="B86" s="150" t="s">
        <v>990</v>
      </c>
      <c r="C86" s="158"/>
    </row>
    <row r="87" spans="1:3" x14ac:dyDescent="0.25">
      <c r="A87" s="147">
        <v>55302</v>
      </c>
      <c r="B87" s="150" t="s">
        <v>991</v>
      </c>
      <c r="C87" s="158"/>
    </row>
    <row r="88" spans="1:3" x14ac:dyDescent="0.25">
      <c r="A88" s="147">
        <v>55303</v>
      </c>
      <c r="B88" s="150" t="s">
        <v>992</v>
      </c>
      <c r="C88" s="158"/>
    </row>
    <row r="89" spans="1:3" x14ac:dyDescent="0.25">
      <c r="A89" s="147">
        <v>55304</v>
      </c>
      <c r="B89" s="150" t="s">
        <v>993</v>
      </c>
      <c r="C89" s="158"/>
    </row>
    <row r="90" spans="1:3" x14ac:dyDescent="0.25">
      <c r="A90" s="147">
        <v>55305</v>
      </c>
      <c r="B90" s="150" t="s">
        <v>994</v>
      </c>
      <c r="C90" s="158"/>
    </row>
    <row r="91" spans="1:3" x14ac:dyDescent="0.25">
      <c r="A91" s="147">
        <v>55306</v>
      </c>
      <c r="B91" s="150" t="s">
        <v>995</v>
      </c>
      <c r="C91" s="158"/>
    </row>
    <row r="92" spans="1:3" x14ac:dyDescent="0.25">
      <c r="A92" s="147">
        <v>55307</v>
      </c>
      <c r="B92" s="150" t="s">
        <v>996</v>
      </c>
      <c r="C92" s="158"/>
    </row>
    <row r="93" spans="1:3" x14ac:dyDescent="0.25">
      <c r="A93" s="147">
        <v>55304</v>
      </c>
      <c r="B93" s="150" t="s">
        <v>997</v>
      </c>
      <c r="C93" s="158"/>
    </row>
    <row r="94" spans="1:3" x14ac:dyDescent="0.25">
      <c r="A94" s="147">
        <v>55307</v>
      </c>
      <c r="B94" s="150" t="s">
        <v>998</v>
      </c>
      <c r="C94" s="158"/>
    </row>
    <row r="95" spans="1:3" x14ac:dyDescent="0.25">
      <c r="A95" s="147">
        <v>55310</v>
      </c>
      <c r="B95" s="150" t="s">
        <v>999</v>
      </c>
      <c r="C95" s="158"/>
    </row>
    <row r="96" spans="1:3" x14ac:dyDescent="0.25">
      <c r="A96" s="145">
        <v>554</v>
      </c>
      <c r="B96" s="149" t="s">
        <v>1000</v>
      </c>
      <c r="C96" s="158"/>
    </row>
    <row r="97" spans="1:3" x14ac:dyDescent="0.25">
      <c r="A97" s="147">
        <v>55401</v>
      </c>
      <c r="B97" s="150" t="s">
        <v>996</v>
      </c>
      <c r="C97" s="158"/>
    </row>
    <row r="98" spans="1:3" x14ac:dyDescent="0.25">
      <c r="A98" s="147">
        <v>55402</v>
      </c>
      <c r="B98" s="150" t="s">
        <v>1001</v>
      </c>
      <c r="C98" s="158"/>
    </row>
    <row r="99" spans="1:3" x14ac:dyDescent="0.25">
      <c r="A99" s="147">
        <v>55403</v>
      </c>
      <c r="B99" s="150" t="s">
        <v>1002</v>
      </c>
      <c r="C99" s="158"/>
    </row>
    <row r="100" spans="1:3" x14ac:dyDescent="0.25">
      <c r="A100" s="147">
        <v>55404</v>
      </c>
      <c r="B100" s="150" t="s">
        <v>1003</v>
      </c>
      <c r="C100" s="158"/>
    </row>
    <row r="101" spans="1:3" x14ac:dyDescent="0.25">
      <c r="A101" s="147">
        <v>55405</v>
      </c>
      <c r="B101" s="150" t="s">
        <v>1004</v>
      </c>
      <c r="C101" s="158"/>
    </row>
    <row r="102" spans="1:3" x14ac:dyDescent="0.25">
      <c r="A102" s="147">
        <v>55406</v>
      </c>
      <c r="B102" s="150" t="s">
        <v>999</v>
      </c>
      <c r="C102" s="158"/>
    </row>
    <row r="103" spans="1:3" x14ac:dyDescent="0.25">
      <c r="A103" s="145">
        <v>555</v>
      </c>
      <c r="B103" s="149" t="s">
        <v>1005</v>
      </c>
      <c r="C103" s="158"/>
    </row>
    <row r="104" spans="1:3" x14ac:dyDescent="0.25">
      <c r="A104" s="147">
        <v>55501</v>
      </c>
      <c r="B104" s="150" t="s">
        <v>1006</v>
      </c>
      <c r="C104" s="158"/>
    </row>
    <row r="105" spans="1:3" x14ac:dyDescent="0.25">
      <c r="A105" s="147">
        <v>55502</v>
      </c>
      <c r="B105" s="150" t="s">
        <v>1007</v>
      </c>
      <c r="C105" s="158"/>
    </row>
    <row r="106" spans="1:3" x14ac:dyDescent="0.25">
      <c r="A106" s="147">
        <v>55503</v>
      </c>
      <c r="B106" s="150" t="s">
        <v>1008</v>
      </c>
      <c r="C106" s="158"/>
    </row>
    <row r="107" spans="1:3" x14ac:dyDescent="0.25">
      <c r="A107" s="147">
        <v>55504</v>
      </c>
      <c r="B107" s="150" t="s">
        <v>1009</v>
      </c>
      <c r="C107" s="158"/>
    </row>
    <row r="108" spans="1:3" x14ac:dyDescent="0.25">
      <c r="A108" s="147">
        <v>55505</v>
      </c>
      <c r="B108" s="150" t="s">
        <v>1010</v>
      </c>
      <c r="C108" s="158"/>
    </row>
    <row r="109" spans="1:3" x14ac:dyDescent="0.25">
      <c r="A109" s="147">
        <v>55507</v>
      </c>
      <c r="B109" s="150" t="s">
        <v>1011</v>
      </c>
      <c r="C109" s="158"/>
    </row>
    <row r="110" spans="1:3" x14ac:dyDescent="0.25">
      <c r="A110" s="147">
        <v>55508</v>
      </c>
      <c r="B110" s="150" t="s">
        <v>1012</v>
      </c>
      <c r="C110" s="158"/>
    </row>
    <row r="111" spans="1:3" x14ac:dyDescent="0.25">
      <c r="A111" s="147">
        <v>55509</v>
      </c>
      <c r="B111" s="150" t="s">
        <v>1013</v>
      </c>
      <c r="C111" s="158"/>
    </row>
    <row r="112" spans="1:3" x14ac:dyDescent="0.25">
      <c r="A112" s="147">
        <v>55510</v>
      </c>
      <c r="B112" s="150" t="s">
        <v>1014</v>
      </c>
      <c r="C112" s="158"/>
    </row>
    <row r="113" spans="1:3" x14ac:dyDescent="0.25">
      <c r="A113" s="147">
        <v>55511</v>
      </c>
      <c r="B113" s="150" t="s">
        <v>1015</v>
      </c>
      <c r="C113" s="158"/>
    </row>
    <row r="114" spans="1:3" x14ac:dyDescent="0.25">
      <c r="A114" s="147">
        <v>55599</v>
      </c>
      <c r="B114" s="150" t="s">
        <v>1016</v>
      </c>
      <c r="C114" s="158"/>
    </row>
    <row r="115" spans="1:3" x14ac:dyDescent="0.25">
      <c r="A115" s="145">
        <v>556</v>
      </c>
      <c r="B115" s="149" t="s">
        <v>1017</v>
      </c>
      <c r="C115" s="158"/>
    </row>
    <row r="116" spans="1:3" x14ac:dyDescent="0.25">
      <c r="A116" s="147">
        <v>55601</v>
      </c>
      <c r="B116" s="148" t="s">
        <v>786</v>
      </c>
      <c r="C116" s="158">
        <f>'PAAC 2020'!G900</f>
        <v>0</v>
      </c>
    </row>
    <row r="117" spans="1:3" x14ac:dyDescent="0.25">
      <c r="A117" s="147">
        <v>55602</v>
      </c>
      <c r="B117" s="148" t="s">
        <v>789</v>
      </c>
      <c r="C117" s="158">
        <f>'PAAC 2020'!G906</f>
        <v>0</v>
      </c>
    </row>
    <row r="118" spans="1:3" x14ac:dyDescent="0.25">
      <c r="A118" s="147">
        <v>55603</v>
      </c>
      <c r="B118" s="148" t="s">
        <v>792</v>
      </c>
      <c r="C118" s="158">
        <f>'PAAC 2020'!G912</f>
        <v>0</v>
      </c>
    </row>
    <row r="119" spans="1:3" x14ac:dyDescent="0.25">
      <c r="A119" s="145">
        <v>557</v>
      </c>
      <c r="B119" s="146" t="s">
        <v>1018</v>
      </c>
      <c r="C119" s="158"/>
    </row>
    <row r="120" spans="1:3" x14ac:dyDescent="0.25">
      <c r="A120" s="147">
        <v>55701</v>
      </c>
      <c r="B120" s="148" t="s">
        <v>1019</v>
      </c>
      <c r="C120" s="158"/>
    </row>
    <row r="121" spans="1:3" x14ac:dyDescent="0.25">
      <c r="A121" s="147">
        <v>55702</v>
      </c>
      <c r="B121" s="148" t="s">
        <v>1020</v>
      </c>
      <c r="C121" s="158"/>
    </row>
    <row r="122" spans="1:3" x14ac:dyDescent="0.25">
      <c r="A122" s="147">
        <v>55703</v>
      </c>
      <c r="B122" s="148" t="s">
        <v>1021</v>
      </c>
      <c r="C122" s="158">
        <f>'PAAC 2020'!G918</f>
        <v>0</v>
      </c>
    </row>
    <row r="123" spans="1:3" x14ac:dyDescent="0.25">
      <c r="A123" s="147">
        <v>55704</v>
      </c>
      <c r="B123" s="148" t="s">
        <v>1022</v>
      </c>
      <c r="C123" s="158"/>
    </row>
    <row r="124" spans="1:3" x14ac:dyDescent="0.25">
      <c r="A124" s="147">
        <v>55799</v>
      </c>
      <c r="B124" s="148" t="s">
        <v>1023</v>
      </c>
      <c r="C124" s="158">
        <f>'PAAC 2020'!G923</f>
        <v>0</v>
      </c>
    </row>
    <row r="125" spans="1:3" x14ac:dyDescent="0.25">
      <c r="A125" s="145">
        <v>559</v>
      </c>
      <c r="B125" s="146" t="s">
        <v>981</v>
      </c>
      <c r="C125" s="158"/>
    </row>
    <row r="126" spans="1:3" x14ac:dyDescent="0.25">
      <c r="A126" s="147">
        <v>55901</v>
      </c>
      <c r="B126" s="148" t="s">
        <v>981</v>
      </c>
      <c r="C126" s="158"/>
    </row>
    <row r="127" spans="1:3" x14ac:dyDescent="0.25">
      <c r="A127" s="145">
        <v>56</v>
      </c>
      <c r="B127" s="146" t="s">
        <v>1024</v>
      </c>
      <c r="C127" s="158"/>
    </row>
    <row r="128" spans="1:3" x14ac:dyDescent="0.25">
      <c r="A128" s="145">
        <v>561</v>
      </c>
      <c r="B128" s="146" t="s">
        <v>1025</v>
      </c>
      <c r="C128" s="158"/>
    </row>
    <row r="129" spans="1:3" x14ac:dyDescent="0.25">
      <c r="A129" s="147">
        <v>56101</v>
      </c>
      <c r="B129" s="148" t="s">
        <v>1026</v>
      </c>
      <c r="C129" s="158"/>
    </row>
    <row r="130" spans="1:3" x14ac:dyDescent="0.25">
      <c r="A130" s="145">
        <v>562</v>
      </c>
      <c r="B130" s="146" t="s">
        <v>1027</v>
      </c>
      <c r="C130" s="158"/>
    </row>
    <row r="131" spans="1:3" x14ac:dyDescent="0.25">
      <c r="A131" s="151">
        <v>56201</v>
      </c>
      <c r="B131" s="148" t="s">
        <v>1028</v>
      </c>
      <c r="C131" s="158">
        <f>'PAAC 2020'!G928</f>
        <v>0</v>
      </c>
    </row>
    <row r="132" spans="1:3" x14ac:dyDescent="0.25">
      <c r="A132" s="152">
        <v>563</v>
      </c>
      <c r="B132" s="146" t="s">
        <v>1029</v>
      </c>
      <c r="C132" s="158"/>
    </row>
    <row r="133" spans="1:3" x14ac:dyDescent="0.25">
      <c r="A133" s="151">
        <v>56301</v>
      </c>
      <c r="B133" s="148" t="s">
        <v>1030</v>
      </c>
      <c r="C133" s="158"/>
    </row>
    <row r="134" spans="1:3" x14ac:dyDescent="0.25">
      <c r="A134" s="151">
        <v>56302</v>
      </c>
      <c r="B134" s="148" t="s">
        <v>1031</v>
      </c>
      <c r="C134" s="158"/>
    </row>
    <row r="135" spans="1:3" x14ac:dyDescent="0.25">
      <c r="A135" s="151">
        <v>56303</v>
      </c>
      <c r="B135" s="148" t="s">
        <v>1032</v>
      </c>
      <c r="C135" s="158">
        <f>'PAAC 2020'!G933</f>
        <v>0</v>
      </c>
    </row>
    <row r="136" spans="1:3" x14ac:dyDescent="0.25">
      <c r="A136" s="151">
        <v>56304</v>
      </c>
      <c r="B136" s="148" t="s">
        <v>1033</v>
      </c>
      <c r="C136" s="158">
        <f>'PAAC 2020'!G938</f>
        <v>0</v>
      </c>
    </row>
    <row r="137" spans="1:3" x14ac:dyDescent="0.25">
      <c r="A137" s="151">
        <v>56305</v>
      </c>
      <c r="B137" s="148" t="s">
        <v>804</v>
      </c>
      <c r="C137" s="158"/>
    </row>
    <row r="138" spans="1:3" x14ac:dyDescent="0.25">
      <c r="A138" s="152">
        <v>61</v>
      </c>
      <c r="B138" s="146" t="s">
        <v>1034</v>
      </c>
      <c r="C138" s="158"/>
    </row>
    <row r="139" spans="1:3" x14ac:dyDescent="0.25">
      <c r="A139" s="152">
        <v>611</v>
      </c>
      <c r="B139" s="146" t="s">
        <v>1035</v>
      </c>
      <c r="C139" s="158"/>
    </row>
    <row r="140" spans="1:3" x14ac:dyDescent="0.25">
      <c r="A140" s="151">
        <v>61101</v>
      </c>
      <c r="B140" s="148" t="s">
        <v>631</v>
      </c>
      <c r="C140" s="158">
        <f>'PAAC 2020'!G947</f>
        <v>11820</v>
      </c>
    </row>
    <row r="141" spans="1:3" x14ac:dyDescent="0.25">
      <c r="A141" s="151">
        <v>61102</v>
      </c>
      <c r="B141" s="148" t="s">
        <v>1036</v>
      </c>
      <c r="C141" s="158">
        <f>'PAAC 2020'!G993</f>
        <v>3975</v>
      </c>
    </row>
    <row r="142" spans="1:3" x14ac:dyDescent="0.25">
      <c r="A142" s="151">
        <v>61103</v>
      </c>
      <c r="B142" s="148" t="s">
        <v>1037</v>
      </c>
      <c r="C142" s="158"/>
    </row>
    <row r="143" spans="1:3" x14ac:dyDescent="0.25">
      <c r="A143" s="151">
        <v>61104</v>
      </c>
      <c r="B143" s="148" t="s">
        <v>1038</v>
      </c>
      <c r="C143" s="158">
        <f>'PAAC 2020'!G1031</f>
        <v>0</v>
      </c>
    </row>
    <row r="144" spans="1:3" x14ac:dyDescent="0.25">
      <c r="A144" s="151">
        <v>61105</v>
      </c>
      <c r="B144" s="148" t="s">
        <v>1039</v>
      </c>
      <c r="C144" s="158">
        <f>'PAAC 2020'!G1042</f>
        <v>0</v>
      </c>
    </row>
    <row r="145" spans="1:3" x14ac:dyDescent="0.25">
      <c r="A145" s="151">
        <v>61106</v>
      </c>
      <c r="B145" s="148" t="s">
        <v>1040</v>
      </c>
      <c r="C145" s="158"/>
    </row>
    <row r="146" spans="1:3" x14ac:dyDescent="0.25">
      <c r="A146" s="151">
        <v>61107</v>
      </c>
      <c r="B146" s="148" t="s">
        <v>1041</v>
      </c>
      <c r="C146" s="158">
        <f>'PAAC 2020'!G1050</f>
        <v>0</v>
      </c>
    </row>
    <row r="147" spans="1:3" x14ac:dyDescent="0.25">
      <c r="A147" s="151">
        <v>61108</v>
      </c>
      <c r="B147" s="148" t="s">
        <v>1042</v>
      </c>
      <c r="C147" s="158">
        <f>'PAAC 2020'!G1056</f>
        <v>0</v>
      </c>
    </row>
    <row r="148" spans="1:3" x14ac:dyDescent="0.25">
      <c r="A148" s="151">
        <v>61199</v>
      </c>
      <c r="B148" s="148" t="s">
        <v>1043</v>
      </c>
      <c r="C148" s="158"/>
    </row>
    <row r="149" spans="1:3" x14ac:dyDescent="0.25">
      <c r="A149" s="152">
        <v>612</v>
      </c>
      <c r="B149" s="146" t="s">
        <v>1044</v>
      </c>
      <c r="C149" s="158"/>
    </row>
    <row r="150" spans="1:3" x14ac:dyDescent="0.25">
      <c r="A150" s="151">
        <v>61201</v>
      </c>
      <c r="B150" s="148" t="s">
        <v>1045</v>
      </c>
      <c r="C150" s="158"/>
    </row>
    <row r="151" spans="1:3" x14ac:dyDescent="0.25">
      <c r="A151" s="151">
        <v>61202</v>
      </c>
      <c r="B151" s="148" t="s">
        <v>1046</v>
      </c>
      <c r="C151" s="158"/>
    </row>
    <row r="152" spans="1:3" x14ac:dyDescent="0.25">
      <c r="A152" s="151">
        <v>61299</v>
      </c>
      <c r="B152" s="148" t="s">
        <v>1047</v>
      </c>
      <c r="C152" s="158"/>
    </row>
    <row r="153" spans="1:3" x14ac:dyDescent="0.25">
      <c r="A153" s="152">
        <v>613</v>
      </c>
      <c r="B153" s="146" t="s">
        <v>1048</v>
      </c>
      <c r="C153" s="158"/>
    </row>
    <row r="154" spans="1:3" x14ac:dyDescent="0.25">
      <c r="A154" s="151">
        <v>61301</v>
      </c>
      <c r="B154" s="148" t="s">
        <v>1049</v>
      </c>
      <c r="C154" s="158"/>
    </row>
    <row r="155" spans="1:3" x14ac:dyDescent="0.25">
      <c r="A155" s="151">
        <v>61302</v>
      </c>
      <c r="B155" s="148" t="s">
        <v>1050</v>
      </c>
      <c r="C155" s="158"/>
    </row>
    <row r="156" spans="1:3" x14ac:dyDescent="0.25">
      <c r="A156" s="151">
        <v>61303</v>
      </c>
      <c r="B156" s="148" t="s">
        <v>1051</v>
      </c>
      <c r="C156" s="158"/>
    </row>
    <row r="157" spans="1:3" x14ac:dyDescent="0.25">
      <c r="A157" s="151">
        <v>61399</v>
      </c>
      <c r="B157" s="148" t="s">
        <v>1052</v>
      </c>
      <c r="C157" s="158"/>
    </row>
    <row r="158" spans="1:3" x14ac:dyDescent="0.25">
      <c r="A158" s="152">
        <v>614</v>
      </c>
      <c r="B158" s="146" t="s">
        <v>1053</v>
      </c>
      <c r="C158" s="158"/>
    </row>
    <row r="159" spans="1:3" x14ac:dyDescent="0.25">
      <c r="A159" s="151">
        <v>61401</v>
      </c>
      <c r="B159" s="148" t="s">
        <v>1054</v>
      </c>
      <c r="C159" s="158"/>
    </row>
    <row r="160" spans="1:3" x14ac:dyDescent="0.25">
      <c r="A160" s="151">
        <v>61402</v>
      </c>
      <c r="B160" s="148" t="s">
        <v>1055</v>
      </c>
      <c r="C160" s="158"/>
    </row>
    <row r="161" spans="1:3" x14ac:dyDescent="0.25">
      <c r="A161" s="151">
        <v>61403</v>
      </c>
      <c r="B161" s="148" t="s">
        <v>1056</v>
      </c>
      <c r="C161" s="158"/>
    </row>
    <row r="162" spans="1:3" x14ac:dyDescent="0.25">
      <c r="A162" s="151">
        <v>61499</v>
      </c>
      <c r="B162" s="148" t="s">
        <v>1057</v>
      </c>
      <c r="C162" s="158"/>
    </row>
    <row r="163" spans="1:3" x14ac:dyDescent="0.25">
      <c r="A163" s="152">
        <v>615</v>
      </c>
      <c r="B163" s="146" t="s">
        <v>1058</v>
      </c>
      <c r="C163" s="158"/>
    </row>
    <row r="164" spans="1:3" x14ac:dyDescent="0.25">
      <c r="A164" s="151">
        <v>61501</v>
      </c>
      <c r="B164" s="148" t="s">
        <v>1059</v>
      </c>
      <c r="C164" s="158"/>
    </row>
    <row r="165" spans="1:3" x14ac:dyDescent="0.25">
      <c r="A165" s="151">
        <v>61502</v>
      </c>
      <c r="B165" s="148" t="s">
        <v>1060</v>
      </c>
      <c r="C165" s="158"/>
    </row>
    <row r="166" spans="1:3" x14ac:dyDescent="0.25">
      <c r="A166" s="151">
        <v>61503</v>
      </c>
      <c r="B166" s="148" t="s">
        <v>1061</v>
      </c>
      <c r="C166" s="158"/>
    </row>
    <row r="167" spans="1:3" x14ac:dyDescent="0.25">
      <c r="A167" s="151">
        <v>61599</v>
      </c>
      <c r="B167" s="148" t="s">
        <v>1062</v>
      </c>
      <c r="C167" s="158"/>
    </row>
    <row r="168" spans="1:3" x14ac:dyDescent="0.25">
      <c r="A168" s="152">
        <v>616</v>
      </c>
      <c r="B168" s="146" t="s">
        <v>1063</v>
      </c>
      <c r="C168" s="158"/>
    </row>
    <row r="169" spans="1:3" x14ac:dyDescent="0.25">
      <c r="A169" s="151">
        <v>61601</v>
      </c>
      <c r="B169" s="148" t="s">
        <v>904</v>
      </c>
      <c r="C169" s="158">
        <f>'PAAC 2020'!G1071</f>
        <v>0</v>
      </c>
    </row>
    <row r="170" spans="1:3" x14ac:dyDescent="0.25">
      <c r="A170" s="151">
        <v>61602</v>
      </c>
      <c r="B170" s="148" t="s">
        <v>1064</v>
      </c>
      <c r="C170" s="158">
        <f>'PAAC 2020'!G1074</f>
        <v>0</v>
      </c>
    </row>
    <row r="171" spans="1:3" x14ac:dyDescent="0.25">
      <c r="A171" s="151">
        <v>61603</v>
      </c>
      <c r="B171" s="148" t="s">
        <v>1065</v>
      </c>
      <c r="C171" s="158">
        <f>'PAAC 2020'!G1077</f>
        <v>0</v>
      </c>
    </row>
    <row r="172" spans="1:3" x14ac:dyDescent="0.25">
      <c r="A172" s="151">
        <v>61604</v>
      </c>
      <c r="B172" s="148" t="s">
        <v>1066</v>
      </c>
      <c r="C172" s="158">
        <f>'PAAC 2020'!G1080</f>
        <v>0</v>
      </c>
    </row>
    <row r="173" spans="1:3" x14ac:dyDescent="0.25">
      <c r="A173" s="151">
        <v>61605</v>
      </c>
      <c r="B173" s="148" t="s">
        <v>1067</v>
      </c>
      <c r="C173" s="158"/>
    </row>
    <row r="174" spans="1:3" x14ac:dyDescent="0.25">
      <c r="A174" s="151">
        <v>61606</v>
      </c>
      <c r="B174" s="148" t="s">
        <v>1068</v>
      </c>
      <c r="C174" s="158">
        <f>'PAAC 2020'!G1083</f>
        <v>0</v>
      </c>
    </row>
    <row r="175" spans="1:3" x14ac:dyDescent="0.25">
      <c r="A175" s="151">
        <v>61607</v>
      </c>
      <c r="B175" s="148" t="s">
        <v>1069</v>
      </c>
      <c r="C175" s="158">
        <f>'PAAC 2020'!G1086</f>
        <v>0</v>
      </c>
    </row>
    <row r="176" spans="1:3" x14ac:dyDescent="0.25">
      <c r="A176" s="151">
        <v>61608</v>
      </c>
      <c r="B176" s="148" t="s">
        <v>910</v>
      </c>
      <c r="C176" s="158">
        <f>'PAAC 2020'!G1089</f>
        <v>0</v>
      </c>
    </row>
    <row r="177" spans="1:3" x14ac:dyDescent="0.25">
      <c r="A177" s="151">
        <v>61699</v>
      </c>
      <c r="B177" s="148" t="s">
        <v>1070</v>
      </c>
      <c r="C177" s="158">
        <f>'PAAC 2020'!G1092</f>
        <v>0</v>
      </c>
    </row>
    <row r="178" spans="1:3" x14ac:dyDescent="0.25">
      <c r="A178" s="152">
        <v>71</v>
      </c>
      <c r="B178" s="146" t="s">
        <v>1071</v>
      </c>
      <c r="C178" s="158"/>
    </row>
    <row r="179" spans="1:3" x14ac:dyDescent="0.25">
      <c r="A179" s="152">
        <v>713</v>
      </c>
      <c r="B179" s="152" t="s">
        <v>1072</v>
      </c>
      <c r="C179" s="158"/>
    </row>
    <row r="180" spans="1:3" x14ac:dyDescent="0.25">
      <c r="A180" s="151">
        <v>71304</v>
      </c>
      <c r="B180" s="148" t="s">
        <v>1073</v>
      </c>
      <c r="C180" s="158"/>
    </row>
    <row r="181" spans="1:3" x14ac:dyDescent="0.25">
      <c r="A181" s="151">
        <v>71308</v>
      </c>
      <c r="B181" s="148" t="s">
        <v>1084</v>
      </c>
      <c r="C181" s="158">
        <f>'PAAC 2020'!G1095</f>
        <v>0</v>
      </c>
    </row>
    <row r="182" spans="1:3" x14ac:dyDescent="0.25">
      <c r="A182" s="152">
        <v>72</v>
      </c>
      <c r="B182" s="152" t="s">
        <v>1074</v>
      </c>
      <c r="C182" s="158"/>
    </row>
    <row r="183" spans="1:3" x14ac:dyDescent="0.25">
      <c r="A183" s="153">
        <v>721</v>
      </c>
      <c r="B183" s="153" t="s">
        <v>1075</v>
      </c>
      <c r="C183" s="158"/>
    </row>
    <row r="184" spans="1:3" x14ac:dyDescent="0.25">
      <c r="A184" s="151">
        <v>72101</v>
      </c>
      <c r="B184" s="148" t="s">
        <v>1075</v>
      </c>
      <c r="C184" s="158"/>
    </row>
    <row r="185" spans="1:3" x14ac:dyDescent="0.25">
      <c r="A185" s="154"/>
      <c r="B185" s="155" t="s">
        <v>1076</v>
      </c>
      <c r="C185" s="159"/>
    </row>
    <row r="186" spans="1:3" x14ac:dyDescent="0.25">
      <c r="A186" s="154"/>
      <c r="B186" s="155" t="s">
        <v>1077</v>
      </c>
      <c r="C186" s="158">
        <f>SUM(C6:C185)</f>
        <v>135233.03999999998</v>
      </c>
    </row>
    <row r="187" spans="1:3" x14ac:dyDescent="0.25">
      <c r="A187" s="154"/>
      <c r="B187" s="155" t="s">
        <v>1078</v>
      </c>
      <c r="C187" s="158"/>
    </row>
    <row r="188" spans="1:3" x14ac:dyDescent="0.25">
      <c r="A188" s="154"/>
      <c r="B188" s="155" t="s">
        <v>1079</v>
      </c>
      <c r="C188" s="1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4" sqref="P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PAAC 2020</vt:lpstr>
      <vt:lpstr>PRESUPUESTO 2020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UACI_Jefe</dc:creator>
  <cp:lastModifiedBy>Jefe_UACI</cp:lastModifiedBy>
  <dcterms:created xsi:type="dcterms:W3CDTF">2018-10-09T21:55:59Z</dcterms:created>
  <dcterms:modified xsi:type="dcterms:W3CDTF">2019-10-14T16:54:30Z</dcterms:modified>
</cp:coreProperties>
</file>