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75" windowWidth="19635" windowHeight="742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V42" i="1"/>
  <c r="Q42"/>
  <c r="Z42" s="1"/>
  <c r="V41"/>
  <c r="Q41"/>
  <c r="Z41" s="1"/>
  <c r="V40"/>
  <c r="Q40"/>
  <c r="Z40" s="1"/>
  <c r="V39"/>
  <c r="Q39"/>
  <c r="Z39" s="1"/>
  <c r="V38"/>
  <c r="Q38"/>
  <c r="Z38" s="1"/>
  <c r="V37"/>
  <c r="Q37"/>
  <c r="Z37" s="1"/>
  <c r="V36"/>
  <c r="Q36"/>
  <c r="Z36" s="1"/>
  <c r="V35"/>
  <c r="Q35"/>
  <c r="Z35" s="1"/>
  <c r="V34"/>
  <c r="Q34"/>
  <c r="Z34" s="1"/>
  <c r="V33"/>
  <c r="Q33"/>
  <c r="Z33" s="1"/>
  <c r="V32"/>
  <c r="Q32"/>
  <c r="Z32" s="1"/>
  <c r="V31"/>
  <c r="Q31"/>
  <c r="Z31" s="1"/>
  <c r="V30"/>
  <c r="Q30"/>
  <c r="Z30" s="1"/>
  <c r="V29"/>
  <c r="Q29"/>
  <c r="Z29" s="1"/>
  <c r="V28"/>
  <c r="Q28"/>
  <c r="Z28" s="1"/>
  <c r="V27"/>
  <c r="Q27"/>
  <c r="Z27" s="1"/>
  <c r="V26"/>
  <c r="Q26"/>
  <c r="Z26" s="1"/>
  <c r="V25"/>
  <c r="Q25"/>
  <c r="Z25" s="1"/>
  <c r="V24"/>
  <c r="Q24"/>
  <c r="Z24" s="1"/>
  <c r="Y22"/>
  <c r="X22"/>
  <c r="W22"/>
  <c r="U22"/>
  <c r="T22"/>
  <c r="S22"/>
  <c r="R22"/>
  <c r="V22" s="1"/>
  <c r="P22"/>
  <c r="O22"/>
  <c r="N22"/>
  <c r="M22"/>
  <c r="L22"/>
  <c r="K22"/>
  <c r="J22"/>
  <c r="I22"/>
  <c r="H22"/>
  <c r="G22"/>
  <c r="F22"/>
  <c r="E22"/>
  <c r="Q22" s="1"/>
  <c r="V21"/>
  <c r="Q21"/>
  <c r="Z21" s="1"/>
  <c r="V20"/>
  <c r="Q20"/>
  <c r="Z20" s="1"/>
  <c r="V19"/>
  <c r="Q19"/>
  <c r="Z19" s="1"/>
  <c r="V18"/>
  <c r="Q18"/>
  <c r="Z18" s="1"/>
  <c r="Z22" s="1"/>
  <c r="Y16"/>
  <c r="X16"/>
  <c r="U16"/>
  <c r="T16"/>
  <c r="S16"/>
  <c r="R16"/>
  <c r="P16"/>
  <c r="O16"/>
  <c r="N16"/>
  <c r="M16"/>
  <c r="L16"/>
  <c r="K16"/>
  <c r="J16"/>
  <c r="I16"/>
  <c r="H16"/>
  <c r="G16"/>
  <c r="F16"/>
  <c r="V14"/>
  <c r="Q14"/>
  <c r="Z14" s="1"/>
  <c r="V13"/>
  <c r="Q13"/>
  <c r="Z13" s="1"/>
  <c r="V12"/>
  <c r="Q12"/>
  <c r="Z12" s="1"/>
  <c r="V11"/>
  <c r="Q11"/>
  <c r="Z11" s="1"/>
  <c r="V10"/>
  <c r="E10"/>
  <c r="Q10" s="1"/>
  <c r="Z10" s="1"/>
  <c r="V9"/>
  <c r="Q9"/>
  <c r="Z9" s="1"/>
  <c r="V8"/>
  <c r="Q8"/>
  <c r="Z8" s="1"/>
  <c r="V7"/>
  <c r="Q7"/>
  <c r="Z7" s="1"/>
  <c r="V6"/>
  <c r="Q6"/>
  <c r="Z6" s="1"/>
  <c r="W5"/>
  <c r="W16" s="1"/>
  <c r="V5"/>
  <c r="V16" s="1"/>
  <c r="Q5"/>
  <c r="Z5" s="1"/>
  <c r="Z16" l="1"/>
  <c r="E16"/>
  <c r="Q16"/>
</calcChain>
</file>

<file path=xl/sharedStrings.xml><?xml version="1.0" encoding="utf-8"?>
<sst xmlns="http://schemas.openxmlformats.org/spreadsheetml/2006/main" count="157" uniqueCount="148">
  <si>
    <t xml:space="preserve">No. </t>
  </si>
  <si>
    <t>REQUERIMIENTO No.</t>
  </si>
  <si>
    <t>TIPO DE PROCESO Y No. CONTRATO</t>
  </si>
  <si>
    <t>DESCRIPCION ó NOMBRE DEL PROCESO</t>
  </si>
  <si>
    <t>MONTO CONTRATADO FONDO  GOES</t>
  </si>
  <si>
    <t>FONDO DE ACTIVIDADES ESPECIALES 2013</t>
  </si>
  <si>
    <t>VALOR  TOTAL CONTRATADO FAE</t>
  </si>
  <si>
    <t>DONACIONES</t>
  </si>
  <si>
    <t>VALOR  TOTAL  DE LA CONTRATAC.</t>
  </si>
  <si>
    <t>FECHA FIRMA DEL DOCUM.</t>
  </si>
  <si>
    <t>DURACION DE LA  CONTRATACIÓN Ó PRORROGA</t>
  </si>
  <si>
    <t>UP - 01</t>
  </si>
  <si>
    <t>UP - 02</t>
  </si>
  <si>
    <t>UP-03</t>
  </si>
  <si>
    <t>UP-04</t>
  </si>
  <si>
    <t>UP-06</t>
  </si>
  <si>
    <t>UP-0701</t>
  </si>
  <si>
    <t>LT-02</t>
  </si>
  <si>
    <t xml:space="preserve"> LT-03</t>
  </si>
  <si>
    <t xml:space="preserve"> LT-04</t>
  </si>
  <si>
    <t xml:space="preserve"> LT-02</t>
  </si>
  <si>
    <t>LT-01</t>
  </si>
  <si>
    <t>LT-03</t>
  </si>
  <si>
    <t>LT-04</t>
  </si>
  <si>
    <t>LT-05</t>
  </si>
  <si>
    <t>Tormenta 12E</t>
  </si>
  <si>
    <t>CORREOS</t>
  </si>
  <si>
    <t>IMPRENTA</t>
  </si>
  <si>
    <t>BOMBEROS</t>
  </si>
  <si>
    <t>Ctros de GNO.</t>
  </si>
  <si>
    <t>China (TAIWAN)</t>
  </si>
  <si>
    <t>BCIE</t>
  </si>
  <si>
    <t>FOPROMID</t>
  </si>
  <si>
    <t>CONTRATACIONES DIRECTAS</t>
  </si>
  <si>
    <r>
      <t>116/</t>
    </r>
    <r>
      <rPr>
        <b/>
        <sz val="9"/>
        <color rgb="FF0000CC"/>
        <rFont val="Arial Narrow"/>
        <family val="2"/>
      </rPr>
      <t>063</t>
    </r>
  </si>
  <si>
    <t>CD-MG-03/2013</t>
  </si>
  <si>
    <t>Adquisición de vehículo contra incendio, equipos, herramientas y sus accesorios, proyecto Código 5784, para CBES</t>
  </si>
  <si>
    <t>CD-MG-06/2013</t>
  </si>
  <si>
    <t>RENSICA, S.A. DE C.V.</t>
  </si>
  <si>
    <t>CD-MG-07/2013</t>
  </si>
  <si>
    <t>CD-MG-08/2013</t>
  </si>
  <si>
    <t>GM GROUP, S.A. DE C.V.</t>
  </si>
  <si>
    <r>
      <t>148/</t>
    </r>
    <r>
      <rPr>
        <b/>
        <sz val="9"/>
        <color rgb="FF0000CC"/>
        <rFont val="Arial Narrow"/>
        <family val="2"/>
      </rPr>
      <t>088</t>
    </r>
  </si>
  <si>
    <r>
      <t xml:space="preserve">CD-MG-05/2013                        </t>
    </r>
    <r>
      <rPr>
        <b/>
        <sz val="9"/>
        <color rgb="FF800000"/>
        <rFont val="Arial Narrow"/>
        <family val="2"/>
      </rPr>
      <t>MG-DGCES-0018/2013</t>
    </r>
  </si>
  <si>
    <r>
      <t xml:space="preserve">Servicio de transportación aérea de los despachos postales de Correos.   </t>
    </r>
    <r>
      <rPr>
        <b/>
        <sz val="10"/>
        <color rgb="FF0000CC"/>
        <rFont val="Arial Narrow"/>
        <family val="2"/>
      </rPr>
      <t>AIR CARGO LOGISTIC EL SALVADOR, S.A. DE C.V.</t>
    </r>
  </si>
  <si>
    <t>al 31/dic./2013</t>
  </si>
  <si>
    <r>
      <t>255/</t>
    </r>
    <r>
      <rPr>
        <b/>
        <sz val="9"/>
        <color rgb="FF0000CC"/>
        <rFont val="Arial Narrow"/>
        <family val="2"/>
      </rPr>
      <t>203</t>
    </r>
  </si>
  <si>
    <r>
      <t xml:space="preserve">CD-MG-07/2013                        </t>
    </r>
    <r>
      <rPr>
        <sz val="11"/>
        <color theme="1"/>
        <rFont val="Calibri"/>
        <family val="2"/>
        <scheme val="minor"/>
      </rPr>
      <t/>
    </r>
  </si>
  <si>
    <t>Servicio de mantenimiento preventivo y correctivo de vehículos con garantía de fabricante vigente p/MIGOB y dependencias</t>
  </si>
  <si>
    <t>MG-028/2013</t>
  </si>
  <si>
    <t>GRUPO Q EL SALVADOR, S.A. DE C.V.</t>
  </si>
  <si>
    <t>MG-029/2013</t>
  </si>
  <si>
    <t>TALLER DIDEA, S.A. DE C.V.</t>
  </si>
  <si>
    <t>MG-0230-A/2013</t>
  </si>
  <si>
    <t>TOTAL DE CONTRATACIONES DIRECTAS</t>
  </si>
  <si>
    <t>CONTRATACIONES LIBRE GESTION</t>
  </si>
  <si>
    <r>
      <t>057/</t>
    </r>
    <r>
      <rPr>
        <b/>
        <sz val="9"/>
        <color rgb="FF0000CC"/>
        <rFont val="Arial Narrow"/>
        <family val="2"/>
      </rPr>
      <t>005</t>
    </r>
  </si>
  <si>
    <t>MG-11/2013</t>
  </si>
  <si>
    <r>
      <t xml:space="preserve">Servicio de Auditoría Fiscal p/Fondos de Actividades Especiales del MIGOB, Ejercicio fiscal 2013. </t>
    </r>
    <r>
      <rPr>
        <b/>
        <sz val="10"/>
        <color rgb="FF000099"/>
        <rFont val="Arial Narrow"/>
        <family val="2"/>
      </rPr>
      <t>VELASQUEZ GRANADOS Y COMPAÑÍA.</t>
    </r>
  </si>
  <si>
    <t>01/01/2013 al 31/05/2014</t>
  </si>
  <si>
    <r>
      <t>181/</t>
    </r>
    <r>
      <rPr>
        <b/>
        <sz val="9"/>
        <color rgb="FF0000CC"/>
        <rFont val="Arial Narrow"/>
        <family val="2"/>
      </rPr>
      <t>129</t>
    </r>
  </si>
  <si>
    <t>MG-26/2013</t>
  </si>
  <si>
    <r>
      <t xml:space="preserve">Pólica de seguro de fidelidad, dinero y valores p/personal MIGOB. </t>
    </r>
    <r>
      <rPr>
        <b/>
        <sz val="10"/>
        <color rgb="FF000099"/>
        <rFont val="Arial Narrow"/>
        <family val="2"/>
      </rPr>
      <t>SEGUROS E INVERSIONES, S.A.</t>
    </r>
  </si>
  <si>
    <t>01/10/2013 al 30/09/2014</t>
  </si>
  <si>
    <r>
      <t>176/</t>
    </r>
    <r>
      <rPr>
        <b/>
        <sz val="9"/>
        <color rgb="FF0000CC"/>
        <rFont val="Arial Narrow"/>
        <family val="2"/>
      </rPr>
      <t>124</t>
    </r>
  </si>
  <si>
    <t>MG-27/2013</t>
  </si>
  <si>
    <r>
      <t xml:space="preserve">Servicio de transporte terrestre para los empleados del MIGOB y dependencias. </t>
    </r>
    <r>
      <rPr>
        <b/>
        <sz val="10"/>
        <color rgb="FF000099"/>
        <rFont val="Arial Narrow"/>
        <family val="2"/>
      </rPr>
      <t>RAUL ERNESTO ESCOBAR NAVAS (AMERICAN BIRD)</t>
    </r>
  </si>
  <si>
    <t>al 312/12/2013</t>
  </si>
  <si>
    <r>
      <t>293/</t>
    </r>
    <r>
      <rPr>
        <b/>
        <sz val="9"/>
        <color rgb="FF0000CC"/>
        <rFont val="Arial Narrow"/>
        <family val="2"/>
      </rPr>
      <t>241</t>
    </r>
  </si>
  <si>
    <t>MG-042/2013</t>
  </si>
  <si>
    <r>
      <t xml:space="preserve">Adquisición de licencias de programación Power Builder para MIGOB. </t>
    </r>
    <r>
      <rPr>
        <b/>
        <sz val="10"/>
        <color rgb="FF000099"/>
        <rFont val="Arial Narrow"/>
        <family val="2"/>
      </rPr>
      <t>BUSINESS SOLUTIONS, S.A. DE C.V.</t>
    </r>
  </si>
  <si>
    <t>inmediata</t>
  </si>
  <si>
    <t>TOTAL DE CONTRATACIONES LIBRE GESTIÓN</t>
  </si>
  <si>
    <t>PRORROGAS DE CONTRATOS 2013</t>
  </si>
  <si>
    <t>022</t>
  </si>
  <si>
    <r>
      <rPr>
        <b/>
        <sz val="9"/>
        <color rgb="FF0000CC"/>
        <rFont val="Arial Narrow"/>
        <family val="2"/>
      </rPr>
      <t xml:space="preserve">ACUERDO No. 98         </t>
    </r>
    <r>
      <rPr>
        <b/>
        <sz val="9"/>
        <rFont val="Arial Narrow"/>
        <family val="2"/>
      </rPr>
      <t xml:space="preserve">                          </t>
    </r>
    <r>
      <rPr>
        <b/>
        <sz val="9"/>
        <color rgb="FF800000"/>
        <rFont val="Arial Narrow"/>
        <family val="2"/>
      </rPr>
      <t>MG-019/2012</t>
    </r>
  </si>
  <si>
    <r>
      <rPr>
        <sz val="10"/>
        <rFont val="Arial Narrow"/>
        <family val="2"/>
      </rPr>
      <t>Servicio de arrendamiento de máquinas fotocopiadoras para el MIGOB y sus dependencias.</t>
    </r>
    <r>
      <rPr>
        <b/>
        <sz val="10"/>
        <color indexed="18"/>
        <rFont val="Arial Narrow"/>
        <family val="2"/>
      </rPr>
      <t xml:space="preserve">                                                             RILAZ, S.A. DE C.V.</t>
    </r>
  </si>
  <si>
    <t>1 de enero al 30 de abril/2013</t>
  </si>
  <si>
    <t>017</t>
  </si>
  <si>
    <r>
      <rPr>
        <b/>
        <sz val="9"/>
        <color rgb="FF0000CC"/>
        <rFont val="Arial Narrow"/>
        <family val="2"/>
      </rPr>
      <t xml:space="preserve">ACUERDO No. 99          </t>
    </r>
    <r>
      <rPr>
        <b/>
        <sz val="9"/>
        <rFont val="Arial Narrow"/>
        <family val="2"/>
      </rPr>
      <t xml:space="preserve">                          </t>
    </r>
    <r>
      <rPr>
        <b/>
        <sz val="9"/>
        <color rgb="FF800000"/>
        <rFont val="Arial Narrow"/>
        <family val="2"/>
      </rPr>
      <t>MG-018/2012</t>
    </r>
  </si>
  <si>
    <r>
      <rPr>
        <sz val="10"/>
        <rFont val="Arial Narrow"/>
        <family val="2"/>
      </rPr>
      <t>Suministro de agua envasada para consumo del personal del MIGOB y sus dependencias.</t>
    </r>
    <r>
      <rPr>
        <b/>
        <sz val="10"/>
        <color indexed="18"/>
        <rFont val="Arial Narrow"/>
        <family val="2"/>
      </rPr>
      <t xml:space="preserve">                                                             INVERSIONES VIDA, S.A. DE C.V.</t>
    </r>
  </si>
  <si>
    <t>015</t>
  </si>
  <si>
    <r>
      <rPr>
        <b/>
        <sz val="9"/>
        <color rgb="FF0000CC"/>
        <rFont val="Arial Narrow"/>
        <family val="2"/>
      </rPr>
      <t xml:space="preserve">ACUERDO No. 100          </t>
    </r>
    <r>
      <rPr>
        <b/>
        <sz val="9"/>
        <rFont val="Arial Narrow"/>
        <family val="2"/>
      </rPr>
      <t xml:space="preserve">                          </t>
    </r>
    <r>
      <rPr>
        <b/>
        <sz val="9"/>
        <color rgb="FF800000"/>
        <rFont val="Arial Narrow"/>
        <family val="2"/>
      </rPr>
      <t>Orden No. 10189</t>
    </r>
  </si>
  <si>
    <r>
      <rPr>
        <sz val="10"/>
        <rFont val="Arial Narrow"/>
        <family val="2"/>
      </rPr>
      <t>Mantenimiento preventivo y correctivo p/fotocopiadoras del MIGOB.</t>
    </r>
    <r>
      <rPr>
        <b/>
        <sz val="10"/>
        <color indexed="18"/>
        <rFont val="Arial Narrow"/>
        <family val="2"/>
      </rPr>
      <t xml:space="preserve">                                                                              RILAZ, S.A. DE C.V.</t>
    </r>
  </si>
  <si>
    <t>016</t>
  </si>
  <si>
    <r>
      <rPr>
        <b/>
        <sz val="9"/>
        <color rgb="FF0000CC"/>
        <rFont val="Arial Narrow"/>
        <family val="2"/>
      </rPr>
      <t xml:space="preserve">ACUERDO No. 101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10226</t>
    </r>
  </si>
  <si>
    <r>
      <rPr>
        <sz val="10"/>
        <rFont val="Arial Narrow"/>
        <family val="2"/>
      </rPr>
      <t>Mantenimiento preventivo y correctivo para 14 fotocopiadoras del MIGOB.</t>
    </r>
    <r>
      <rPr>
        <b/>
        <sz val="10"/>
        <color indexed="18"/>
        <rFont val="Arial Narrow"/>
        <family val="2"/>
      </rPr>
      <t xml:space="preserve">                                                                              EGOS, S.A. DE C.V.</t>
    </r>
  </si>
  <si>
    <t>013</t>
  </si>
  <si>
    <r>
      <rPr>
        <b/>
        <sz val="9"/>
        <color rgb="FF0000CC"/>
        <rFont val="Arial Narrow"/>
        <family val="2"/>
      </rPr>
      <t xml:space="preserve">ACUERDO No. 102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 xml:space="preserve">MG-017/2012 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</si>
  <si>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Arial Narrow"/>
        <family val="2"/>
      </rPr>
      <t>Transporte terrestre para empleados del MIGOB y dependencias</t>
    </r>
    <r>
      <rPr>
        <b/>
        <sz val="10"/>
        <color indexed="18"/>
        <rFont val="Arial Narrow"/>
        <family val="2"/>
      </rPr>
      <t xml:space="preserve">                                                                           RAUL ERNESTO ESCOBAR NAVAS</t>
    </r>
  </si>
  <si>
    <t>3 de enero al 30 de agosto/2013</t>
  </si>
  <si>
    <t>018</t>
  </si>
  <si>
    <r>
      <rPr>
        <b/>
        <sz val="9"/>
        <color rgb="FF0000CC"/>
        <rFont val="Arial Narrow"/>
        <family val="2"/>
      </rPr>
      <t xml:space="preserve">ACUERDO No. 103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MG-020/2012</t>
    </r>
  </si>
  <si>
    <r>
      <rPr>
        <sz val="10"/>
        <rFont val="Arial Narrow"/>
        <family val="2"/>
      </rPr>
      <t xml:space="preserve">servicio de enlace de datos, acceso a internet, telefonía,y tv por cable. </t>
    </r>
    <r>
      <rPr>
        <b/>
        <sz val="10"/>
        <color indexed="18"/>
        <rFont val="Arial Narrow"/>
        <family val="2"/>
      </rPr>
      <t xml:space="preserve">                                                                          CTE. S.A. DE C.V.</t>
    </r>
  </si>
  <si>
    <t>1 de enero al 31 de mayo 2013</t>
  </si>
  <si>
    <t>003</t>
  </si>
  <si>
    <r>
      <rPr>
        <b/>
        <sz val="9"/>
        <color rgb="FF0000CC"/>
        <rFont val="Arial Narrow"/>
        <family val="2"/>
      </rPr>
      <t xml:space="preserve">ACUERDO No. 103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03029</t>
    </r>
  </si>
  <si>
    <r>
      <rPr>
        <sz val="10"/>
        <rFont val="Arial Narrow"/>
        <family val="2"/>
      </rPr>
      <t xml:space="preserve">Transportación aérea internacional de Carga p/Correos </t>
    </r>
    <r>
      <rPr>
        <b/>
        <sz val="10"/>
        <color indexed="18"/>
        <rFont val="Arial Narrow"/>
        <family val="2"/>
      </rPr>
      <t xml:space="preserve">                                                                          AIR CARGO LOGISTIC EL SALVADOR, S.A. DE C.V.</t>
    </r>
  </si>
  <si>
    <t>1 de enero al 28 febrero 2013</t>
  </si>
  <si>
    <t>012</t>
  </si>
  <si>
    <r>
      <rPr>
        <b/>
        <sz val="9"/>
        <color rgb="FF0000CC"/>
        <rFont val="Arial Narrow"/>
        <family val="2"/>
      </rPr>
      <t xml:space="preserve">ACUERDO No. 105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10153</t>
    </r>
  </si>
  <si>
    <r>
      <rPr>
        <sz val="10"/>
        <rFont val="Arial Narrow"/>
        <family val="2"/>
      </rPr>
      <t xml:space="preserve">Mantenimiento preventivo y correctivo de 2 elevadores </t>
    </r>
    <r>
      <rPr>
        <b/>
        <sz val="10"/>
        <color indexed="18"/>
        <rFont val="Arial Narrow"/>
        <family val="2"/>
      </rPr>
      <t xml:space="preserve">                                                                          ELEVADORES OTIS, S.A. DE C.V.</t>
    </r>
  </si>
  <si>
    <t>1 de enero al 31 dici. 2013</t>
  </si>
  <si>
    <t>019</t>
  </si>
  <si>
    <r>
      <rPr>
        <b/>
        <sz val="9"/>
        <color rgb="FF0000CC"/>
        <rFont val="Arial Narrow"/>
        <family val="2"/>
      </rPr>
      <t xml:space="preserve">ACUERDO No. 106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01659</t>
    </r>
  </si>
  <si>
    <r>
      <rPr>
        <sz val="10"/>
        <rFont val="Arial Narrow"/>
        <family val="2"/>
      </rPr>
      <t xml:space="preserve">Servicio de resguardo de media optica  </t>
    </r>
    <r>
      <rPr>
        <b/>
        <sz val="10"/>
        <color indexed="18"/>
        <rFont val="Arial Narrow"/>
        <family val="2"/>
      </rPr>
      <t xml:space="preserve">                                                                          GBM DE EL SALVADOR, S.A. DE C.V.</t>
    </r>
  </si>
  <si>
    <t>1 de enero al 31 marzo 2013</t>
  </si>
  <si>
    <t>001</t>
  </si>
  <si>
    <r>
      <rPr>
        <b/>
        <sz val="9"/>
        <color rgb="FF0000CC"/>
        <rFont val="Arial Narrow"/>
        <family val="2"/>
      </rPr>
      <t xml:space="preserve">ACUERDO No. 107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MG-DGCES-001/2012</t>
    </r>
  </si>
  <si>
    <r>
      <rPr>
        <sz val="10"/>
        <rFont val="Arial Narrow"/>
        <family val="2"/>
      </rPr>
      <t xml:space="preserve">Transportación aérea internacional de Carga p/Correos </t>
    </r>
    <r>
      <rPr>
        <b/>
        <sz val="10"/>
        <color indexed="18"/>
        <rFont val="Arial Narrow"/>
        <family val="2"/>
      </rPr>
      <t xml:space="preserve">                                                                          TACA INTERNATIONAL AIRLINES, S.A. </t>
    </r>
  </si>
  <si>
    <t>1 de enero al 31 dic. 2013</t>
  </si>
  <si>
    <t>026</t>
  </si>
  <si>
    <r>
      <rPr>
        <b/>
        <sz val="9"/>
        <color rgb="FF0000CC"/>
        <rFont val="Arial Narrow"/>
        <family val="2"/>
      </rPr>
      <t xml:space="preserve">ACUERDO No. 108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10216</t>
    </r>
  </si>
  <si>
    <r>
      <rPr>
        <sz val="10"/>
        <rFont val="Arial Narrow"/>
        <family val="2"/>
      </rPr>
      <t>Mtto. preventivo y  correctiovo de equipos de comunicación y arrendamiento de espacios en casetas y torres de transmisión.</t>
    </r>
    <r>
      <rPr>
        <b/>
        <sz val="10"/>
        <color indexed="18"/>
        <rFont val="Arial Narrow"/>
        <family val="2"/>
      </rPr>
      <t xml:space="preserve">                                                                          RADIOCOM, S.A.  DE C.V.</t>
    </r>
  </si>
  <si>
    <t>1 de enero al 31 junio 2013</t>
  </si>
  <si>
    <t>023</t>
  </si>
  <si>
    <r>
      <rPr>
        <b/>
        <sz val="9"/>
        <color rgb="FF0000CC"/>
        <rFont val="Arial Narrow"/>
        <family val="2"/>
      </rPr>
      <t xml:space="preserve">ACUERDO No. 109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MG-026/2012</t>
    </r>
  </si>
  <si>
    <r>
      <rPr>
        <sz val="10"/>
        <rFont val="Arial Narrow"/>
        <family val="2"/>
      </rPr>
      <t>Mtto. preventivo y  correctiovo de vehículos con garantía de fabricante vigente.</t>
    </r>
    <r>
      <rPr>
        <b/>
        <sz val="10"/>
        <color indexed="18"/>
        <rFont val="Arial Narrow"/>
        <family val="2"/>
      </rPr>
      <t xml:space="preserve">                                                    TALLER DIDEA, S.A.  DE C.V.</t>
    </r>
  </si>
  <si>
    <t>1 de enero al 30 abril 2013</t>
  </si>
  <si>
    <t>028</t>
  </si>
  <si>
    <r>
      <rPr>
        <b/>
        <sz val="9"/>
        <color rgb="FF0000CC"/>
        <rFont val="Arial Narrow"/>
        <family val="2"/>
      </rPr>
      <t xml:space="preserve">ACUERDO No. 110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02992</t>
    </r>
  </si>
  <si>
    <r>
      <rPr>
        <sz val="10"/>
        <rFont val="Arial Narrow"/>
        <family val="2"/>
      </rPr>
      <t xml:space="preserve">Mantenimiento preventivo y correctivo de 1 elevador de carga de las oficinas centrales de correos. </t>
    </r>
    <r>
      <rPr>
        <b/>
        <sz val="10"/>
        <color indexed="18"/>
        <rFont val="Arial Narrow"/>
        <family val="2"/>
      </rPr>
      <t xml:space="preserve">                                                                        TECNICA INTERNATIONAL, S.A. DE C.V.</t>
    </r>
  </si>
  <si>
    <t xml:space="preserve"> 1 enero al 16 agosto 2013</t>
  </si>
  <si>
    <t>024</t>
  </si>
  <si>
    <r>
      <rPr>
        <b/>
        <sz val="9"/>
        <color rgb="FF0000CC"/>
        <rFont val="Arial Narrow"/>
        <family val="2"/>
      </rPr>
      <t xml:space="preserve">ACUERDO No. 111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10274</t>
    </r>
  </si>
  <si>
    <r>
      <rPr>
        <sz val="10"/>
        <rFont val="Arial Narrow"/>
        <family val="2"/>
      </rPr>
      <t xml:space="preserve">Mantenimiento preventivo y correctivo de 1 elevador de carga de las oficinas centrales de correos. </t>
    </r>
    <r>
      <rPr>
        <b/>
        <sz val="10"/>
        <color indexed="18"/>
        <rFont val="Arial Narrow"/>
        <family val="2"/>
      </rPr>
      <t xml:space="preserve">                                                                        GLOBAL MOTORS, S.A. DE C.V.</t>
    </r>
  </si>
  <si>
    <t xml:space="preserve"> 1 enero al 14 junio 2013</t>
  </si>
  <si>
    <t>011</t>
  </si>
  <si>
    <r>
      <rPr>
        <b/>
        <sz val="9"/>
        <color rgb="FF0000CC"/>
        <rFont val="Arial Narrow"/>
        <family val="2"/>
      </rPr>
      <t xml:space="preserve">ACUERDO No. 112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10151</t>
    </r>
  </si>
  <si>
    <r>
      <rPr>
        <sz val="10"/>
        <rFont val="Arial Narrow"/>
        <family val="2"/>
      </rPr>
      <t xml:space="preserve">Recolección y transportación de los desechos sólidos del MIGOB. </t>
    </r>
    <r>
      <rPr>
        <b/>
        <sz val="10"/>
        <color indexed="18"/>
        <rFont val="Arial Narrow"/>
        <family val="2"/>
      </rPr>
      <t xml:space="preserve">                                                                        SEMU, S.A. DE C.V.</t>
    </r>
  </si>
  <si>
    <t xml:space="preserve"> 1 enero al 23 dic. 2013</t>
  </si>
  <si>
    <t>031</t>
  </si>
  <si>
    <r>
      <rPr>
        <b/>
        <sz val="9"/>
        <color rgb="FF0000CC"/>
        <rFont val="Arial Narrow"/>
        <family val="2"/>
      </rPr>
      <t xml:space="preserve">ACUERDO No. 113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MG-022/2012</t>
    </r>
  </si>
  <si>
    <r>
      <rPr>
        <sz val="10"/>
        <rFont val="Arial Narrow"/>
        <family val="2"/>
      </rPr>
      <t xml:space="preserve">Mantenimiento preventivo y correctivo de vehículos pesados de Correos y Bomberos. </t>
    </r>
    <r>
      <rPr>
        <b/>
        <sz val="10"/>
        <color indexed="18"/>
        <rFont val="Arial Narrow"/>
        <family val="2"/>
      </rPr>
      <t xml:space="preserve">                                                                        TRANSPESA, S.A. DE C.V.</t>
    </r>
  </si>
  <si>
    <t xml:space="preserve"> 1 enero al 26 abril 2013</t>
  </si>
  <si>
    <t>027</t>
  </si>
  <si>
    <r>
      <rPr>
        <b/>
        <sz val="9"/>
        <color rgb="FF0000CC"/>
        <rFont val="Arial Narrow"/>
        <family val="2"/>
      </rPr>
      <t xml:space="preserve">ACUERDO No. 114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10161</t>
    </r>
  </si>
  <si>
    <r>
      <rPr>
        <sz val="10"/>
        <rFont val="Arial Narrow"/>
        <family val="2"/>
      </rPr>
      <t xml:space="preserve">Servicio de fumigación mensual para eliminación y control de plagas del MIGOB y sus dependencias. </t>
    </r>
    <r>
      <rPr>
        <b/>
        <sz val="10"/>
        <color indexed="18"/>
        <rFont val="Arial Narrow"/>
        <family val="2"/>
      </rPr>
      <t xml:space="preserve">                                                                        </t>
    </r>
    <r>
      <rPr>
        <b/>
        <sz val="9"/>
        <color indexed="18"/>
        <rFont val="Arial Narrow"/>
        <family val="2"/>
      </rPr>
      <t>FUMIGADORA Y FORMULADORA CAMPOS, S.A. DE C.V.</t>
    </r>
  </si>
  <si>
    <t xml:space="preserve"> 1 enero al 13 dic. 2013</t>
  </si>
  <si>
    <t>014</t>
  </si>
  <si>
    <r>
      <rPr>
        <b/>
        <sz val="9"/>
        <color rgb="FF0000CC"/>
        <rFont val="Arial Narrow"/>
        <family val="2"/>
      </rPr>
      <t xml:space="preserve">ACUERDO No. 116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10210</t>
    </r>
  </si>
  <si>
    <r>
      <rPr>
        <sz val="10"/>
        <rFont val="Arial Narrow"/>
        <family val="2"/>
      </rPr>
      <t>Arrendamiento de 111 radios de comunciación digital p/Protección Civil y Gobernaciones.</t>
    </r>
    <r>
      <rPr>
        <b/>
        <sz val="10"/>
        <color indexed="18"/>
        <rFont val="Arial Narrow"/>
        <family val="2"/>
      </rPr>
      <t xml:space="preserve">                                                                       TELFON, S.A. DE C.V.</t>
    </r>
  </si>
  <si>
    <t xml:space="preserve"> 1 enero al 31 mayo 2013</t>
  </si>
  <si>
    <t>025</t>
  </si>
  <si>
    <r>
      <rPr>
        <b/>
        <sz val="9"/>
        <color rgb="FF0000CC"/>
        <rFont val="Arial Narrow"/>
        <family val="2"/>
      </rPr>
      <t xml:space="preserve">ACUERDO No. 117             </t>
    </r>
    <r>
      <rPr>
        <b/>
        <sz val="9"/>
        <rFont val="Arial Narrow"/>
        <family val="2"/>
      </rPr>
      <t xml:space="preserve">                         </t>
    </r>
    <r>
      <rPr>
        <b/>
        <sz val="9"/>
        <color rgb="FF800000"/>
        <rFont val="Arial Narrow"/>
        <family val="2"/>
      </rPr>
      <t>Orden No. 10346</t>
    </r>
  </si>
  <si>
    <r>
      <rPr>
        <sz val="10"/>
        <rFont val="Arial Narrow"/>
        <family val="2"/>
      </rPr>
      <t>Servicio de web hosting y mail hosting empresarial p/Protección Civil.</t>
    </r>
    <r>
      <rPr>
        <b/>
        <sz val="10"/>
        <color indexed="18"/>
        <rFont val="Arial Narrow"/>
        <family val="2"/>
      </rPr>
      <t xml:space="preserve">                                                                     SISCOMP NETWORK, S.A. DE C.V.</t>
    </r>
  </si>
  <si>
    <t xml:space="preserve"> 1 enero al 1 abril 2013</t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</si>
  <si>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 Únicamente el proceso CD-MG-03/2014, se convocó 2 veces como licitación pero salió desierto, por lo tanto se realizó Contratación Directa.</t>
    </r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</si>
</sst>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&quot;$&quot;* #,##0.00_);_(&quot;$&quot;* \(#,##0.00\);_(&quot;$&quot;* &quot;-&quot;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9"/>
      <name val="Arial Narrow"/>
      <family val="2"/>
    </font>
    <font>
      <sz val="9"/>
      <color indexed="9"/>
      <name val="Arial Narrow"/>
      <family val="2"/>
    </font>
    <font>
      <sz val="8"/>
      <color indexed="9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9"/>
      <color indexed="16"/>
      <name val="Arial Narrow"/>
      <family val="2"/>
    </font>
    <font>
      <b/>
      <sz val="9"/>
      <color rgb="FF0000CC"/>
      <name val="Arial Narrow"/>
      <family val="2"/>
    </font>
    <font>
      <sz val="9"/>
      <name val="Arial Narrow"/>
      <family val="2"/>
    </font>
    <font>
      <b/>
      <sz val="9"/>
      <color rgb="FF800000"/>
      <name val="Arial Narrow"/>
      <family val="2"/>
    </font>
    <font>
      <b/>
      <sz val="10"/>
      <color rgb="FF0000CC"/>
      <name val="Arial Narrow"/>
      <family val="2"/>
    </font>
    <font>
      <b/>
      <sz val="10"/>
      <color theme="1" tint="0.499984740745262"/>
      <name val="Arial Narrow"/>
      <family val="2"/>
    </font>
    <font>
      <sz val="11"/>
      <name val="Arial Narrow"/>
      <family val="2"/>
    </font>
    <font>
      <b/>
      <sz val="10"/>
      <color indexed="16"/>
      <name val="Arial Narrow"/>
      <family val="2"/>
    </font>
    <font>
      <b/>
      <sz val="9"/>
      <name val="Arial Narrow"/>
      <family val="2"/>
    </font>
    <font>
      <b/>
      <sz val="10"/>
      <color indexed="18"/>
      <name val="Arial Narrow"/>
      <family val="2"/>
    </font>
    <font>
      <b/>
      <sz val="8"/>
      <name val="Arial Narrow"/>
      <family val="2"/>
    </font>
    <font>
      <sz val="10"/>
      <color indexed="18"/>
      <name val="Arial Narrow"/>
      <family val="2"/>
    </font>
    <font>
      <b/>
      <sz val="10"/>
      <color rgb="FF000099"/>
      <name val="Arial Narrow"/>
      <family val="2"/>
    </font>
    <font>
      <b/>
      <sz val="9"/>
      <color indexed="18"/>
      <name val="Arial Narrow"/>
      <family val="2"/>
    </font>
    <font>
      <b/>
      <sz val="10"/>
      <color indexed="16"/>
      <name val="Arial"/>
      <family val="2"/>
    </font>
    <font>
      <sz val="8"/>
      <name val="Arial Narrow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2" xfId="0" applyFont="1" applyBorder="1"/>
    <xf numFmtId="49" fontId="3" fillId="0" borderId="12" xfId="0" applyNumberFormat="1" applyFont="1" applyBorder="1" applyAlignment="1">
      <alignment textRotation="90"/>
    </xf>
    <xf numFmtId="0" fontId="5" fillId="0" borderId="13" xfId="0" applyFont="1" applyBorder="1"/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0" borderId="22" xfId="0" applyFont="1" applyBorder="1"/>
    <xf numFmtId="0" fontId="5" fillId="0" borderId="23" xfId="0" applyFont="1" applyBorder="1"/>
    <xf numFmtId="0" fontId="5" fillId="0" borderId="19" xfId="0" applyFont="1" applyBorder="1"/>
    <xf numFmtId="0" fontId="2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0" xfId="0" applyFont="1" applyFill="1"/>
    <xf numFmtId="0" fontId="7" fillId="0" borderId="27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 wrapText="1"/>
    </xf>
    <xf numFmtId="164" fontId="5" fillId="3" borderId="27" xfId="0" applyNumberFormat="1" applyFont="1" applyFill="1" applyBorder="1" applyAlignment="1">
      <alignment vertical="center" wrapText="1"/>
    </xf>
    <xf numFmtId="164" fontId="5" fillId="0" borderId="27" xfId="0" applyNumberFormat="1" applyFont="1" applyFill="1" applyBorder="1" applyAlignment="1">
      <alignment vertical="center" wrapText="1"/>
    </xf>
    <xf numFmtId="164" fontId="9" fillId="0" borderId="27" xfId="0" applyNumberFormat="1" applyFont="1" applyFill="1" applyBorder="1" applyAlignment="1">
      <alignment vertical="center" wrapText="1"/>
    </xf>
    <xf numFmtId="165" fontId="9" fillId="0" borderId="27" xfId="1" applyNumberFormat="1" applyFont="1" applyFill="1" applyBorder="1" applyAlignment="1">
      <alignment vertical="center" wrapText="1"/>
    </xf>
    <xf numFmtId="165" fontId="5" fillId="0" borderId="27" xfId="1" applyNumberFormat="1" applyFont="1" applyFill="1" applyBorder="1" applyAlignment="1">
      <alignment vertical="center" wrapText="1"/>
    </xf>
    <xf numFmtId="165" fontId="9" fillId="3" borderId="27" xfId="1" applyNumberFormat="1" applyFont="1" applyFill="1" applyBorder="1" applyAlignment="1">
      <alignment vertical="center" wrapText="1"/>
    </xf>
    <xf numFmtId="14" fontId="12" fillId="0" borderId="27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0" xfId="0" applyFont="1"/>
    <xf numFmtId="0" fontId="13" fillId="3" borderId="27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vertical="center" wrapText="1"/>
    </xf>
    <xf numFmtId="164" fontId="5" fillId="3" borderId="27" xfId="2" applyNumberFormat="1" applyFont="1" applyFill="1" applyBorder="1" applyAlignment="1">
      <alignment vertical="center" wrapText="1"/>
    </xf>
    <xf numFmtId="164" fontId="5" fillId="0" borderId="27" xfId="2" applyNumberFormat="1" applyFont="1" applyFill="1" applyBorder="1" applyAlignment="1">
      <alignment vertical="center" wrapText="1"/>
    </xf>
    <xf numFmtId="165" fontId="15" fillId="0" borderId="27" xfId="1" applyNumberFormat="1" applyFont="1" applyFill="1" applyBorder="1" applyAlignment="1">
      <alignment vertical="center" wrapText="1"/>
    </xf>
    <xf numFmtId="14" fontId="12" fillId="0" borderId="27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9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14" fontId="5" fillId="0" borderId="27" xfId="0" applyNumberFormat="1" applyFont="1" applyFill="1" applyBorder="1" applyAlignment="1">
      <alignment horizontal="center" vertical="center" wrapText="1"/>
    </xf>
    <xf numFmtId="164" fontId="9" fillId="0" borderId="27" xfId="2" applyNumberFormat="1" applyFont="1" applyFill="1" applyBorder="1" applyAlignment="1">
      <alignment vertical="center" wrapText="1"/>
    </xf>
    <xf numFmtId="14" fontId="12" fillId="3" borderId="27" xfId="0" applyNumberFormat="1" applyFont="1" applyFill="1" applyBorder="1" applyAlignment="1">
      <alignment horizontal="center" vertical="center" wrapText="1"/>
    </xf>
    <xf numFmtId="14" fontId="5" fillId="3" borderId="27" xfId="0" applyNumberFormat="1" applyFont="1" applyFill="1" applyBorder="1" applyAlignment="1">
      <alignment horizontal="center" vertical="center" wrapText="1"/>
    </xf>
    <xf numFmtId="165" fontId="16" fillId="0" borderId="27" xfId="1" applyNumberFormat="1" applyFont="1" applyFill="1" applyBorder="1" applyAlignment="1">
      <alignment vertical="center" wrapText="1"/>
    </xf>
    <xf numFmtId="14" fontId="16" fillId="0" borderId="27" xfId="0" applyNumberFormat="1" applyFont="1" applyFill="1" applyBorder="1" applyAlignment="1">
      <alignment horizontal="center" vertical="center" wrapText="1"/>
    </xf>
    <xf numFmtId="49" fontId="17" fillId="0" borderId="27" xfId="0" applyNumberFormat="1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vertical="center"/>
    </xf>
    <xf numFmtId="164" fontId="19" fillId="0" borderId="27" xfId="0" applyNumberFormat="1" applyFont="1" applyFill="1" applyBorder="1" applyAlignment="1">
      <alignment vertical="center"/>
    </xf>
    <xf numFmtId="164" fontId="20" fillId="0" borderId="27" xfId="0" applyNumberFormat="1" applyFont="1" applyFill="1" applyBorder="1" applyAlignment="1">
      <alignment vertical="center"/>
    </xf>
    <xf numFmtId="164" fontId="21" fillId="0" borderId="27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7" fillId="0" borderId="27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vertical="center" wrapText="1"/>
    </xf>
    <xf numFmtId="164" fontId="9" fillId="3" borderId="27" xfId="0" applyNumberFormat="1" applyFont="1" applyFill="1" applyBorder="1" applyAlignment="1">
      <alignment vertical="center" wrapText="1"/>
    </xf>
    <xf numFmtId="44" fontId="5" fillId="0" borderId="27" xfId="3" applyFont="1" applyFill="1" applyBorder="1" applyAlignment="1">
      <alignment vertical="center" wrapText="1"/>
    </xf>
    <xf numFmtId="0" fontId="7" fillId="0" borderId="0" xfId="0" applyFont="1"/>
    <xf numFmtId="49" fontId="24" fillId="0" borderId="0" xfId="0" applyNumberFormat="1" applyFont="1"/>
    <xf numFmtId="0" fontId="25" fillId="0" borderId="0" xfId="0" applyFont="1"/>
    <xf numFmtId="0" fontId="0" fillId="0" borderId="0" xfId="0" applyAlignment="1">
      <alignment horizontal="center"/>
    </xf>
    <xf numFmtId="44" fontId="5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left" vertical="center" wrapText="1"/>
    </xf>
  </cellXfs>
  <cellStyles count="4">
    <cellStyle name="Millares 2" xfId="2"/>
    <cellStyle name="Moneda [0] 2" xfId="1"/>
    <cellStyle name="Moneda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46"/>
  <sheetViews>
    <sheetView tabSelected="1" workbookViewId="0">
      <selection sqref="A1:XFD1048576"/>
    </sheetView>
  </sheetViews>
  <sheetFormatPr baseColWidth="10" defaultRowHeight="15"/>
  <cols>
    <col min="1" max="1" width="4.5703125" style="83" bestFit="1" customWidth="1"/>
    <col min="2" max="2" width="6.42578125" style="84" customWidth="1"/>
    <col min="3" max="3" width="18.5703125" style="85" customWidth="1"/>
    <col min="4" max="4" width="41.140625" customWidth="1"/>
    <col min="5" max="5" width="12" bestFit="1" customWidth="1"/>
    <col min="6" max="6" width="9.42578125" bestFit="1" customWidth="1"/>
    <col min="7" max="7" width="8.5703125" hidden="1" customWidth="1"/>
    <col min="8" max="9" width="9.140625" hidden="1" customWidth="1"/>
    <col min="10" max="15" width="6.28515625" hidden="1" customWidth="1"/>
    <col min="16" max="16" width="11" hidden="1" customWidth="1"/>
    <col min="17" max="17" width="11.85546875" style="83" customWidth="1"/>
    <col min="18" max="18" width="13" bestFit="1" customWidth="1"/>
    <col min="19" max="19" width="12.7109375" bestFit="1" customWidth="1"/>
    <col min="20" max="20" width="12" bestFit="1" customWidth="1"/>
    <col min="21" max="21" width="10" bestFit="1" customWidth="1"/>
    <col min="22" max="22" width="12.5703125" style="86" customWidth="1"/>
    <col min="23" max="23" width="12.85546875" style="86" customWidth="1"/>
    <col min="24" max="24" width="5.7109375" style="86" hidden="1" customWidth="1"/>
    <col min="25" max="25" width="9.7109375" style="86" hidden="1" customWidth="1"/>
    <col min="26" max="26" width="12.7109375" style="86" customWidth="1"/>
    <col min="27" max="27" width="9.5703125" style="88" customWidth="1"/>
    <col min="28" max="28" width="17.7109375" customWidth="1"/>
  </cols>
  <sheetData>
    <row r="1" spans="1:28" s="15" customFormat="1" ht="12.75" customHeight="1">
      <c r="A1" s="1" t="s">
        <v>0</v>
      </c>
      <c r="B1" s="2" t="s">
        <v>1</v>
      </c>
      <c r="C1" s="3" t="s">
        <v>2</v>
      </c>
      <c r="D1" s="4" t="s">
        <v>3</v>
      </c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 t="s">
        <v>4</v>
      </c>
      <c r="R1" s="9" t="s">
        <v>5</v>
      </c>
      <c r="S1" s="10"/>
      <c r="T1" s="10"/>
      <c r="U1" s="10"/>
      <c r="V1" s="3" t="s">
        <v>6</v>
      </c>
      <c r="W1" s="11" t="s">
        <v>7</v>
      </c>
      <c r="X1" s="12"/>
      <c r="Y1" s="13"/>
      <c r="Z1" s="3" t="s">
        <v>8</v>
      </c>
      <c r="AA1" s="3" t="s">
        <v>9</v>
      </c>
      <c r="AB1" s="14" t="s">
        <v>10</v>
      </c>
    </row>
    <row r="2" spans="1:28" s="15" customFormat="1" ht="12.75">
      <c r="A2" s="16"/>
      <c r="B2" s="17"/>
      <c r="C2" s="18"/>
      <c r="D2" s="18"/>
      <c r="E2" s="19" t="s">
        <v>11</v>
      </c>
      <c r="F2" s="20"/>
      <c r="G2" s="21"/>
      <c r="H2" s="22" t="s">
        <v>12</v>
      </c>
      <c r="I2" s="23" t="s">
        <v>13</v>
      </c>
      <c r="J2" s="23" t="s">
        <v>14</v>
      </c>
      <c r="K2" s="24" t="s">
        <v>15</v>
      </c>
      <c r="L2" s="25"/>
      <c r="M2" s="25"/>
      <c r="N2" s="25"/>
      <c r="O2" s="26"/>
      <c r="P2" s="27" t="s">
        <v>16</v>
      </c>
      <c r="Q2" s="28"/>
      <c r="R2" s="29"/>
      <c r="S2" s="30"/>
      <c r="T2" s="30"/>
      <c r="U2" s="30"/>
      <c r="V2" s="18"/>
      <c r="W2" s="24"/>
      <c r="X2" s="25"/>
      <c r="Y2" s="26"/>
      <c r="Z2" s="18"/>
      <c r="AA2" s="18"/>
      <c r="AB2" s="31"/>
    </row>
    <row r="3" spans="1:28" s="38" customFormat="1" ht="13.5">
      <c r="A3" s="16"/>
      <c r="B3" s="17"/>
      <c r="C3" s="18"/>
      <c r="D3" s="18"/>
      <c r="E3" s="32" t="s">
        <v>17</v>
      </c>
      <c r="F3" s="32" t="s">
        <v>18</v>
      </c>
      <c r="G3" s="32" t="s">
        <v>19</v>
      </c>
      <c r="H3" s="32" t="s">
        <v>20</v>
      </c>
      <c r="I3" s="32" t="s">
        <v>21</v>
      </c>
      <c r="J3" s="32" t="s">
        <v>22</v>
      </c>
      <c r="K3" s="32" t="s">
        <v>21</v>
      </c>
      <c r="L3" s="32" t="s">
        <v>17</v>
      </c>
      <c r="M3" s="33" t="s">
        <v>22</v>
      </c>
      <c r="N3" s="33" t="s">
        <v>23</v>
      </c>
      <c r="O3" s="34" t="s">
        <v>24</v>
      </c>
      <c r="P3" s="34" t="s">
        <v>25</v>
      </c>
      <c r="Q3" s="28"/>
      <c r="R3" s="35" t="s">
        <v>26</v>
      </c>
      <c r="S3" s="32" t="s">
        <v>27</v>
      </c>
      <c r="T3" s="32" t="s">
        <v>28</v>
      </c>
      <c r="U3" s="36" t="s">
        <v>29</v>
      </c>
      <c r="V3" s="18"/>
      <c r="W3" s="37" t="s">
        <v>30</v>
      </c>
      <c r="X3" s="37" t="s">
        <v>31</v>
      </c>
      <c r="Y3" s="37" t="s">
        <v>32</v>
      </c>
      <c r="Z3" s="18"/>
      <c r="AA3" s="18"/>
      <c r="AB3" s="31"/>
    </row>
    <row r="4" spans="1:28" s="40" customFormat="1" ht="29.25" customHeight="1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53" customFormat="1" ht="43.5" customHeight="1">
      <c r="A5" s="41">
        <v>1</v>
      </c>
      <c r="B5" s="42" t="s">
        <v>34</v>
      </c>
      <c r="C5" s="43" t="s">
        <v>35</v>
      </c>
      <c r="D5" s="44" t="s">
        <v>36</v>
      </c>
      <c r="E5" s="45"/>
      <c r="F5" s="45"/>
      <c r="G5" s="45"/>
      <c r="H5" s="45"/>
      <c r="I5" s="46"/>
      <c r="J5" s="46"/>
      <c r="K5" s="46"/>
      <c r="L5" s="46"/>
      <c r="M5" s="46"/>
      <c r="N5" s="46"/>
      <c r="O5" s="46"/>
      <c r="P5" s="46"/>
      <c r="Q5" s="47">
        <f>SUM(E5:P5)</f>
        <v>0</v>
      </c>
      <c r="R5" s="46"/>
      <c r="S5" s="46"/>
      <c r="T5" s="46"/>
      <c r="U5" s="46"/>
      <c r="V5" s="48">
        <f t="shared" ref="V5:V14" si="0">SUM(R5:U5)</f>
        <v>0</v>
      </c>
      <c r="W5" s="48">
        <f>SUM(W6:W8)</f>
        <v>499881.04000000004</v>
      </c>
      <c r="X5" s="49"/>
      <c r="Y5" s="49"/>
      <c r="Z5" s="50">
        <f t="shared" ref="Z5:Z14" si="1">Q5+V5+W5+X5</f>
        <v>499881.04000000004</v>
      </c>
      <c r="AA5" s="51"/>
      <c r="AB5" s="52"/>
    </row>
    <row r="6" spans="1:28" s="61" customFormat="1" ht="17.25" customHeight="1">
      <c r="A6" s="41"/>
      <c r="B6" s="42"/>
      <c r="C6" s="54" t="s">
        <v>37</v>
      </c>
      <c r="D6" s="55" t="s">
        <v>38</v>
      </c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47">
        <f t="shared" ref="Q6:Q14" si="2">SUM(E6:P6)</f>
        <v>0</v>
      </c>
      <c r="R6" s="57"/>
      <c r="S6" s="57"/>
      <c r="T6" s="57"/>
      <c r="U6" s="57"/>
      <c r="V6" s="48">
        <f t="shared" si="0"/>
        <v>0</v>
      </c>
      <c r="W6" s="58">
        <v>392410</v>
      </c>
      <c r="X6" s="48"/>
      <c r="Y6" s="48"/>
      <c r="Z6" s="50">
        <f t="shared" si="1"/>
        <v>392410</v>
      </c>
      <c r="AA6" s="59">
        <v>41407</v>
      </c>
      <c r="AB6" s="60"/>
    </row>
    <row r="7" spans="1:28" s="61" customFormat="1" ht="17.25" customHeight="1">
      <c r="A7" s="41"/>
      <c r="B7" s="42"/>
      <c r="C7" s="54" t="s">
        <v>39</v>
      </c>
      <c r="D7" s="55" t="s">
        <v>38</v>
      </c>
      <c r="E7" s="56"/>
      <c r="F7" s="56"/>
      <c r="G7" s="56"/>
      <c r="H7" s="56"/>
      <c r="I7" s="57"/>
      <c r="J7" s="57"/>
      <c r="K7" s="57"/>
      <c r="L7" s="57"/>
      <c r="M7" s="57"/>
      <c r="N7" s="57"/>
      <c r="O7" s="57"/>
      <c r="P7" s="57"/>
      <c r="Q7" s="47">
        <f t="shared" si="2"/>
        <v>0</v>
      </c>
      <c r="R7" s="57"/>
      <c r="S7" s="57"/>
      <c r="T7" s="57"/>
      <c r="U7" s="57"/>
      <c r="V7" s="48">
        <f t="shared" si="0"/>
        <v>0</v>
      </c>
      <c r="W7" s="58">
        <v>60689.91</v>
      </c>
      <c r="X7" s="48"/>
      <c r="Y7" s="48"/>
      <c r="Z7" s="50">
        <f t="shared" si="1"/>
        <v>60689.91</v>
      </c>
      <c r="AA7" s="59"/>
      <c r="AB7" s="60"/>
    </row>
    <row r="8" spans="1:28" s="53" customFormat="1" ht="17.25" customHeight="1">
      <c r="A8" s="41"/>
      <c r="B8" s="42"/>
      <c r="C8" s="54" t="s">
        <v>40</v>
      </c>
      <c r="D8" s="55" t="s">
        <v>41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>
        <f t="shared" si="2"/>
        <v>0</v>
      </c>
      <c r="R8" s="46"/>
      <c r="S8" s="46"/>
      <c r="T8" s="46"/>
      <c r="U8" s="46"/>
      <c r="V8" s="48">
        <f t="shared" si="0"/>
        <v>0</v>
      </c>
      <c r="W8" s="58">
        <v>46781.13</v>
      </c>
      <c r="X8" s="48"/>
      <c r="Y8" s="48"/>
      <c r="Z8" s="50">
        <f t="shared" si="1"/>
        <v>46781.13</v>
      </c>
      <c r="AA8" s="59"/>
      <c r="AB8" s="60"/>
    </row>
    <row r="9" spans="1:28" s="38" customFormat="1" ht="47.25" customHeight="1">
      <c r="A9" s="62">
        <v>5</v>
      </c>
      <c r="B9" s="63" t="s">
        <v>42</v>
      </c>
      <c r="C9" s="43" t="s">
        <v>43</v>
      </c>
      <c r="D9" s="64" t="s">
        <v>44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>
        <f t="shared" si="2"/>
        <v>0</v>
      </c>
      <c r="R9" s="46">
        <v>63000</v>
      </c>
      <c r="S9" s="46"/>
      <c r="T9" s="46"/>
      <c r="U9" s="46"/>
      <c r="V9" s="48">
        <f t="shared" si="0"/>
        <v>63000</v>
      </c>
      <c r="W9" s="58"/>
      <c r="X9" s="48"/>
      <c r="Y9" s="49"/>
      <c r="Z9" s="50">
        <f t="shared" si="1"/>
        <v>63000</v>
      </c>
      <c r="AA9" s="65">
        <v>41453</v>
      </c>
      <c r="AB9" s="52" t="s">
        <v>45</v>
      </c>
    </row>
    <row r="10" spans="1:28" s="61" customFormat="1" ht="38.25">
      <c r="A10" s="41">
        <v>3</v>
      </c>
      <c r="B10" s="42" t="s">
        <v>46</v>
      </c>
      <c r="C10" s="43" t="s">
        <v>47</v>
      </c>
      <c r="D10" s="64" t="s">
        <v>48</v>
      </c>
      <c r="E10" s="66">
        <f>SUM(E11:E13)</f>
        <v>52134.77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47">
        <f t="shared" si="2"/>
        <v>52134.77</v>
      </c>
      <c r="R10" s="66"/>
      <c r="S10" s="66"/>
      <c r="T10" s="66"/>
      <c r="U10" s="66"/>
      <c r="V10" s="48">
        <f t="shared" si="0"/>
        <v>0</v>
      </c>
      <c r="W10" s="66"/>
      <c r="X10" s="66"/>
      <c r="Y10" s="66"/>
      <c r="Z10" s="50">
        <f t="shared" si="1"/>
        <v>52134.77</v>
      </c>
      <c r="AA10" s="51"/>
      <c r="AB10" s="52"/>
    </row>
    <row r="11" spans="1:28" s="61" customFormat="1" ht="20.25" customHeight="1">
      <c r="A11" s="41"/>
      <c r="B11" s="42"/>
      <c r="C11" s="54" t="s">
        <v>49</v>
      </c>
      <c r="D11" s="55" t="s">
        <v>50</v>
      </c>
      <c r="E11" s="57">
        <v>6930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47">
        <f t="shared" si="2"/>
        <v>6930</v>
      </c>
      <c r="R11" s="57"/>
      <c r="S11" s="57"/>
      <c r="T11" s="57"/>
      <c r="U11" s="57"/>
      <c r="V11" s="48">
        <f t="shared" si="0"/>
        <v>0</v>
      </c>
      <c r="W11" s="48"/>
      <c r="X11" s="48"/>
      <c r="Y11" s="48"/>
      <c r="Z11" s="50">
        <f t="shared" si="1"/>
        <v>6930</v>
      </c>
      <c r="AA11" s="67">
        <v>41576</v>
      </c>
      <c r="AB11" s="60" t="s">
        <v>45</v>
      </c>
    </row>
    <row r="12" spans="1:28" s="38" customFormat="1" ht="20.25" customHeight="1">
      <c r="A12" s="41"/>
      <c r="B12" s="42"/>
      <c r="C12" s="54" t="s">
        <v>51</v>
      </c>
      <c r="D12" s="55" t="s">
        <v>52</v>
      </c>
      <c r="E12" s="46">
        <v>43000.77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>
        <f t="shared" si="2"/>
        <v>43000.77</v>
      </c>
      <c r="R12" s="46"/>
      <c r="S12" s="46"/>
      <c r="T12" s="46"/>
      <c r="U12" s="46"/>
      <c r="V12" s="48">
        <f t="shared" si="0"/>
        <v>0</v>
      </c>
      <c r="W12" s="48"/>
      <c r="X12" s="48"/>
      <c r="Y12" s="49"/>
      <c r="Z12" s="50">
        <f t="shared" si="1"/>
        <v>43000.77</v>
      </c>
      <c r="AA12" s="68">
        <v>41576</v>
      </c>
      <c r="AB12" s="60"/>
    </row>
    <row r="13" spans="1:28" s="38" customFormat="1" ht="20.25" customHeight="1">
      <c r="A13" s="41"/>
      <c r="B13" s="42"/>
      <c r="C13" s="54" t="s">
        <v>53</v>
      </c>
      <c r="D13" s="55" t="s">
        <v>52</v>
      </c>
      <c r="E13" s="46">
        <v>2204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7">
        <f t="shared" si="2"/>
        <v>2204</v>
      </c>
      <c r="R13" s="46"/>
      <c r="S13" s="46"/>
      <c r="T13" s="46"/>
      <c r="U13" s="46"/>
      <c r="V13" s="48">
        <f t="shared" si="0"/>
        <v>0</v>
      </c>
      <c r="W13" s="69"/>
      <c r="X13" s="69"/>
      <c r="Y13" s="48"/>
      <c r="Z13" s="48">
        <f t="shared" si="1"/>
        <v>2204</v>
      </c>
      <c r="AA13" s="70">
        <v>41582</v>
      </c>
      <c r="AB13" s="60"/>
    </row>
    <row r="14" spans="1:28" s="38" customFormat="1" ht="13.5" hidden="1">
      <c r="A14" s="62">
        <v>8</v>
      </c>
      <c r="B14" s="71"/>
      <c r="C14" s="72"/>
      <c r="D14" s="64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7">
        <f t="shared" si="2"/>
        <v>0</v>
      </c>
      <c r="R14" s="46"/>
      <c r="S14" s="46"/>
      <c r="T14" s="46"/>
      <c r="U14" s="46"/>
      <c r="V14" s="48">
        <f t="shared" si="0"/>
        <v>0</v>
      </c>
      <c r="W14" s="48"/>
      <c r="X14" s="48"/>
      <c r="Y14" s="49"/>
      <c r="Z14" s="50">
        <f t="shared" si="1"/>
        <v>0</v>
      </c>
      <c r="AA14" s="68"/>
      <c r="AB14" s="52"/>
    </row>
    <row r="15" spans="1:28" s="38" customFormat="1" ht="16.5">
      <c r="A15" s="62"/>
      <c r="B15" s="71"/>
      <c r="C15" s="72"/>
      <c r="D15" s="64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7"/>
      <c r="R15" s="46"/>
      <c r="S15" s="46"/>
      <c r="T15" s="46"/>
      <c r="U15" s="46"/>
      <c r="V15" s="48"/>
      <c r="W15" s="69"/>
      <c r="X15" s="69"/>
      <c r="Y15" s="48"/>
      <c r="Z15" s="48"/>
      <c r="AA15" s="70"/>
      <c r="AB15" s="73"/>
    </row>
    <row r="16" spans="1:28" s="78" customFormat="1" ht="27" customHeight="1">
      <c r="A16" s="74" t="s">
        <v>54</v>
      </c>
      <c r="B16" s="74"/>
      <c r="C16" s="74"/>
      <c r="D16" s="74"/>
      <c r="E16" s="75">
        <f t="shared" ref="E16:Q16" si="3">E5+E9+E10</f>
        <v>52134.77</v>
      </c>
      <c r="F16" s="75">
        <f t="shared" si="3"/>
        <v>0</v>
      </c>
      <c r="G16" s="75">
        <f t="shared" si="3"/>
        <v>0</v>
      </c>
      <c r="H16" s="75">
        <f t="shared" si="3"/>
        <v>0</v>
      </c>
      <c r="I16" s="75">
        <f t="shared" si="3"/>
        <v>0</v>
      </c>
      <c r="J16" s="75">
        <f t="shared" si="3"/>
        <v>0</v>
      </c>
      <c r="K16" s="75">
        <f t="shared" si="3"/>
        <v>0</v>
      </c>
      <c r="L16" s="75">
        <f t="shared" si="3"/>
        <v>0</v>
      </c>
      <c r="M16" s="75">
        <f t="shared" si="3"/>
        <v>0</v>
      </c>
      <c r="N16" s="75">
        <f t="shared" si="3"/>
        <v>0</v>
      </c>
      <c r="O16" s="75">
        <f t="shared" si="3"/>
        <v>0</v>
      </c>
      <c r="P16" s="75">
        <f t="shared" si="3"/>
        <v>0</v>
      </c>
      <c r="Q16" s="75">
        <f t="shared" si="3"/>
        <v>52134.77</v>
      </c>
      <c r="R16" s="75">
        <f>R5+R9+R10</f>
        <v>63000</v>
      </c>
      <c r="S16" s="75">
        <f t="shared" ref="S16:T16" si="4">S5+S9+S10</f>
        <v>0</v>
      </c>
      <c r="T16" s="75">
        <f t="shared" si="4"/>
        <v>0</v>
      </c>
      <c r="U16" s="75">
        <f>U5+U9+U10</f>
        <v>0</v>
      </c>
      <c r="V16" s="75">
        <f>V5+V9</f>
        <v>63000</v>
      </c>
      <c r="W16" s="75">
        <f t="shared" ref="W16:Z16" si="5">W5+W9+W10</f>
        <v>499881.04000000004</v>
      </c>
      <c r="X16" s="75">
        <f t="shared" si="5"/>
        <v>0</v>
      </c>
      <c r="Y16" s="75">
        <f t="shared" si="5"/>
        <v>0</v>
      </c>
      <c r="Z16" s="75">
        <f t="shared" si="5"/>
        <v>615015.81000000006</v>
      </c>
      <c r="AA16" s="76"/>
      <c r="AB16" s="77"/>
    </row>
    <row r="17" spans="1:28" s="40" customFormat="1" ht="29.25" customHeight="1">
      <c r="A17" s="39" t="s">
        <v>55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s="53" customFormat="1" ht="41.25" customHeight="1">
      <c r="A18" s="79">
        <v>1</v>
      </c>
      <c r="B18" s="63" t="s">
        <v>56</v>
      </c>
      <c r="C18" s="43" t="s">
        <v>57</v>
      </c>
      <c r="D18" s="44" t="s">
        <v>58</v>
      </c>
      <c r="E18" s="45"/>
      <c r="F18" s="45"/>
      <c r="G18" s="45"/>
      <c r="H18" s="45"/>
      <c r="I18" s="46"/>
      <c r="J18" s="46"/>
      <c r="K18" s="46"/>
      <c r="L18" s="46"/>
      <c r="M18" s="46"/>
      <c r="N18" s="46"/>
      <c r="O18" s="46"/>
      <c r="P18" s="46"/>
      <c r="Q18" s="47">
        <f>SUM(E18:P18)</f>
        <v>0</v>
      </c>
      <c r="R18" s="46"/>
      <c r="S18" s="46">
        <v>2750</v>
      </c>
      <c r="T18" s="46"/>
      <c r="U18" s="46"/>
      <c r="V18" s="48">
        <f>SUM(R18:U18)</f>
        <v>2750</v>
      </c>
      <c r="W18" s="49"/>
      <c r="X18" s="49"/>
      <c r="Y18" s="49"/>
      <c r="Z18" s="50">
        <f>Q18+V18+W18+X18</f>
        <v>2750</v>
      </c>
      <c r="AA18" s="51">
        <v>41417</v>
      </c>
      <c r="AB18" s="52" t="s">
        <v>59</v>
      </c>
    </row>
    <row r="19" spans="1:28" s="53" customFormat="1" ht="34.5" customHeight="1">
      <c r="A19" s="62">
        <v>2</v>
      </c>
      <c r="B19" s="63" t="s">
        <v>60</v>
      </c>
      <c r="C19" s="43" t="s">
        <v>61</v>
      </c>
      <c r="D19" s="64" t="s">
        <v>62</v>
      </c>
      <c r="E19" s="46"/>
      <c r="F19" s="46">
        <v>9824.48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>
        <f t="shared" ref="Q19:Q21" si="6">SUM(E19:O19)</f>
        <v>9824.48</v>
      </c>
      <c r="R19" s="46"/>
      <c r="S19" s="46"/>
      <c r="T19" s="46"/>
      <c r="U19" s="46"/>
      <c r="V19" s="48">
        <f>SUM(R19:U19)</f>
        <v>0</v>
      </c>
      <c r="W19" s="49"/>
      <c r="X19" s="49"/>
      <c r="Y19" s="49"/>
      <c r="Z19" s="48">
        <f>Q19+V19+W19+X19</f>
        <v>9824.48</v>
      </c>
      <c r="AA19" s="51">
        <v>41502</v>
      </c>
      <c r="AB19" s="52" t="s">
        <v>63</v>
      </c>
    </row>
    <row r="20" spans="1:28" s="53" customFormat="1" ht="47.25" customHeight="1">
      <c r="A20" s="62">
        <v>3</v>
      </c>
      <c r="B20" s="63" t="s">
        <v>64</v>
      </c>
      <c r="C20" s="43" t="s">
        <v>65</v>
      </c>
      <c r="D20" s="64" t="s">
        <v>66</v>
      </c>
      <c r="E20" s="46">
        <v>19593.09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7">
        <f t="shared" si="6"/>
        <v>19593.09</v>
      </c>
      <c r="R20" s="46">
        <v>10313.73</v>
      </c>
      <c r="S20" s="46">
        <v>8660.52</v>
      </c>
      <c r="T20" s="46">
        <v>5982.66</v>
      </c>
      <c r="U20" s="46"/>
      <c r="V20" s="48">
        <f t="shared" ref="V20:V21" si="7">SUM(R20:U20)</f>
        <v>24956.91</v>
      </c>
      <c r="W20" s="49"/>
      <c r="X20" s="49"/>
      <c r="Y20" s="49"/>
      <c r="Z20" s="48">
        <f>Q20+V20+W20+X20</f>
        <v>44550</v>
      </c>
      <c r="AA20" s="51">
        <v>41509</v>
      </c>
      <c r="AB20" s="52" t="s">
        <v>67</v>
      </c>
    </row>
    <row r="21" spans="1:28" s="38" customFormat="1" ht="40.5" customHeight="1">
      <c r="A21" s="62">
        <v>4</v>
      </c>
      <c r="B21" s="63" t="s">
        <v>68</v>
      </c>
      <c r="C21" s="43" t="s">
        <v>69</v>
      </c>
      <c r="D21" s="64" t="s">
        <v>70</v>
      </c>
      <c r="E21" s="46">
        <v>13996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7">
        <f t="shared" si="6"/>
        <v>13996</v>
      </c>
      <c r="R21" s="46"/>
      <c r="S21" s="46"/>
      <c r="T21" s="46"/>
      <c r="U21" s="46"/>
      <c r="V21" s="48">
        <f t="shared" si="7"/>
        <v>0</v>
      </c>
      <c r="W21" s="69"/>
      <c r="X21" s="69"/>
      <c r="Y21" s="48"/>
      <c r="Z21" s="48">
        <f>Q21+V21+W21+X21</f>
        <v>13996</v>
      </c>
      <c r="AA21" s="51">
        <v>41612</v>
      </c>
      <c r="AB21" s="73" t="s">
        <v>71</v>
      </c>
    </row>
    <row r="22" spans="1:28" s="78" customFormat="1" ht="27" customHeight="1">
      <c r="A22" s="74" t="s">
        <v>72</v>
      </c>
      <c r="B22" s="74"/>
      <c r="C22" s="74"/>
      <c r="D22" s="74"/>
      <c r="E22" s="75">
        <f>SUM(E18:E21)</f>
        <v>33589.089999999997</v>
      </c>
      <c r="F22" s="75">
        <f>SUM(F18:F21)</f>
        <v>9824.48</v>
      </c>
      <c r="G22" s="75">
        <f t="shared" ref="G22:P22" si="8">SUM(G19:G21)</f>
        <v>0</v>
      </c>
      <c r="H22" s="75">
        <f t="shared" si="8"/>
        <v>0</v>
      </c>
      <c r="I22" s="75">
        <f t="shared" si="8"/>
        <v>0</v>
      </c>
      <c r="J22" s="75">
        <f t="shared" si="8"/>
        <v>0</v>
      </c>
      <c r="K22" s="75">
        <f t="shared" si="8"/>
        <v>0</v>
      </c>
      <c r="L22" s="75">
        <f t="shared" si="8"/>
        <v>0</v>
      </c>
      <c r="M22" s="75">
        <f t="shared" si="8"/>
        <v>0</v>
      </c>
      <c r="N22" s="75">
        <f t="shared" si="8"/>
        <v>0</v>
      </c>
      <c r="O22" s="75">
        <f t="shared" si="8"/>
        <v>0</v>
      </c>
      <c r="P22" s="75">
        <f t="shared" si="8"/>
        <v>0</v>
      </c>
      <c r="Q22" s="75">
        <f>SUM(E22:O22)</f>
        <v>43413.569999999992</v>
      </c>
      <c r="R22" s="75">
        <f t="shared" ref="R22:U22" si="9">SUM(R18:R21)</f>
        <v>10313.73</v>
      </c>
      <c r="S22" s="75">
        <f t="shared" si="9"/>
        <v>11410.52</v>
      </c>
      <c r="T22" s="75">
        <f t="shared" si="9"/>
        <v>5982.66</v>
      </c>
      <c r="U22" s="75">
        <f t="shared" si="9"/>
        <v>0</v>
      </c>
      <c r="V22" s="75">
        <f>SUM(R22:U22)</f>
        <v>27706.91</v>
      </c>
      <c r="W22" s="75">
        <f t="shared" ref="W22:Y22" si="10">SUM(W19:W21)</f>
        <v>0</v>
      </c>
      <c r="X22" s="75">
        <f t="shared" si="10"/>
        <v>0</v>
      </c>
      <c r="Y22" s="75">
        <f t="shared" si="10"/>
        <v>0</v>
      </c>
      <c r="Z22" s="75">
        <f>SUM(Z18:Z21)</f>
        <v>71120.479999999996</v>
      </c>
      <c r="AA22" s="76"/>
      <c r="AB22" s="77"/>
    </row>
    <row r="23" spans="1:28" s="40" customFormat="1" ht="34.5" customHeight="1">
      <c r="A23" s="39" t="s">
        <v>73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s="61" customFormat="1" ht="37.5" customHeight="1">
      <c r="A24" s="62">
        <v>1</v>
      </c>
      <c r="B24" s="71" t="s">
        <v>74</v>
      </c>
      <c r="C24" s="72" t="s">
        <v>75</v>
      </c>
      <c r="D24" s="80" t="s">
        <v>76</v>
      </c>
      <c r="E24" s="46">
        <v>6700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81">
        <f t="shared" ref="Q24:Q42" si="11">SUM(E24:O24)</f>
        <v>6700</v>
      </c>
      <c r="R24" s="57">
        <v>4100</v>
      </c>
      <c r="S24" s="57"/>
      <c r="T24" s="57">
        <v>1200</v>
      </c>
      <c r="U24" s="57"/>
      <c r="V24" s="48">
        <f t="shared" ref="V24:V42" si="12">SUM(R24:U24)</f>
        <v>5300</v>
      </c>
      <c r="W24" s="48"/>
      <c r="X24" s="48"/>
      <c r="Y24" s="48"/>
      <c r="Z24" s="48">
        <f t="shared" ref="Z24:Z42" si="13">Q24+V24+W24+X24</f>
        <v>12000</v>
      </c>
      <c r="AA24" s="51">
        <v>41262</v>
      </c>
      <c r="AB24" s="73" t="s">
        <v>77</v>
      </c>
    </row>
    <row r="25" spans="1:28" s="61" customFormat="1" ht="38.25">
      <c r="A25" s="62">
        <v>2</v>
      </c>
      <c r="B25" s="71" t="s">
        <v>78</v>
      </c>
      <c r="C25" s="72" t="s">
        <v>79</v>
      </c>
      <c r="D25" s="80" t="s">
        <v>80</v>
      </c>
      <c r="E25" s="46">
        <v>10625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81">
        <f t="shared" si="11"/>
        <v>10625</v>
      </c>
      <c r="R25" s="57">
        <v>9817.5</v>
      </c>
      <c r="S25" s="57">
        <v>1530</v>
      </c>
      <c r="T25" s="57">
        <v>4488</v>
      </c>
      <c r="U25" s="57">
        <v>1190</v>
      </c>
      <c r="V25" s="48">
        <f t="shared" si="12"/>
        <v>17025.5</v>
      </c>
      <c r="W25" s="48"/>
      <c r="X25" s="48"/>
      <c r="Y25" s="48"/>
      <c r="Z25" s="48">
        <f t="shared" si="13"/>
        <v>27650.5</v>
      </c>
      <c r="AA25" s="51">
        <v>40958</v>
      </c>
      <c r="AB25" s="73" t="s">
        <v>77</v>
      </c>
    </row>
    <row r="26" spans="1:28" s="61" customFormat="1" ht="38.25">
      <c r="A26" s="62">
        <v>3</v>
      </c>
      <c r="B26" s="71" t="s">
        <v>81</v>
      </c>
      <c r="C26" s="72" t="s">
        <v>82</v>
      </c>
      <c r="D26" s="80" t="s">
        <v>83</v>
      </c>
      <c r="E26" s="46">
        <v>4800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81">
        <f t="shared" si="11"/>
        <v>4800</v>
      </c>
      <c r="R26" s="57"/>
      <c r="S26" s="57"/>
      <c r="T26" s="57"/>
      <c r="U26" s="57"/>
      <c r="V26" s="48">
        <f t="shared" si="12"/>
        <v>0</v>
      </c>
      <c r="W26" s="48"/>
      <c r="X26" s="48"/>
      <c r="Y26" s="48"/>
      <c r="Z26" s="48">
        <f t="shared" si="13"/>
        <v>4800</v>
      </c>
      <c r="AA26" s="51">
        <v>40958</v>
      </c>
      <c r="AB26" s="73" t="s">
        <v>77</v>
      </c>
    </row>
    <row r="27" spans="1:28" s="61" customFormat="1" ht="38.25">
      <c r="A27" s="62">
        <v>4</v>
      </c>
      <c r="B27" s="71" t="s">
        <v>84</v>
      </c>
      <c r="C27" s="72" t="s">
        <v>85</v>
      </c>
      <c r="D27" s="80" t="s">
        <v>86</v>
      </c>
      <c r="E27" s="46">
        <v>5040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81">
        <f t="shared" si="11"/>
        <v>5040</v>
      </c>
      <c r="R27" s="46"/>
      <c r="S27" s="46"/>
      <c r="T27" s="46"/>
      <c r="U27" s="57"/>
      <c r="V27" s="48">
        <f t="shared" si="12"/>
        <v>0</v>
      </c>
      <c r="W27" s="48"/>
      <c r="X27" s="48"/>
      <c r="Y27" s="48"/>
      <c r="Z27" s="48">
        <f t="shared" si="13"/>
        <v>5040</v>
      </c>
      <c r="AA27" s="51">
        <v>40958</v>
      </c>
      <c r="AB27" s="73" t="s">
        <v>77</v>
      </c>
    </row>
    <row r="28" spans="1:28" s="61" customFormat="1" ht="38.25">
      <c r="A28" s="62">
        <v>5</v>
      </c>
      <c r="B28" s="71" t="s">
        <v>87</v>
      </c>
      <c r="C28" s="72" t="s">
        <v>88</v>
      </c>
      <c r="D28" s="80" t="s">
        <v>89</v>
      </c>
      <c r="E28" s="57">
        <v>36741.72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81">
        <f t="shared" si="11"/>
        <v>36741.72</v>
      </c>
      <c r="R28" s="57">
        <v>19011.310000000001</v>
      </c>
      <c r="S28" s="57">
        <v>19011.310000000001</v>
      </c>
      <c r="T28" s="57">
        <v>9505.66</v>
      </c>
      <c r="U28" s="57"/>
      <c r="V28" s="48">
        <f t="shared" si="12"/>
        <v>47528.28</v>
      </c>
      <c r="W28" s="48"/>
      <c r="X28" s="48"/>
      <c r="Y28" s="48"/>
      <c r="Z28" s="48">
        <f t="shared" si="13"/>
        <v>84270</v>
      </c>
      <c r="AA28" s="51">
        <v>40958</v>
      </c>
      <c r="AB28" s="73" t="s">
        <v>90</v>
      </c>
    </row>
    <row r="29" spans="1:28" s="53" customFormat="1" ht="38.25">
      <c r="A29" s="62">
        <v>6</v>
      </c>
      <c r="B29" s="71" t="s">
        <v>91</v>
      </c>
      <c r="C29" s="72" t="s">
        <v>92</v>
      </c>
      <c r="D29" s="80" t="s">
        <v>93</v>
      </c>
      <c r="E29" s="57">
        <v>47436.84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81">
        <f t="shared" si="11"/>
        <v>47436.84</v>
      </c>
      <c r="R29" s="46">
        <v>42326.82</v>
      </c>
      <c r="S29" s="46">
        <v>7470.12</v>
      </c>
      <c r="T29" s="46">
        <v>20806.439999999999</v>
      </c>
      <c r="U29" s="46"/>
      <c r="V29" s="48">
        <f t="shared" si="12"/>
        <v>70603.38</v>
      </c>
      <c r="W29" s="48"/>
      <c r="X29" s="48"/>
      <c r="Y29" s="48"/>
      <c r="Z29" s="48">
        <f t="shared" si="13"/>
        <v>118040.22</v>
      </c>
      <c r="AA29" s="51">
        <v>40958</v>
      </c>
      <c r="AB29" s="73" t="s">
        <v>94</v>
      </c>
    </row>
    <row r="30" spans="1:28" s="61" customFormat="1" ht="27">
      <c r="A30" s="62">
        <v>7</v>
      </c>
      <c r="B30" s="71" t="s">
        <v>95</v>
      </c>
      <c r="C30" s="72" t="s">
        <v>96</v>
      </c>
      <c r="D30" s="80" t="s">
        <v>97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47">
        <f t="shared" si="11"/>
        <v>0</v>
      </c>
      <c r="R30" s="57">
        <v>14000</v>
      </c>
      <c r="S30" s="57"/>
      <c r="T30" s="57"/>
      <c r="U30" s="57"/>
      <c r="V30" s="48">
        <f t="shared" si="12"/>
        <v>14000</v>
      </c>
      <c r="W30" s="48"/>
      <c r="X30" s="48"/>
      <c r="Y30" s="48"/>
      <c r="Z30" s="48">
        <f t="shared" si="13"/>
        <v>14000</v>
      </c>
      <c r="AA30" s="51">
        <v>40958</v>
      </c>
      <c r="AB30" s="73" t="s">
        <v>98</v>
      </c>
    </row>
    <row r="31" spans="1:28" s="53" customFormat="1" ht="27">
      <c r="A31" s="62">
        <v>8</v>
      </c>
      <c r="B31" s="71" t="s">
        <v>99</v>
      </c>
      <c r="C31" s="72" t="s">
        <v>100</v>
      </c>
      <c r="D31" s="80" t="s">
        <v>101</v>
      </c>
      <c r="E31" s="82">
        <v>17777.16</v>
      </c>
      <c r="F31" s="82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81">
        <f t="shared" si="11"/>
        <v>17777.16</v>
      </c>
      <c r="R31" s="57"/>
      <c r="S31" s="57"/>
      <c r="T31" s="57"/>
      <c r="U31" s="57"/>
      <c r="V31" s="48">
        <f t="shared" si="12"/>
        <v>0</v>
      </c>
      <c r="W31" s="48"/>
      <c r="X31" s="48"/>
      <c r="Y31" s="48"/>
      <c r="Z31" s="48">
        <f t="shared" si="13"/>
        <v>17777.16</v>
      </c>
      <c r="AA31" s="51">
        <v>40958</v>
      </c>
      <c r="AB31" s="73" t="s">
        <v>102</v>
      </c>
    </row>
    <row r="32" spans="1:28" s="53" customFormat="1" ht="27">
      <c r="A32" s="62">
        <v>9</v>
      </c>
      <c r="B32" s="71" t="s">
        <v>103</v>
      </c>
      <c r="C32" s="72" t="s">
        <v>104</v>
      </c>
      <c r="D32" s="80" t="s">
        <v>105</v>
      </c>
      <c r="E32" s="82"/>
      <c r="F32" s="82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81">
        <f t="shared" si="11"/>
        <v>0</v>
      </c>
      <c r="R32" s="57"/>
      <c r="S32" s="57">
        <v>600</v>
      </c>
      <c r="T32" s="57"/>
      <c r="U32" s="57"/>
      <c r="V32" s="48">
        <f t="shared" si="12"/>
        <v>600</v>
      </c>
      <c r="W32" s="48"/>
      <c r="X32" s="48"/>
      <c r="Y32" s="48"/>
      <c r="Z32" s="48">
        <f t="shared" si="13"/>
        <v>600</v>
      </c>
      <c r="AA32" s="51">
        <v>40958</v>
      </c>
      <c r="AB32" s="73" t="s">
        <v>106</v>
      </c>
    </row>
    <row r="33" spans="1:28" s="53" customFormat="1" ht="27">
      <c r="A33" s="62">
        <v>10</v>
      </c>
      <c r="B33" s="71" t="s">
        <v>107</v>
      </c>
      <c r="C33" s="72" t="s">
        <v>108</v>
      </c>
      <c r="D33" s="80" t="s">
        <v>109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81">
        <f t="shared" si="11"/>
        <v>0</v>
      </c>
      <c r="R33" s="46">
        <v>516000</v>
      </c>
      <c r="S33" s="46"/>
      <c r="T33" s="46"/>
      <c r="U33" s="46"/>
      <c r="V33" s="48">
        <f t="shared" si="12"/>
        <v>516000</v>
      </c>
      <c r="W33" s="48"/>
      <c r="X33" s="48"/>
      <c r="Y33" s="48"/>
      <c r="Z33" s="48">
        <f t="shared" si="13"/>
        <v>516000</v>
      </c>
      <c r="AA33" s="51">
        <v>40958</v>
      </c>
      <c r="AB33" s="73" t="s">
        <v>110</v>
      </c>
    </row>
    <row r="34" spans="1:28" s="61" customFormat="1" ht="51">
      <c r="A34" s="62">
        <v>11</v>
      </c>
      <c r="B34" s="71" t="s">
        <v>111</v>
      </c>
      <c r="C34" s="72" t="s">
        <v>112</v>
      </c>
      <c r="D34" s="80" t="s">
        <v>113</v>
      </c>
      <c r="E34" s="57">
        <v>9732.9599999999991</v>
      </c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81">
        <f t="shared" si="11"/>
        <v>9732.9599999999991</v>
      </c>
      <c r="R34" s="57"/>
      <c r="S34" s="57"/>
      <c r="T34" s="57">
        <v>3244.32</v>
      </c>
      <c r="U34" s="57"/>
      <c r="V34" s="48">
        <f t="shared" si="12"/>
        <v>3244.32</v>
      </c>
      <c r="W34" s="48"/>
      <c r="X34" s="48"/>
      <c r="Y34" s="48"/>
      <c r="Z34" s="48">
        <f t="shared" si="13"/>
        <v>12977.279999999999</v>
      </c>
      <c r="AA34" s="51">
        <v>40958</v>
      </c>
      <c r="AB34" s="73" t="s">
        <v>114</v>
      </c>
    </row>
    <row r="35" spans="1:28" s="53" customFormat="1" ht="38.25">
      <c r="A35" s="62">
        <v>12</v>
      </c>
      <c r="B35" s="71" t="s">
        <v>115</v>
      </c>
      <c r="C35" s="72" t="s">
        <v>116</v>
      </c>
      <c r="D35" s="80" t="s">
        <v>117</v>
      </c>
      <c r="E35" s="57">
        <v>24000</v>
      </c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81">
        <f t="shared" si="11"/>
        <v>24000</v>
      </c>
      <c r="R35" s="57"/>
      <c r="S35" s="57"/>
      <c r="T35" s="57"/>
      <c r="U35" s="57"/>
      <c r="V35" s="48">
        <f t="shared" si="12"/>
        <v>0</v>
      </c>
      <c r="W35" s="48"/>
      <c r="X35" s="48"/>
      <c r="Y35" s="48"/>
      <c r="Z35" s="48">
        <f t="shared" si="13"/>
        <v>24000</v>
      </c>
      <c r="AA35" s="51">
        <v>41263</v>
      </c>
      <c r="AB35" s="73" t="s">
        <v>118</v>
      </c>
    </row>
    <row r="36" spans="1:28" s="53" customFormat="1" ht="38.25">
      <c r="A36" s="62">
        <v>13</v>
      </c>
      <c r="B36" s="71" t="s">
        <v>119</v>
      </c>
      <c r="C36" s="72" t="s">
        <v>120</v>
      </c>
      <c r="D36" s="80" t="s">
        <v>121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81">
        <f t="shared" si="11"/>
        <v>0</v>
      </c>
      <c r="R36" s="46">
        <v>2000</v>
      </c>
      <c r="S36" s="46"/>
      <c r="T36" s="46"/>
      <c r="U36" s="46"/>
      <c r="V36" s="48">
        <f t="shared" si="12"/>
        <v>2000</v>
      </c>
      <c r="W36" s="48"/>
      <c r="X36" s="48"/>
      <c r="Y36" s="48"/>
      <c r="Z36" s="48">
        <f t="shared" si="13"/>
        <v>2000</v>
      </c>
      <c r="AA36" s="51">
        <v>41263</v>
      </c>
      <c r="AB36" s="73" t="s">
        <v>122</v>
      </c>
    </row>
    <row r="37" spans="1:28" s="61" customFormat="1" ht="38.25">
      <c r="A37" s="62">
        <v>14</v>
      </c>
      <c r="B37" s="71" t="s">
        <v>123</v>
      </c>
      <c r="C37" s="72" t="s">
        <v>124</v>
      </c>
      <c r="D37" s="80" t="s">
        <v>125</v>
      </c>
      <c r="E37" s="57">
        <v>4000</v>
      </c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81">
        <f t="shared" si="11"/>
        <v>4000</v>
      </c>
      <c r="R37" s="57"/>
      <c r="S37" s="57"/>
      <c r="T37" s="57"/>
      <c r="U37" s="57"/>
      <c r="V37" s="48">
        <f t="shared" si="12"/>
        <v>0</v>
      </c>
      <c r="W37" s="48"/>
      <c r="X37" s="48"/>
      <c r="Y37" s="48"/>
      <c r="Z37" s="48">
        <f t="shared" si="13"/>
        <v>4000</v>
      </c>
      <c r="AA37" s="51">
        <v>41263</v>
      </c>
      <c r="AB37" s="73" t="s">
        <v>126</v>
      </c>
    </row>
    <row r="38" spans="1:28" s="53" customFormat="1" ht="38.25">
      <c r="A38" s="62">
        <v>15</v>
      </c>
      <c r="B38" s="71" t="s">
        <v>127</v>
      </c>
      <c r="C38" s="72" t="s">
        <v>128</v>
      </c>
      <c r="D38" s="80" t="s">
        <v>129</v>
      </c>
      <c r="E38" s="57">
        <v>3600</v>
      </c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81">
        <f t="shared" si="11"/>
        <v>3600</v>
      </c>
      <c r="R38" s="57"/>
      <c r="S38" s="57"/>
      <c r="T38" s="57"/>
      <c r="U38" s="57"/>
      <c r="V38" s="48">
        <f t="shared" si="12"/>
        <v>0</v>
      </c>
      <c r="W38" s="48"/>
      <c r="X38" s="48"/>
      <c r="Y38" s="48"/>
      <c r="Z38" s="48">
        <f t="shared" si="13"/>
        <v>3600</v>
      </c>
      <c r="AA38" s="51">
        <v>41263</v>
      </c>
      <c r="AB38" s="73" t="s">
        <v>130</v>
      </c>
    </row>
    <row r="39" spans="1:28" s="53" customFormat="1" ht="38.25">
      <c r="A39" s="62">
        <v>16</v>
      </c>
      <c r="B39" s="71" t="s">
        <v>131</v>
      </c>
      <c r="C39" s="72" t="s">
        <v>132</v>
      </c>
      <c r="D39" s="80" t="s">
        <v>133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81">
        <f t="shared" si="11"/>
        <v>0</v>
      </c>
      <c r="R39" s="57">
        <v>20000</v>
      </c>
      <c r="S39" s="57"/>
      <c r="T39" s="57">
        <v>47000</v>
      </c>
      <c r="U39" s="57"/>
      <c r="V39" s="48">
        <f t="shared" si="12"/>
        <v>67000</v>
      </c>
      <c r="W39" s="48"/>
      <c r="X39" s="48"/>
      <c r="Y39" s="48"/>
      <c r="Z39" s="48">
        <f t="shared" si="13"/>
        <v>67000</v>
      </c>
      <c r="AA39" s="51">
        <v>41263</v>
      </c>
      <c r="AB39" s="73" t="s">
        <v>134</v>
      </c>
    </row>
    <row r="40" spans="1:28" s="53" customFormat="1" ht="39">
      <c r="A40" s="62">
        <v>17</v>
      </c>
      <c r="B40" s="71" t="s">
        <v>135</v>
      </c>
      <c r="C40" s="72" t="s">
        <v>136</v>
      </c>
      <c r="D40" s="80" t="s">
        <v>137</v>
      </c>
      <c r="E40" s="57">
        <v>2915</v>
      </c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81">
        <f t="shared" si="11"/>
        <v>2915</v>
      </c>
      <c r="R40" s="57">
        <v>9053</v>
      </c>
      <c r="S40" s="57">
        <v>1815</v>
      </c>
      <c r="T40" s="57"/>
      <c r="U40" s="57"/>
      <c r="V40" s="48">
        <f t="shared" si="12"/>
        <v>10868</v>
      </c>
      <c r="W40" s="48"/>
      <c r="X40" s="48"/>
      <c r="Y40" s="48"/>
      <c r="Z40" s="48">
        <f t="shared" si="13"/>
        <v>13783</v>
      </c>
      <c r="AA40" s="51">
        <v>41263</v>
      </c>
      <c r="AB40" s="73" t="s">
        <v>138</v>
      </c>
    </row>
    <row r="41" spans="1:28" s="53" customFormat="1" ht="38.25">
      <c r="A41" s="62">
        <v>18</v>
      </c>
      <c r="B41" s="71" t="s">
        <v>139</v>
      </c>
      <c r="C41" s="72" t="s">
        <v>140</v>
      </c>
      <c r="D41" s="80" t="s">
        <v>141</v>
      </c>
      <c r="E41" s="57">
        <v>18814.5</v>
      </c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81">
        <f t="shared" si="11"/>
        <v>18814.5</v>
      </c>
      <c r="R41" s="57"/>
      <c r="S41" s="57"/>
      <c r="T41" s="57"/>
      <c r="U41" s="57"/>
      <c r="V41" s="48">
        <f t="shared" si="12"/>
        <v>0</v>
      </c>
      <c r="W41" s="48"/>
      <c r="X41" s="48"/>
      <c r="Y41" s="48"/>
      <c r="Z41" s="48">
        <f t="shared" si="13"/>
        <v>18814.5</v>
      </c>
      <c r="AA41" s="51">
        <v>41264</v>
      </c>
      <c r="AB41" s="73" t="s">
        <v>142</v>
      </c>
    </row>
    <row r="42" spans="1:28" s="53" customFormat="1" ht="38.25">
      <c r="A42" s="62">
        <v>19</v>
      </c>
      <c r="B42" s="71" t="s">
        <v>143</v>
      </c>
      <c r="C42" s="72" t="s">
        <v>144</v>
      </c>
      <c r="D42" s="80" t="s">
        <v>145</v>
      </c>
      <c r="E42" s="57">
        <v>1761.66</v>
      </c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81">
        <f t="shared" si="11"/>
        <v>1761.66</v>
      </c>
      <c r="R42" s="57"/>
      <c r="S42" s="57"/>
      <c r="T42" s="57"/>
      <c r="U42" s="57"/>
      <c r="V42" s="48">
        <f t="shared" si="12"/>
        <v>0</v>
      </c>
      <c r="W42" s="48"/>
      <c r="X42" s="48"/>
      <c r="Y42" s="48"/>
      <c r="Z42" s="48">
        <f t="shared" si="13"/>
        <v>1761.66</v>
      </c>
      <c r="AA42" s="51">
        <v>41264</v>
      </c>
      <c r="AB42" s="73" t="s">
        <v>146</v>
      </c>
    </row>
    <row r="43" spans="1:28" s="88" customFormat="1">
      <c r="A43" s="83"/>
      <c r="B43" s="84"/>
      <c r="C43" s="85"/>
      <c r="D43"/>
      <c r="E43"/>
      <c r="F43"/>
      <c r="G43"/>
      <c r="H43"/>
      <c r="I43"/>
      <c r="J43"/>
      <c r="K43"/>
      <c r="L43"/>
      <c r="M43"/>
      <c r="N43"/>
      <c r="O43"/>
      <c r="P43"/>
      <c r="Q43" s="83"/>
      <c r="R43"/>
      <c r="S43"/>
      <c r="T43"/>
      <c r="U43"/>
      <c r="V43" s="86"/>
      <c r="W43" s="86"/>
      <c r="X43" s="86"/>
      <c r="Y43" s="86"/>
      <c r="Z43" s="87"/>
      <c r="AB43"/>
    </row>
    <row r="44" spans="1:28" ht="15" customHeight="1">
      <c r="A44" s="89" t="s">
        <v>147</v>
      </c>
      <c r="B44" s="89"/>
      <c r="C44" s="89"/>
      <c r="D44" s="89"/>
      <c r="E44" s="89"/>
    </row>
    <row r="45" spans="1:28" ht="13.5" customHeight="1">
      <c r="A45" s="89"/>
      <c r="B45" s="89"/>
      <c r="C45" s="89"/>
      <c r="D45" s="89"/>
      <c r="E45" s="89"/>
    </row>
    <row r="46" spans="1:28" ht="13.5" customHeight="1">
      <c r="A46" s="89"/>
      <c r="B46" s="89"/>
      <c r="C46" s="89"/>
      <c r="D46" s="89"/>
      <c r="E46" s="89"/>
    </row>
  </sheetData>
  <mergeCells count="25">
    <mergeCell ref="A17:AB17"/>
    <mergeCell ref="A23:AB23"/>
    <mergeCell ref="A44:E46"/>
    <mergeCell ref="A4:AB4"/>
    <mergeCell ref="A5:A8"/>
    <mergeCell ref="B5:B8"/>
    <mergeCell ref="AA6:AA8"/>
    <mergeCell ref="AB6:AB8"/>
    <mergeCell ref="A10:A13"/>
    <mergeCell ref="B10:B13"/>
    <mergeCell ref="AB11:AB13"/>
    <mergeCell ref="R1:U2"/>
    <mergeCell ref="V1:V3"/>
    <mergeCell ref="W1:Y2"/>
    <mergeCell ref="Z1:Z3"/>
    <mergeCell ref="AA1:AA3"/>
    <mergeCell ref="AB1:AB3"/>
    <mergeCell ref="A1:A3"/>
    <mergeCell ref="B1:B3"/>
    <mergeCell ref="C1:C3"/>
    <mergeCell ref="D1:D3"/>
    <mergeCell ref="E1:P1"/>
    <mergeCell ref="Q1:Q3"/>
    <mergeCell ref="E2:G2"/>
    <mergeCell ref="K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jeanneth.corvera</dc:creator>
  <cp:lastModifiedBy>jeanneth.corvera</cp:lastModifiedBy>
  <dcterms:created xsi:type="dcterms:W3CDTF">2014-09-26T16:23:18Z</dcterms:created>
  <dcterms:modified xsi:type="dcterms:W3CDTF">2014-09-26T16:23:45Z</dcterms:modified>
</cp:coreProperties>
</file>