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 tabRatio="359"/>
  </bookViews>
  <sheets>
    <sheet name="MAYORES DE 20,000" sheetId="31" r:id="rId1"/>
  </sheets>
  <definedNames>
    <definedName name="_xlnm._FilterDatabase" localSheetId="0" hidden="1">'MAYORES DE 20,000'!$A$3:$M$276</definedName>
    <definedName name="A1.">#REF!</definedName>
    <definedName name="_xlnm.Print_Titles" localSheetId="0">'MAYORES DE 20,000'!$1:$3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6" i="31"/>
  <c r="K276"/>
  <c r="K275"/>
  <c r="K273"/>
  <c r="K271"/>
  <c r="K269"/>
  <c r="K266"/>
  <c r="K264"/>
  <c r="K250"/>
  <c r="K202"/>
  <c r="K190"/>
  <c r="K187"/>
  <c r="K95"/>
  <c r="K76"/>
  <c r="L269"/>
  <c r="L266"/>
  <c r="L264"/>
  <c r="L275" l="1"/>
  <c r="L273"/>
  <c r="L271"/>
  <c r="K15"/>
  <c r="A256"/>
  <c r="A257" s="1"/>
  <c r="A258" s="1"/>
  <c r="A259" s="1"/>
  <c r="A260" s="1"/>
  <c r="K35"/>
  <c r="L35"/>
  <c r="L254"/>
  <c r="K254"/>
  <c r="L250"/>
  <c r="L241"/>
  <c r="K241"/>
  <c r="L235"/>
  <c r="K235"/>
  <c r="L202"/>
  <c r="L190"/>
  <c r="L187"/>
  <c r="K170"/>
  <c r="L170"/>
  <c r="L109"/>
  <c r="K109"/>
  <c r="L95"/>
  <c r="L76"/>
  <c r="L27"/>
  <c r="K27"/>
  <c r="L20"/>
  <c r="K20"/>
  <c r="L16"/>
  <c r="A243" l="1"/>
  <c r="A244" s="1"/>
  <c r="A245" s="1"/>
  <c r="A246" s="1"/>
  <c r="A247" s="1"/>
  <c r="A248" s="1"/>
  <c r="A249" s="1"/>
  <c r="L229" l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6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comments1.xml><?xml version="1.0" encoding="utf-8"?>
<comments xmlns="http://schemas.openxmlformats.org/spreadsheetml/2006/main">
  <authors>
    <author>Ricardo Angel Bernal Mejia</author>
  </authors>
  <commentList>
    <comment ref="I255" authorId="0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Pendiente de Agregar Modelo
</t>
        </r>
      </text>
    </comment>
  </commentList>
</comments>
</file>

<file path=xl/sharedStrings.xml><?xml version="1.0" encoding="utf-8"?>
<sst xmlns="http://schemas.openxmlformats.org/spreadsheetml/2006/main" count="1689" uniqueCount="605">
  <si>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</si>
  <si>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</si>
  <si>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</si>
  <si>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</si>
  <si>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</si>
  <si>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</si>
  <si>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</si>
  <si>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</si>
  <si>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</si>
  <si>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</si>
  <si>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</si>
  <si>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</si>
  <si>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</si>
  <si>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</si>
  <si>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</si>
  <si>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</si>
  <si>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</si>
  <si>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</si>
  <si>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</si>
  <si>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</si>
  <si>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</si>
  <si>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</si>
  <si>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</si>
  <si>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</si>
  <si>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</si>
  <si>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</si>
  <si>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</si>
  <si>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</si>
  <si>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</si>
  <si>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</si>
  <si>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</si>
  <si>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</si>
  <si>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</si>
  <si>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</si>
  <si>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</si>
  <si>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</si>
  <si>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</si>
  <si>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</si>
  <si>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</si>
  <si>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</si>
  <si>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</si>
  <si>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</si>
  <si>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</si>
  <si>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</si>
  <si>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</si>
  <si>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</si>
  <si>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</si>
  <si>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</si>
  <si>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</si>
  <si>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</si>
  <si>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</si>
  <si>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</si>
  <si>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</si>
  <si>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</si>
  <si>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</si>
  <si>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</si>
  <si>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</si>
  <si>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</si>
  <si>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</si>
  <si>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</si>
  <si>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</si>
  <si>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</si>
  <si>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</si>
  <si>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</si>
  <si>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</si>
  <si>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</si>
  <si>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</si>
  <si>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</si>
  <si>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</si>
  <si>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</si>
  <si>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</si>
  <si>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</si>
  <si>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</si>
  <si>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</si>
  <si>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</si>
  <si>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</si>
  <si>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</si>
  <si>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</si>
  <si>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</si>
  <si>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</si>
  <si>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</si>
  <si>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</si>
  <si>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</si>
  <si>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</si>
  <si>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</si>
  <si>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</si>
  <si>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</si>
  <si>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</si>
  <si>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</si>
  <si>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</si>
  <si>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</si>
  <si>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</si>
  <si>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</si>
  <si>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</si>
  <si>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</si>
  <si>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</si>
  <si>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</si>
  <si>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</si>
  <si>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</si>
  <si>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</si>
  <si>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</si>
  <si>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</si>
  <si>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</si>
  <si>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</si>
  <si>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</si>
  <si>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</si>
  <si>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</si>
  <si>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</si>
  <si>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</si>
  <si>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</si>
  <si>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</si>
  <si>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</si>
  <si>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</si>
  <si>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</si>
  <si>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</si>
  <si>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</si>
  <si>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</si>
  <si>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</si>
  <si>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</si>
  <si>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</si>
  <si>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</si>
  <si>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</si>
  <si>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</si>
  <si>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</si>
  <si>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</si>
  <si>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</si>
  <si>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</si>
  <si>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</si>
  <si>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</si>
  <si>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</si>
  <si>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</si>
  <si>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</si>
  <si>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</si>
  <si>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</si>
  <si>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</si>
  <si>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</si>
  <si>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</si>
  <si>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</si>
  <si>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</si>
  <si>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</si>
  <si>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</si>
  <si>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</si>
  <si>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</si>
  <si>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</si>
  <si>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</si>
  <si>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</si>
  <si>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</si>
  <si>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</si>
  <si>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</si>
  <si>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</si>
  <si>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</si>
  <si>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</si>
  <si>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</si>
  <si>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</si>
  <si>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</si>
  <si>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</si>
  <si>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</si>
  <si>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</si>
  <si>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</si>
  <si>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</si>
  <si>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</si>
  <si>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</si>
  <si>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</si>
  <si>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</si>
  <si>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</si>
  <si>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</si>
  <si>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</si>
  <si>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</si>
  <si>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</si>
  <si>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</si>
  <si>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</si>
  <si>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</si>
  <si>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</si>
  <si>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</si>
  <si>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</si>
  <si>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</si>
  <si>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</si>
  <si>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</si>
  <si>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</si>
  <si>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</si>
  <si>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</si>
  <si>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</si>
  <si>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</si>
  <si>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</si>
  <si>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</si>
  <si>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</si>
  <si>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</si>
  <si>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</si>
  <si>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</si>
  <si>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</si>
  <si>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</si>
  <si>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</si>
  <si>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</si>
  <si>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</si>
  <si>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</si>
  <si>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</si>
  <si>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</si>
  <si>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</si>
  <si>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</si>
  <si>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</si>
  <si>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</si>
  <si>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</si>
  <si>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</si>
  <si>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</si>
  <si>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</si>
  <si>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</si>
  <si>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</si>
  <si>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</si>
  <si>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</si>
  <si>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</si>
  <si>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</si>
  <si>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</si>
  <si>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</si>
  <si>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</si>
  <si>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</si>
  <si>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</si>
  <si>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</si>
  <si>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</si>
  <si>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</si>
  <si>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</si>
  <si>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</si>
  <si>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</si>
  <si>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</si>
  <si>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</si>
  <si>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</si>
  <si>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</si>
  <si>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</si>
  <si>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</si>
  <si>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</si>
  <si>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</si>
  <si>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</si>
  <si>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</si>
  <si>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</si>
  <si>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</si>
  <si>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</si>
  <si>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</si>
  <si>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</si>
  <si>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</si>
  <si>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</si>
  <si>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</si>
  <si>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</si>
  <si>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</si>
  <si>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</si>
  <si>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</si>
  <si>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</si>
  <si>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</si>
  <si>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</si>
  <si>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</si>
  <si>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</si>
  <si>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</si>
  <si>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</si>
  <si>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</si>
  <si>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</si>
  <si>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</si>
  <si>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</si>
  <si>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</si>
  <si>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</si>
  <si>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</si>
  <si>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</si>
  <si>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</si>
  <si>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</si>
  <si>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</si>
  <si>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</si>
  <si>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</si>
  <si>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</si>
  <si>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</si>
  <si>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</si>
  <si>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</si>
  <si>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</si>
  <si>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</si>
  <si>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</si>
  <si>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</si>
  <si>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</si>
  <si>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</si>
  <si>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</si>
  <si>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</si>
  <si>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</si>
  <si>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</si>
  <si>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</si>
  <si>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</si>
  <si>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</si>
  <si>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</si>
  <si>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</si>
  <si>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</si>
  <si>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</si>
  <si>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</si>
  <si>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</si>
  <si>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</si>
  <si>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</si>
  <si>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</si>
  <si>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</si>
  <si>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</si>
  <si>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</si>
  <si>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</si>
  <si>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</si>
  <si>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</si>
  <si>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</si>
  <si>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</si>
  <si>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</si>
  <si>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</si>
  <si>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</si>
  <si>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</si>
  <si>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</si>
  <si>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</si>
  <si>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</si>
  <si>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</si>
  <si>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</si>
  <si>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</si>
  <si>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</si>
  <si>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</si>
  <si>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</si>
  <si>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</si>
  <si>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</si>
  <si>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</si>
  <si>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</si>
  <si>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</si>
  <si>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</si>
  <si>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</si>
  <si>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</si>
  <si>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</si>
  <si>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</si>
  <si>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</si>
  <si>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</si>
  <si>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</si>
  <si>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</si>
  <si>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</si>
  <si>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</si>
  <si>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</si>
  <si>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</si>
  <si>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</si>
  <si>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</si>
  <si>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</si>
  <si>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</si>
  <si>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</si>
  <si>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</si>
  <si>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</si>
  <si>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</si>
  <si>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</si>
  <si>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</si>
  <si>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</si>
  <si>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</si>
  <si>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</si>
  <si>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</si>
  <si>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</si>
  <si>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</si>
  <si>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</si>
  <si>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</si>
  <si>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</si>
  <si>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</si>
  <si>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</si>
  <si>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</si>
  <si>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</si>
  <si>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</si>
  <si>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</si>
  <si>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</si>
  <si>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</si>
  <si>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</si>
  <si>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</si>
  <si>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</si>
  <si>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</si>
  <si>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</si>
  <si>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</si>
  <si>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</si>
  <si>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</si>
  <si>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</si>
  <si>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</si>
  <si>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</si>
  <si>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</si>
  <si>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</si>
  <si>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</si>
  <si>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</si>
  <si>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</si>
  <si>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</si>
  <si>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</si>
  <si>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</si>
  <si>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</si>
  <si>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</si>
  <si>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</si>
  <si>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</si>
  <si>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</si>
  <si>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</si>
  <si>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</si>
  <si>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</si>
  <si>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</si>
  <si>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</si>
  <si>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</si>
  <si>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</si>
  <si>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</si>
  <si>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</si>
  <si>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</si>
  <si>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</si>
  <si>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</si>
  <si>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</si>
  <si>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</si>
  <si>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</si>
  <si>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</si>
  <si>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</si>
  <si>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</si>
  <si>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</si>
  <si>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</si>
  <si>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</si>
  <si>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</si>
  <si>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</si>
  <si>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</si>
  <si>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</si>
  <si>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</si>
  <si>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</si>
  <si>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</si>
  <si>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</si>
  <si>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</si>
  <si>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</si>
  <si>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</si>
  <si>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</si>
  <si>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</si>
  <si>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</si>
  <si>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</si>
  <si>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</si>
  <si>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</si>
  <si>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</si>
  <si>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</si>
  <si>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</si>
  <si>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</si>
  <si>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</si>
  <si>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</si>
  <si>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</si>
  <si>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</si>
  <si>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</si>
  <si>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</si>
  <si>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</si>
  <si>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</si>
  <si>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</si>
  <si>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</si>
  <si>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</si>
  <si>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</si>
  <si>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</si>
  <si>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</si>
  <si>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</si>
  <si>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</si>
  <si>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</si>
  <si>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</si>
  <si>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</si>
  <si>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</si>
  <si>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</si>
  <si>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</si>
  <si>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</si>
  <si>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</si>
  <si>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</si>
  <si>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</si>
  <si>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</si>
  <si>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</si>
  <si>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</si>
  <si>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</si>
  <si>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</si>
  <si>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</si>
  <si>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</si>
  <si>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</si>
  <si>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</si>
  <si>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</si>
  <si>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</si>
  <si>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</si>
  <si>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</si>
  <si>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</si>
  <si>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</si>
  <si>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</si>
  <si>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</si>
  <si>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</si>
  <si>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</si>
  <si>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</si>
  <si>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</si>
  <si>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</si>
  <si>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</si>
  <si>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</si>
  <si>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</si>
  <si>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</si>
  <si>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</si>
  <si>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</si>
  <si>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</si>
  <si>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</si>
  <si>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</si>
  <si>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</si>
  <si>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</si>
  <si>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</si>
  <si>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</si>
  <si>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</si>
  <si>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</si>
  <si>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</si>
  <si>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</si>
  <si>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</si>
  <si>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</si>
  <si>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</si>
  <si>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</si>
  <si>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</si>
  <si>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</si>
  <si>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</si>
  <si>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</si>
  <si>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</si>
  <si>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</si>
  <si>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</si>
  <si>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</si>
  <si>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</si>
  <si>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</si>
  <si>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</si>
  <si>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</si>
  <si>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</si>
  <si>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</si>
  <si>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</si>
  <si>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</si>
  <si>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</si>
  <si>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</si>
  <si>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</si>
  <si>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</si>
  <si>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</si>
  <si>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</si>
  <si>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</si>
  <si>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</si>
  <si>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</si>
  <si>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</si>
  <si>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</si>
  <si>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</si>
  <si>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</si>
  <si>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</si>
  <si>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</si>
  <si>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</si>
  <si>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</si>
  <si>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</si>
  <si>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</si>
  <si>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</si>
  <si>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</si>
  <si>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</si>
  <si>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</si>
  <si>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</si>
  <si>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</si>
  <si>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</si>
  <si>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</si>
  <si>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</si>
  <si>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</si>
  <si>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</si>
  <si>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</si>
  <si>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</si>
  <si>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</si>
  <si>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</si>
  <si>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</si>
  <si>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</si>
  <si>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</si>
  <si>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</si>
  <si>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</si>
  <si>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</si>
  <si>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</si>
  <si>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</si>
  <si>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</si>
  <si>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</si>
  <si>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</si>
  <si>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</si>
  <si>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</si>
  <si>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</si>
  <si>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</si>
  <si>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>SIN SERIE</t>
  </si>
  <si>
    <t>contrato_05-2020.pdf (transparencia.gob.sv)</t>
  </si>
  <si>
    <t>ORDEN_DE_COMPRA_N°_5368.pdf (transparencia.gob.sv)</t>
  </si>
  <si>
    <t>Lic. Ángel Albino Alvarenga</t>
  </si>
  <si>
    <t>Director Administrativo</t>
  </si>
  <si>
    <t>CÁMARA DIGITAL SIN ESPEJO</t>
  </si>
  <si>
    <t>CFD-0084-RNPN</t>
  </si>
  <si>
    <t xml:space="preserve">ESTABILIZADOR DE MANO PARA CÁMARA </t>
  </si>
  <si>
    <t>EMC-0011-RNPN</t>
  </si>
  <si>
    <t>DRONE CON CONTROLADOR INTELIGENTE</t>
  </si>
  <si>
    <t>DCI-0001-RNPN</t>
  </si>
  <si>
    <t xml:space="preserve">LENTE PARA CÁMARA </t>
  </si>
  <si>
    <t>LPC-0001-RNPN</t>
  </si>
  <si>
    <t>TELEVISOR 32"</t>
  </si>
  <si>
    <t>TEV-0010-RNPN</t>
  </si>
  <si>
    <t>TELEVISOR 50"</t>
  </si>
  <si>
    <t>TEV-0011-RNPN</t>
  </si>
  <si>
    <t xml:space="preserve">MICROFONO DE MANO </t>
  </si>
  <si>
    <t xml:space="preserve">MIC-0017-RNPN </t>
  </si>
  <si>
    <t xml:space="preserve">KIT DE MICROFONO LAVALIER DE DOBLE TRANSMISOR </t>
  </si>
  <si>
    <t xml:space="preserve">MIC-0018-RNPN </t>
  </si>
  <si>
    <t>MONITOR DE REFERENCIA DE MEDIOS BLUETOOTH</t>
  </si>
  <si>
    <t xml:space="preserve">MRM-0001-RNPN </t>
  </si>
  <si>
    <t>6296841(5-000-259-01</t>
  </si>
  <si>
    <t>R41154016</t>
  </si>
  <si>
    <t>IC 11805A-L2 P2 104</t>
  </si>
  <si>
    <t>S/S</t>
  </si>
  <si>
    <t>107MXGL9T335</t>
  </si>
  <si>
    <t>108MXWED8777</t>
  </si>
  <si>
    <t>0101141119</t>
  </si>
  <si>
    <t>V0250200049</t>
  </si>
  <si>
    <t>EB3D21056324</t>
  </si>
  <si>
    <t>SEL70200GM2</t>
  </si>
  <si>
    <t>32LM570BPUA</t>
  </si>
  <si>
    <t>50UP7500PSF</t>
  </si>
  <si>
    <t>D012105</t>
  </si>
  <si>
    <t xml:space="preserve">PLANTA TELEFÓNICA </t>
  </si>
  <si>
    <t xml:space="preserve">SIN CODIGO </t>
  </si>
  <si>
    <t>RED DE ÁREA LOCAL Y RED DE VIDEO VIGILANCIA</t>
  </si>
  <si>
    <t>READECUACIÓN ELÉCTRICA PARA LAS NUEVAS OFICINAS DEL RNPN</t>
  </si>
  <si>
    <t xml:space="preserve">REMODELACIÓN DE INFRAESTRUCTURA Y ADQUISICIÓN DE MOBILIARIO </t>
  </si>
  <si>
    <t>SUMINISTRO DE UN CLUSTER DE FIREWALLS DUIEXTERIOR</t>
  </si>
  <si>
    <t xml:space="preserve">INVENTARIO DE BIENES CUYO VALOR EXCEDE LOS $ 20,000.00 AL 31 DE ENERO DE 2022      </t>
  </si>
  <si>
    <r>
      <t xml:space="preserve">COMPRA POR LOTE DE MAQUINARIA Y EQUIPO PARA DEPARTAMENTO DE COMUNICACIONES </t>
    </r>
    <r>
      <rPr>
        <sz val="16"/>
        <rFont val="Calibri"/>
        <family val="2"/>
        <scheme val="minor"/>
      </rPr>
      <t>No de Orden de Compra: 05736,  Requisición de Compra de Bienes y Servicios No. 05324</t>
    </r>
  </si>
  <si>
    <t>COMPRA DE SUMINISTRO E INSTALACIÓN DE PLANTA TELEFÓNICA Contrato de Compra Venta No. 28556 (BOLPROS)</t>
  </si>
  <si>
    <t>COMPRA DE RED LOCAL Y RED DE VIDEO VIGILANCIA Contrato de Compra Venta No. 28557 (BOLPROS)</t>
  </si>
  <si>
    <t>COMPRA DE READECUACIÓN ELÉCTRICA PARA LAS NUEVAS OFICINAS DEL RNPN Contrato de Compra Venta No. 28690 (BOLPROS)</t>
  </si>
  <si>
    <t>COMPRA DE REMODELACIÓN DE INFRAESTRUCTURA Y ADQUISICIÓN DE MOBILIARIO Contrato de Compra Venta No. 28725 (BOLPROS)</t>
  </si>
  <si>
    <t>COMPRA DE SUMINISTRO DE UN CLUSTER DE FIREWALLS, DUIEXTERIOR Requisición de Compra de Bienes y Servicios No. 05214, Contrato No. RNPN-027/2021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</si>
</sst>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19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19" xfId="0" applyNumberFormat="1" applyFont="1" applyFill="1" applyBorder="1" applyAlignment="1">
      <alignment vertical="center" wrapText="1"/>
    </xf>
    <xf numFmtId="0" fontId="6" fillId="2" borderId="19" xfId="0" quotePrefix="1" applyNumberFormat="1" applyFont="1" applyFill="1" applyBorder="1" applyAlignment="1">
      <alignment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44" fontId="7" fillId="3" borderId="22" xfId="0" applyNumberFormat="1" applyFont="1" applyFill="1" applyBorder="1" applyAlignment="1">
      <alignment horizontal="center" vertical="center" wrapText="1"/>
    </xf>
    <xf numFmtId="49" fontId="13" fillId="3" borderId="23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17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18" xfId="0" applyNumberFormat="1" applyFont="1" applyFill="1" applyBorder="1" applyAlignment="1">
      <alignment horizontal="center" vertical="center" wrapText="1"/>
    </xf>
    <xf numFmtId="49" fontId="8" fillId="3" borderId="17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14" fontId="8" fillId="0" borderId="22" xfId="0" applyNumberFormat="1" applyFont="1" applyFill="1" applyBorder="1" applyAlignment="1">
      <alignment horizontal="center" vertical="center" wrapText="1"/>
    </xf>
    <xf numFmtId="44" fontId="7" fillId="0" borderId="22" xfId="0" applyNumberFormat="1" applyFont="1" applyFill="1" applyBorder="1" applyAlignment="1">
      <alignment horizontal="center" vertical="center" wrapText="1"/>
    </xf>
    <xf numFmtId="49" fontId="13" fillId="0" borderId="22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28" xfId="1" applyNumberFormat="1" applyFont="1" applyFill="1" applyBorder="1" applyAlignment="1">
      <alignment horizontal="center" vertical="center" wrapText="1"/>
    </xf>
    <xf numFmtId="49" fontId="17" fillId="3" borderId="29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2" xfId="1" applyNumberFormat="1" applyFont="1" applyFill="1" applyBorder="1" applyAlignment="1">
      <alignment horizontal="center" vertical="center" wrapText="1"/>
    </xf>
    <xf numFmtId="44" fontId="15" fillId="0" borderId="28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" fontId="19" fillId="3" borderId="22" xfId="0" applyNumberFormat="1" applyFont="1" applyFill="1" applyBorder="1" applyAlignment="1">
      <alignment horizontal="center" vertical="center" wrapText="1"/>
    </xf>
    <xf numFmtId="14" fontId="19" fillId="3" borderId="22" xfId="0" applyNumberFormat="1" applyFont="1" applyFill="1" applyBorder="1" applyAlignment="1">
      <alignment horizontal="center" vertical="center" wrapText="1"/>
    </xf>
    <xf numFmtId="14" fontId="13" fillId="3" borderId="23" xfId="2" applyNumberFormat="1" applyFont="1" applyFill="1" applyBorder="1" applyAlignment="1">
      <alignment horizontal="center" vertical="center" wrapText="1"/>
    </xf>
    <xf numFmtId="49" fontId="17" fillId="0" borderId="29" xfId="2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16" fillId="3" borderId="29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28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28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44" fontId="7" fillId="0" borderId="22" xfId="1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44" fontId="7" fillId="3" borderId="20" xfId="0" applyNumberFormat="1" applyFont="1" applyFill="1" applyBorder="1" applyAlignment="1">
      <alignment horizontal="center" vertical="center" wrapText="1"/>
    </xf>
    <xf numFmtId="44" fontId="14" fillId="3" borderId="2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1" xfId="2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2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28" xfId="2" applyNumberFormat="1" applyFont="1" applyFill="1" applyBorder="1" applyAlignment="1">
      <alignment horizontal="center" vertical="center" wrapText="1"/>
    </xf>
    <xf numFmtId="44" fontId="8" fillId="3" borderId="22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8" fillId="3" borderId="22" xfId="4" applyNumberFormat="1" applyFont="1" applyFill="1" applyBorder="1" applyAlignment="1">
      <alignment horizontal="center" vertical="center" wrapText="1"/>
    </xf>
    <xf numFmtId="14" fontId="8" fillId="3" borderId="32" xfId="0" applyNumberFormat="1" applyFont="1" applyFill="1" applyBorder="1" applyAlignment="1">
      <alignment horizontal="center" vertical="center" wrapText="1"/>
    </xf>
    <xf numFmtId="44" fontId="15" fillId="3" borderId="30" xfId="1" applyNumberFormat="1" applyFont="1" applyFill="1" applyBorder="1" applyAlignment="1">
      <alignment horizontal="center" vertical="center" wrapText="1"/>
    </xf>
    <xf numFmtId="49" fontId="17" fillId="3" borderId="28" xfId="2" applyNumberFormat="1" applyFont="1" applyFill="1" applyBorder="1" applyAlignment="1">
      <alignment horizontal="center" vertical="center" wrapText="1"/>
    </xf>
    <xf numFmtId="0" fontId="12" fillId="3" borderId="22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29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44" fontId="7" fillId="3" borderId="33" xfId="0" applyNumberFormat="1" applyFont="1" applyFill="1" applyBorder="1" applyAlignment="1">
      <alignment horizontal="center" vertical="center" wrapText="1"/>
    </xf>
    <xf numFmtId="1" fontId="4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5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5" fillId="3" borderId="29" xfId="0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1" fontId="15" fillId="0" borderId="26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Fill="1" applyBorder="1" applyAlignment="1">
      <alignment horizontal="center" vertical="center" wrapText="1"/>
    </xf>
    <xf numFmtId="1" fontId="15" fillId="0" borderId="17" xfId="0" applyNumberFormat="1" applyFont="1" applyFill="1" applyBorder="1" applyAlignment="1">
      <alignment horizontal="center" vertical="center" wrapText="1"/>
    </xf>
    <xf numFmtId="1" fontId="15" fillId="0" borderId="18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tabSelected="1" zoomScale="68" zoomScaleNormal="68" workbookViewId="0">
      <pane ySplit="3" topLeftCell="A262" activePane="bottomLeft" state="frozen"/>
      <selection pane="bottomLeft" activeCell="I268" sqref="I268"/>
    </sheetView>
  </sheetViews>
  <sheetFormatPr baseColWidth="10" defaultColWidth="11.453125" defaultRowHeight="12.5"/>
  <cols>
    <col min="1" max="1" width="6" style="1" customWidth="1"/>
    <col min="2" max="2" width="58" customWidth="1"/>
    <col min="3" max="3" width="28.1796875" bestFit="1" customWidth="1"/>
    <col min="4" max="4" width="27.81640625" hidden="1" customWidth="1"/>
    <col min="5" max="5" width="16.453125" style="1" hidden="1" customWidth="1"/>
    <col min="6" max="6" width="25.81640625" style="1" hidden="1" customWidth="1"/>
    <col min="7" max="7" width="28.1796875" hidden="1" customWidth="1"/>
    <col min="8" max="8" width="29.1796875" bestFit="1" customWidth="1"/>
    <col min="9" max="9" width="22.81640625" bestFit="1" customWidth="1"/>
    <col min="10" max="10" width="16.81640625" customWidth="1"/>
    <col min="11" max="11" width="19.81640625" customWidth="1"/>
    <col min="12" max="12" width="20.7265625" style="1" bestFit="1" customWidth="1"/>
    <col min="13" max="13" width="79.26953125" style="1" customWidth="1"/>
    <col min="14" max="16384" width="11.453125" style="1"/>
  </cols>
  <sheetData>
    <row r="1" spans="1:13" ht="77.25" customHeight="1">
      <c r="A1" s="208" t="s">
        <v>598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13" thickBot="1"/>
    <row r="3" spans="1:13" ht="50.15" customHeight="1" thickBot="1">
      <c r="A3" s="25" t="s">
        <v>251</v>
      </c>
      <c r="B3" s="158" t="s">
        <v>1</v>
      </c>
      <c r="C3" s="158" t="s">
        <v>0</v>
      </c>
      <c r="D3" s="159" t="s">
        <v>2</v>
      </c>
      <c r="E3" s="13" t="s">
        <v>246</v>
      </c>
      <c r="F3" s="13" t="s">
        <v>247</v>
      </c>
      <c r="G3" s="156" t="s">
        <v>3</v>
      </c>
      <c r="H3" s="158" t="s">
        <v>4</v>
      </c>
      <c r="I3" s="158" t="s">
        <v>5</v>
      </c>
      <c r="J3" s="157" t="s">
        <v>209</v>
      </c>
      <c r="K3" s="155" t="s">
        <v>6</v>
      </c>
      <c r="L3" s="155" t="s">
        <v>319</v>
      </c>
      <c r="M3" s="157" t="s">
        <v>253</v>
      </c>
    </row>
    <row r="4" spans="1:13" ht="50.15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5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5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5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5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5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5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5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5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5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5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5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5" customHeight="1" thickBot="1">
      <c r="A16" s="197" t="s">
        <v>320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36">
        <f>SUM(K4:K15)</f>
        <v>38729.620000000003</v>
      </c>
      <c r="L16" s="136">
        <f>SUM(L4:L15)</f>
        <v>3126.75</v>
      </c>
      <c r="M16" s="137"/>
    </row>
    <row r="17" spans="1:13" ht="50.15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1598</v>
      </c>
      <c r="M17" s="40" t="s">
        <v>255</v>
      </c>
    </row>
    <row r="18" spans="1:13" ht="50.15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1598</v>
      </c>
      <c r="M18" s="42" t="s">
        <v>255</v>
      </c>
    </row>
    <row r="19" spans="1:13" ht="50.15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1598</v>
      </c>
      <c r="M19" s="42" t="s">
        <v>255</v>
      </c>
    </row>
    <row r="20" spans="1:13" ht="50.15" customHeight="1" thickBot="1">
      <c r="A20" s="209" t="s">
        <v>321</v>
      </c>
      <c r="B20" s="210"/>
      <c r="C20" s="210"/>
      <c r="D20" s="210"/>
      <c r="E20" s="210"/>
      <c r="F20" s="210"/>
      <c r="G20" s="210"/>
      <c r="H20" s="210"/>
      <c r="I20" s="210"/>
      <c r="J20" s="211"/>
      <c r="K20" s="43">
        <f>SUM(K17:K19)</f>
        <v>47940</v>
      </c>
      <c r="L20" s="43">
        <f>SUM(L17:L19)</f>
        <v>4794</v>
      </c>
      <c r="M20" s="44"/>
    </row>
    <row r="21" spans="1:13" ht="50.15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0">
        <v>8922.5</v>
      </c>
      <c r="M21" s="32" t="s">
        <v>256</v>
      </c>
    </row>
    <row r="22" spans="1:13" ht="50.15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8922.5</v>
      </c>
      <c r="M22" s="34" t="s">
        <v>256</v>
      </c>
    </row>
    <row r="23" spans="1:13" ht="50.15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8922.5</v>
      </c>
      <c r="M23" s="34" t="s">
        <v>256</v>
      </c>
    </row>
    <row r="24" spans="1:13" ht="50.15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8922.5</v>
      </c>
      <c r="M24" s="34" t="s">
        <v>256</v>
      </c>
    </row>
    <row r="25" spans="1:13" ht="50.15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8922.5</v>
      </c>
      <c r="M25" s="34" t="s">
        <v>256</v>
      </c>
    </row>
    <row r="26" spans="1:13" ht="50.15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190">
        <v>8922.5</v>
      </c>
      <c r="M26" s="141" t="s">
        <v>256</v>
      </c>
    </row>
    <row r="27" spans="1:13" ht="50.15" customHeight="1" thickBot="1">
      <c r="A27" s="197" t="s">
        <v>322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36">
        <f>SUM(K21:K26)</f>
        <v>129000</v>
      </c>
      <c r="L27" s="136">
        <f>SUM(L21:L26)</f>
        <v>53535</v>
      </c>
      <c r="M27" s="137"/>
    </row>
    <row r="28" spans="1:13" ht="50.15" customHeight="1" thickBot="1">
      <c r="A28" s="191">
        <v>22</v>
      </c>
      <c r="B28" s="192" t="s">
        <v>242</v>
      </c>
      <c r="C28" s="101" t="s">
        <v>206</v>
      </c>
      <c r="D28" s="101" t="s">
        <v>8</v>
      </c>
      <c r="E28" s="101">
        <v>4708</v>
      </c>
      <c r="F28" s="103">
        <v>86768</v>
      </c>
      <c r="G28" s="101" t="s">
        <v>207</v>
      </c>
      <c r="H28" s="193" t="s">
        <v>227</v>
      </c>
      <c r="I28" s="193" t="s">
        <v>208</v>
      </c>
      <c r="J28" s="153">
        <v>42370</v>
      </c>
      <c r="K28" s="154">
        <v>57645.62</v>
      </c>
      <c r="L28" s="154">
        <v>26516.959999999999</v>
      </c>
      <c r="M28" s="106" t="s">
        <v>257</v>
      </c>
    </row>
    <row r="29" spans="1:13" ht="50.15" customHeight="1">
      <c r="A29" s="100">
        <v>23</v>
      </c>
      <c r="B29" s="101" t="s">
        <v>241</v>
      </c>
      <c r="C29" s="3" t="s">
        <v>361</v>
      </c>
      <c r="D29" s="3"/>
      <c r="E29" s="3"/>
      <c r="F29" s="8"/>
      <c r="G29" s="3"/>
      <c r="H29" s="87" t="s">
        <v>349</v>
      </c>
      <c r="I29" s="87" t="s">
        <v>350</v>
      </c>
      <c r="J29" s="12">
        <v>43874</v>
      </c>
      <c r="K29" s="7">
        <v>23253</v>
      </c>
      <c r="L29" s="7">
        <v>19241.86</v>
      </c>
      <c r="M29" s="138" t="s">
        <v>557</v>
      </c>
    </row>
    <row r="30" spans="1:13" ht="50.15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19241.86</v>
      </c>
      <c r="M30" s="138" t="s">
        <v>557</v>
      </c>
    </row>
    <row r="31" spans="1:13" ht="50.15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19241.86</v>
      </c>
      <c r="M31" s="138" t="s">
        <v>557</v>
      </c>
    </row>
    <row r="32" spans="1:13" ht="50.15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19241.86</v>
      </c>
      <c r="M32" s="138" t="s">
        <v>557</v>
      </c>
    </row>
    <row r="33" spans="1:13" ht="50.15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19241.86</v>
      </c>
      <c r="M33" s="138" t="s">
        <v>557</v>
      </c>
    </row>
    <row r="34" spans="1:13" ht="50.15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19241.86</v>
      </c>
      <c r="M34" s="146" t="s">
        <v>557</v>
      </c>
    </row>
    <row r="35" spans="1:13" ht="50.15" customHeight="1" thickBot="1">
      <c r="A35" s="205" t="s">
        <v>322</v>
      </c>
      <c r="B35" s="206"/>
      <c r="C35" s="206"/>
      <c r="D35" s="206"/>
      <c r="E35" s="206"/>
      <c r="F35" s="206"/>
      <c r="G35" s="206"/>
      <c r="H35" s="206"/>
      <c r="I35" s="206"/>
      <c r="J35" s="207"/>
      <c r="K35" s="149">
        <f>SUM(K29:K34)</f>
        <v>139518</v>
      </c>
      <c r="L35" s="149">
        <f>SUM(L29:L34)</f>
        <v>115451.16</v>
      </c>
      <c r="M35" s="147"/>
    </row>
    <row r="36" spans="1:13" ht="50.15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5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5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5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5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5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5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5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5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5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5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5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5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5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5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5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5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5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5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5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5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5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5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5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5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5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5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5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5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5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5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5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5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5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5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5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5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5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5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5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5" customHeight="1" thickBot="1">
      <c r="A76" s="197" t="s">
        <v>323</v>
      </c>
      <c r="B76" s="198"/>
      <c r="C76" s="198"/>
      <c r="D76" s="198"/>
      <c r="E76" s="198"/>
      <c r="F76" s="198"/>
      <c r="G76" s="198"/>
      <c r="H76" s="198"/>
      <c r="I76" s="198"/>
      <c r="J76" s="204"/>
      <c r="K76" s="161">
        <f>SUM(K36:K75)</f>
        <v>46080</v>
      </c>
      <c r="L76" s="136">
        <f>SUM(L36:L75)</f>
        <v>4607.9999999999964</v>
      </c>
      <c r="M76" s="137"/>
    </row>
    <row r="77" spans="1:13" ht="50.15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278.75</v>
      </c>
      <c r="M77" s="40" t="s">
        <v>302</v>
      </c>
    </row>
    <row r="78" spans="1:13" ht="50.15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278.75</v>
      </c>
      <c r="M78" s="42" t="s">
        <v>302</v>
      </c>
    </row>
    <row r="79" spans="1:13" ht="50.15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278.75</v>
      </c>
      <c r="M79" s="42" t="s">
        <v>302</v>
      </c>
    </row>
    <row r="80" spans="1:13" ht="50.15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278.75</v>
      </c>
      <c r="M80" s="42" t="s">
        <v>302</v>
      </c>
    </row>
    <row r="81" spans="1:13" ht="50.15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278.75</v>
      </c>
      <c r="M81" s="42" t="s">
        <v>302</v>
      </c>
    </row>
    <row r="82" spans="1:13" ht="50.15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278.75</v>
      </c>
      <c r="M82" s="42" t="s">
        <v>302</v>
      </c>
    </row>
    <row r="83" spans="1:13" ht="50.15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278.75</v>
      </c>
      <c r="M83" s="42" t="s">
        <v>302</v>
      </c>
    </row>
    <row r="84" spans="1:13" ht="50.15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278.75</v>
      </c>
      <c r="M84" s="42" t="s">
        <v>302</v>
      </c>
    </row>
    <row r="85" spans="1:13" ht="50.15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278.75</v>
      </c>
      <c r="M85" s="42" t="s">
        <v>302</v>
      </c>
    </row>
    <row r="86" spans="1:13" ht="50.15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278.75</v>
      </c>
      <c r="M86" s="42" t="s">
        <v>302</v>
      </c>
    </row>
    <row r="87" spans="1:13" ht="50.15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278.75</v>
      </c>
      <c r="M87" s="42" t="s">
        <v>302</v>
      </c>
    </row>
    <row r="88" spans="1:13" ht="50.15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278.75</v>
      </c>
      <c r="M88" s="42" t="s">
        <v>302</v>
      </c>
    </row>
    <row r="89" spans="1:13" ht="50.15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278.75</v>
      </c>
      <c r="M89" s="42" t="s">
        <v>302</v>
      </c>
    </row>
    <row r="90" spans="1:13" ht="50.15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278.75</v>
      </c>
      <c r="M90" s="42" t="s">
        <v>302</v>
      </c>
    </row>
    <row r="91" spans="1:13" ht="50.15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278.75</v>
      </c>
      <c r="M91" s="42" t="s">
        <v>302</v>
      </c>
    </row>
    <row r="92" spans="1:13" ht="50.15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278.75</v>
      </c>
      <c r="M92" s="42" t="s">
        <v>302</v>
      </c>
    </row>
    <row r="93" spans="1:13" ht="50.15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278.75</v>
      </c>
      <c r="M93" s="42" t="s">
        <v>302</v>
      </c>
    </row>
    <row r="94" spans="1:13" ht="50.15" customHeight="1" thickBot="1">
      <c r="A94" s="108">
        <f t="shared" si="0"/>
        <v>86</v>
      </c>
      <c r="B94" s="162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278.75</v>
      </c>
      <c r="M94" s="114" t="s">
        <v>302</v>
      </c>
    </row>
    <row r="95" spans="1:13" ht="50.15" customHeight="1" thickBot="1">
      <c r="A95" s="205" t="s">
        <v>323</v>
      </c>
      <c r="B95" s="206"/>
      <c r="C95" s="206"/>
      <c r="D95" s="206"/>
      <c r="E95" s="206"/>
      <c r="F95" s="206"/>
      <c r="G95" s="206"/>
      <c r="H95" s="206"/>
      <c r="I95" s="206"/>
      <c r="J95" s="206"/>
      <c r="K95" s="124">
        <f>SUM(K77:K94)</f>
        <v>20070</v>
      </c>
      <c r="L95" s="124">
        <f>SUM(L77:L94)</f>
        <v>5017.5</v>
      </c>
      <c r="M95" s="132"/>
    </row>
    <row r="96" spans="1:13" ht="50.15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871</v>
      </c>
      <c r="M96" s="74" t="s">
        <v>315</v>
      </c>
    </row>
    <row r="97" spans="1:13" ht="50.15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871</v>
      </c>
      <c r="M97" s="74" t="s">
        <v>315</v>
      </c>
    </row>
    <row r="98" spans="1:13" ht="50.15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871</v>
      </c>
      <c r="M98" s="74" t="s">
        <v>315</v>
      </c>
    </row>
    <row r="99" spans="1:13" ht="50.15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871</v>
      </c>
      <c r="M99" s="74" t="s">
        <v>315</v>
      </c>
    </row>
    <row r="100" spans="1:13" ht="50.15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871</v>
      </c>
      <c r="M100" s="74" t="s">
        <v>315</v>
      </c>
    </row>
    <row r="101" spans="1:13" ht="50.15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871</v>
      </c>
      <c r="M101" s="74" t="s">
        <v>315</v>
      </c>
    </row>
    <row r="102" spans="1:13" ht="50.15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871</v>
      </c>
      <c r="M102" s="74" t="s">
        <v>315</v>
      </c>
    </row>
    <row r="103" spans="1:13" ht="50.15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871</v>
      </c>
      <c r="M103" s="74" t="s">
        <v>315</v>
      </c>
    </row>
    <row r="104" spans="1:13" ht="50.15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871</v>
      </c>
      <c r="M104" s="74" t="s">
        <v>315</v>
      </c>
    </row>
    <row r="105" spans="1:13" ht="50.15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871</v>
      </c>
      <c r="M105" s="74" t="s">
        <v>315</v>
      </c>
    </row>
    <row r="106" spans="1:13" ht="50.15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871</v>
      </c>
      <c r="M106" s="74" t="s">
        <v>315</v>
      </c>
    </row>
    <row r="107" spans="1:13" ht="50.15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871</v>
      </c>
      <c r="M107" s="74" t="s">
        <v>315</v>
      </c>
    </row>
    <row r="108" spans="1:13" ht="50.15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871</v>
      </c>
      <c r="M108" s="163" t="s">
        <v>315</v>
      </c>
    </row>
    <row r="109" spans="1:13" ht="50.15" customHeight="1" thickBot="1">
      <c r="A109" s="197" t="s">
        <v>323</v>
      </c>
      <c r="B109" s="198"/>
      <c r="C109" s="198"/>
      <c r="D109" s="198"/>
      <c r="E109" s="198"/>
      <c r="F109" s="198"/>
      <c r="G109" s="198"/>
      <c r="H109" s="198"/>
      <c r="I109" s="198"/>
      <c r="J109" s="198"/>
      <c r="K109" s="120">
        <f>SUM(K96:K108)</f>
        <v>16900</v>
      </c>
      <c r="L109" s="120">
        <f>SUM(L96:L108)</f>
        <v>11323</v>
      </c>
      <c r="M109" s="121"/>
    </row>
    <row r="110" spans="1:13" s="77" customFormat="1" ht="50.15" customHeight="1">
      <c r="A110" s="164">
        <v>100</v>
      </c>
      <c r="B110" s="165" t="s">
        <v>54</v>
      </c>
      <c r="C110" s="101" t="s">
        <v>395</v>
      </c>
      <c r="D110" s="164"/>
      <c r="E110" s="164"/>
      <c r="F110" s="164"/>
      <c r="G110" s="164"/>
      <c r="H110" s="166" t="s">
        <v>455</v>
      </c>
      <c r="I110" s="166" t="s">
        <v>456</v>
      </c>
      <c r="J110" s="104">
        <v>43899</v>
      </c>
      <c r="K110" s="105">
        <v>1275</v>
      </c>
      <c r="L110" s="105">
        <v>854.25</v>
      </c>
      <c r="M110" s="106" t="s">
        <v>315</v>
      </c>
    </row>
    <row r="111" spans="1:13" s="77" customFormat="1" ht="50.15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105">
        <v>854.25</v>
      </c>
      <c r="M111" s="75" t="s">
        <v>315</v>
      </c>
    </row>
    <row r="112" spans="1:13" s="77" customFormat="1" ht="50.15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105">
        <v>854.25</v>
      </c>
      <c r="M112" s="75" t="s">
        <v>315</v>
      </c>
    </row>
    <row r="113" spans="1:13" s="77" customFormat="1" ht="50.15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105">
        <v>854.25</v>
      </c>
      <c r="M113" s="75" t="s">
        <v>315</v>
      </c>
    </row>
    <row r="114" spans="1:13" s="77" customFormat="1" ht="50.15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105">
        <v>854.25</v>
      </c>
      <c r="M114" s="75" t="s">
        <v>315</v>
      </c>
    </row>
    <row r="115" spans="1:13" s="77" customFormat="1" ht="50.15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105">
        <v>854.25</v>
      </c>
      <c r="M115" s="75" t="s">
        <v>315</v>
      </c>
    </row>
    <row r="116" spans="1:13" s="77" customFormat="1" ht="50.15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105">
        <v>854.25</v>
      </c>
      <c r="M116" s="75" t="s">
        <v>315</v>
      </c>
    </row>
    <row r="117" spans="1:13" s="77" customFormat="1" ht="50.15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105">
        <v>854.25</v>
      </c>
      <c r="M117" s="75" t="s">
        <v>315</v>
      </c>
    </row>
    <row r="118" spans="1:13" s="77" customFormat="1" ht="50.15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105">
        <v>854.25</v>
      </c>
      <c r="M118" s="75" t="s">
        <v>315</v>
      </c>
    </row>
    <row r="119" spans="1:13" s="77" customFormat="1" ht="50.15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105">
        <v>854.25</v>
      </c>
      <c r="M119" s="75" t="s">
        <v>315</v>
      </c>
    </row>
    <row r="120" spans="1:13" s="77" customFormat="1" ht="50.15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105">
        <v>854.25</v>
      </c>
      <c r="M120" s="75" t="s">
        <v>315</v>
      </c>
    </row>
    <row r="121" spans="1:13" s="77" customFormat="1" ht="50.15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105">
        <v>854.25</v>
      </c>
      <c r="M121" s="75" t="s">
        <v>315</v>
      </c>
    </row>
    <row r="122" spans="1:13" s="77" customFormat="1" ht="50.15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105">
        <v>854.25</v>
      </c>
      <c r="M122" s="75" t="s">
        <v>315</v>
      </c>
    </row>
    <row r="123" spans="1:13" s="77" customFormat="1" ht="50.15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105">
        <v>854.25</v>
      </c>
      <c r="M123" s="75" t="s">
        <v>315</v>
      </c>
    </row>
    <row r="124" spans="1:13" s="77" customFormat="1" ht="50.15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105">
        <v>854.25</v>
      </c>
      <c r="M124" s="75" t="s">
        <v>315</v>
      </c>
    </row>
    <row r="125" spans="1:13" s="77" customFormat="1" ht="50.15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105">
        <v>854.25</v>
      </c>
      <c r="M125" s="75" t="s">
        <v>315</v>
      </c>
    </row>
    <row r="126" spans="1:13" s="77" customFormat="1" ht="50.15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105">
        <v>854.25</v>
      </c>
      <c r="M126" s="75" t="s">
        <v>315</v>
      </c>
    </row>
    <row r="127" spans="1:13" s="77" customFormat="1" ht="50.15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105">
        <v>854.25</v>
      </c>
      <c r="M127" s="75" t="s">
        <v>315</v>
      </c>
    </row>
    <row r="128" spans="1:13" s="77" customFormat="1" ht="50.15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105">
        <v>854.25</v>
      </c>
      <c r="M128" s="75" t="s">
        <v>315</v>
      </c>
    </row>
    <row r="129" spans="1:13" s="77" customFormat="1" ht="50.15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105">
        <v>854.25</v>
      </c>
      <c r="M129" s="75" t="s">
        <v>315</v>
      </c>
    </row>
    <row r="130" spans="1:13" s="77" customFormat="1" ht="50.15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105">
        <v>854.25</v>
      </c>
      <c r="M130" s="75" t="s">
        <v>315</v>
      </c>
    </row>
    <row r="131" spans="1:13" s="77" customFormat="1" ht="50.15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105">
        <v>854.25</v>
      </c>
      <c r="M131" s="75" t="s">
        <v>315</v>
      </c>
    </row>
    <row r="132" spans="1:13" s="77" customFormat="1" ht="50.15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105">
        <v>854.25</v>
      </c>
      <c r="M132" s="75" t="s">
        <v>315</v>
      </c>
    </row>
    <row r="133" spans="1:13" s="77" customFormat="1" ht="50.15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105">
        <v>854.25</v>
      </c>
      <c r="M133" s="75" t="s">
        <v>315</v>
      </c>
    </row>
    <row r="134" spans="1:13" s="77" customFormat="1" ht="50.15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105">
        <v>854.25</v>
      </c>
      <c r="M134" s="75" t="s">
        <v>315</v>
      </c>
    </row>
    <row r="135" spans="1:13" s="77" customFormat="1" ht="50.15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105">
        <v>854.25</v>
      </c>
      <c r="M135" s="75" t="s">
        <v>315</v>
      </c>
    </row>
    <row r="136" spans="1:13" s="77" customFormat="1" ht="50.15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105">
        <v>854.25</v>
      </c>
      <c r="M136" s="75" t="s">
        <v>315</v>
      </c>
    </row>
    <row r="137" spans="1:13" s="77" customFormat="1" ht="50.15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105">
        <v>854.25</v>
      </c>
      <c r="M137" s="75" t="s">
        <v>315</v>
      </c>
    </row>
    <row r="138" spans="1:13" s="77" customFormat="1" ht="50.15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105">
        <v>854.25</v>
      </c>
      <c r="M138" s="75" t="s">
        <v>315</v>
      </c>
    </row>
    <row r="139" spans="1:13" s="77" customFormat="1" ht="50.15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105">
        <v>854.25</v>
      </c>
      <c r="M139" s="75" t="s">
        <v>315</v>
      </c>
    </row>
    <row r="140" spans="1:13" s="77" customFormat="1" ht="50.15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105">
        <v>854.25</v>
      </c>
      <c r="M140" s="75" t="s">
        <v>315</v>
      </c>
    </row>
    <row r="141" spans="1:13" s="77" customFormat="1" ht="50.15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105">
        <v>854.25</v>
      </c>
      <c r="M141" s="75" t="s">
        <v>315</v>
      </c>
    </row>
    <row r="142" spans="1:13" s="77" customFormat="1" ht="50.15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105">
        <v>854.25</v>
      </c>
      <c r="M142" s="75" t="s">
        <v>315</v>
      </c>
    </row>
    <row r="143" spans="1:13" s="77" customFormat="1" ht="50.15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105">
        <v>854.25</v>
      </c>
      <c r="M143" s="75" t="s">
        <v>315</v>
      </c>
    </row>
    <row r="144" spans="1:13" s="77" customFormat="1" ht="50.15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105">
        <v>854.25</v>
      </c>
      <c r="M144" s="75" t="s">
        <v>315</v>
      </c>
    </row>
    <row r="145" spans="1:13" s="77" customFormat="1" ht="50.15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105">
        <v>854.25</v>
      </c>
      <c r="M145" s="75" t="s">
        <v>315</v>
      </c>
    </row>
    <row r="146" spans="1:13" s="77" customFormat="1" ht="50.15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105">
        <v>854.25</v>
      </c>
      <c r="M146" s="75" t="s">
        <v>315</v>
      </c>
    </row>
    <row r="147" spans="1:13" s="77" customFormat="1" ht="50.15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105">
        <v>854.25</v>
      </c>
      <c r="M147" s="75" t="s">
        <v>315</v>
      </c>
    </row>
    <row r="148" spans="1:13" s="77" customFormat="1" ht="50.15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105">
        <v>854.25</v>
      </c>
      <c r="M148" s="75" t="s">
        <v>315</v>
      </c>
    </row>
    <row r="149" spans="1:13" s="77" customFormat="1" ht="50.15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105">
        <v>854.25</v>
      </c>
      <c r="M149" s="75" t="s">
        <v>315</v>
      </c>
    </row>
    <row r="150" spans="1:13" s="77" customFormat="1" ht="50.15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105">
        <v>854.25</v>
      </c>
      <c r="M150" s="75" t="s">
        <v>315</v>
      </c>
    </row>
    <row r="151" spans="1:13" s="77" customFormat="1" ht="50.15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105">
        <v>854.25</v>
      </c>
      <c r="M151" s="75" t="s">
        <v>315</v>
      </c>
    </row>
    <row r="152" spans="1:13" s="77" customFormat="1" ht="50.15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105">
        <v>854.25</v>
      </c>
      <c r="M152" s="75" t="s">
        <v>315</v>
      </c>
    </row>
    <row r="153" spans="1:13" s="77" customFormat="1" ht="50.15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105">
        <v>854.25</v>
      </c>
      <c r="M153" s="75" t="s">
        <v>315</v>
      </c>
    </row>
    <row r="154" spans="1:13" s="77" customFormat="1" ht="50.15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105">
        <v>854.25</v>
      </c>
      <c r="M154" s="75" t="s">
        <v>315</v>
      </c>
    </row>
    <row r="155" spans="1:13" s="77" customFormat="1" ht="50.15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105">
        <v>854.25</v>
      </c>
      <c r="M155" s="75" t="s">
        <v>315</v>
      </c>
    </row>
    <row r="156" spans="1:13" s="77" customFormat="1" ht="50.15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105">
        <v>854.25</v>
      </c>
      <c r="M156" s="75" t="s">
        <v>315</v>
      </c>
    </row>
    <row r="157" spans="1:13" s="77" customFormat="1" ht="50.15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105">
        <v>854.25</v>
      </c>
      <c r="M157" s="75" t="s">
        <v>315</v>
      </c>
    </row>
    <row r="158" spans="1:13" s="77" customFormat="1" ht="50.15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105">
        <v>854.25</v>
      </c>
      <c r="M158" s="75" t="s">
        <v>315</v>
      </c>
    </row>
    <row r="159" spans="1:13" s="77" customFormat="1" ht="50.15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105">
        <v>854.25</v>
      </c>
      <c r="M159" s="75" t="s">
        <v>315</v>
      </c>
    </row>
    <row r="160" spans="1:13" s="77" customFormat="1" ht="50.15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105">
        <v>854.25</v>
      </c>
      <c r="M160" s="75" t="s">
        <v>315</v>
      </c>
    </row>
    <row r="161" spans="1:13" s="77" customFormat="1" ht="50.15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105">
        <v>854.25</v>
      </c>
      <c r="M161" s="75" t="s">
        <v>315</v>
      </c>
    </row>
    <row r="162" spans="1:13" s="77" customFormat="1" ht="50.15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105">
        <v>854.25</v>
      </c>
      <c r="M162" s="75" t="s">
        <v>315</v>
      </c>
    </row>
    <row r="163" spans="1:13" s="77" customFormat="1" ht="50.15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105">
        <v>854.25</v>
      </c>
      <c r="M163" s="75" t="s">
        <v>315</v>
      </c>
    </row>
    <row r="164" spans="1:13" s="77" customFormat="1" ht="50.15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105">
        <v>854.25</v>
      </c>
      <c r="M164" s="75" t="s">
        <v>315</v>
      </c>
    </row>
    <row r="165" spans="1:13" s="77" customFormat="1" ht="50.15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105">
        <v>854.25</v>
      </c>
      <c r="M165" s="75" t="s">
        <v>315</v>
      </c>
    </row>
    <row r="166" spans="1:13" s="77" customFormat="1" ht="50.15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105">
        <v>854.25</v>
      </c>
      <c r="M166" s="75" t="s">
        <v>315</v>
      </c>
    </row>
    <row r="167" spans="1:13" s="77" customFormat="1" ht="50.15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105">
        <v>854.25</v>
      </c>
      <c r="M167" s="75" t="s">
        <v>315</v>
      </c>
    </row>
    <row r="168" spans="1:13" s="77" customFormat="1" ht="50.15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105">
        <v>854.25</v>
      </c>
      <c r="M168" s="75" t="s">
        <v>315</v>
      </c>
    </row>
    <row r="169" spans="1:13" s="77" customFormat="1" ht="50.15" customHeight="1" thickBot="1">
      <c r="A169" s="170">
        <v>159</v>
      </c>
      <c r="B169" s="162" t="s">
        <v>54</v>
      </c>
      <c r="C169" s="109" t="s">
        <v>454</v>
      </c>
      <c r="D169" s="170"/>
      <c r="E169" s="170"/>
      <c r="F169" s="170"/>
      <c r="G169" s="170"/>
      <c r="H169" s="171" t="s">
        <v>515</v>
      </c>
      <c r="I169" s="171" t="s">
        <v>456</v>
      </c>
      <c r="J169" s="112">
        <v>43899</v>
      </c>
      <c r="K169" s="113">
        <v>1275</v>
      </c>
      <c r="L169" s="113">
        <v>854.25</v>
      </c>
      <c r="M169" s="167" t="s">
        <v>315</v>
      </c>
    </row>
    <row r="170" spans="1:13" ht="50.15" customHeight="1" thickBot="1">
      <c r="A170" s="205" t="s">
        <v>323</v>
      </c>
      <c r="B170" s="206"/>
      <c r="C170" s="206"/>
      <c r="D170" s="206"/>
      <c r="E170" s="206"/>
      <c r="F170" s="206"/>
      <c r="G170" s="206"/>
      <c r="H170" s="206"/>
      <c r="I170" s="206"/>
      <c r="J170" s="207"/>
      <c r="K170" s="124">
        <f>SUM(K110:K169)</f>
        <v>76500</v>
      </c>
      <c r="L170" s="124">
        <f>SUM(L110:L169)</f>
        <v>51255</v>
      </c>
      <c r="M170" s="168"/>
    </row>
    <row r="171" spans="1:13" s="80" customFormat="1" ht="50.15" customHeight="1">
      <c r="A171" s="172">
        <v>160</v>
      </c>
      <c r="B171" s="69" t="s">
        <v>532</v>
      </c>
      <c r="C171" s="173" t="s">
        <v>516</v>
      </c>
      <c r="D171" s="172"/>
      <c r="E171" s="172"/>
      <c r="F171" s="172"/>
      <c r="G171" s="172"/>
      <c r="H171" s="174" t="s">
        <v>534</v>
      </c>
      <c r="I171" s="67" t="s">
        <v>533</v>
      </c>
      <c r="J171" s="175">
        <v>43843</v>
      </c>
      <c r="K171" s="169">
        <v>1281.25</v>
      </c>
      <c r="L171" s="169">
        <v>820.01</v>
      </c>
      <c r="M171" s="178" t="s">
        <v>558</v>
      </c>
    </row>
    <row r="172" spans="1:13" s="80" customFormat="1" ht="50.15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820.01</v>
      </c>
      <c r="M172" s="179" t="s">
        <v>558</v>
      </c>
    </row>
    <row r="173" spans="1:13" s="80" customFormat="1" ht="50.15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820.01</v>
      </c>
      <c r="M173" s="179" t="s">
        <v>558</v>
      </c>
    </row>
    <row r="174" spans="1:13" s="80" customFormat="1" ht="50.15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820.01</v>
      </c>
      <c r="M174" s="179" t="s">
        <v>558</v>
      </c>
    </row>
    <row r="175" spans="1:13" s="80" customFormat="1" ht="50.15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820.01</v>
      </c>
      <c r="M175" s="179" t="s">
        <v>558</v>
      </c>
    </row>
    <row r="176" spans="1:13" s="80" customFormat="1" ht="50.15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820.01</v>
      </c>
      <c r="M176" s="179" t="s">
        <v>558</v>
      </c>
    </row>
    <row r="177" spans="1:13" s="80" customFormat="1" ht="50.15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820.01</v>
      </c>
      <c r="M177" s="179" t="s">
        <v>558</v>
      </c>
    </row>
    <row r="178" spans="1:13" s="80" customFormat="1" ht="50.15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820.01</v>
      </c>
      <c r="M178" s="179" t="s">
        <v>558</v>
      </c>
    </row>
    <row r="179" spans="1:13" s="80" customFormat="1" ht="50.15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820.01</v>
      </c>
      <c r="M179" s="179" t="s">
        <v>558</v>
      </c>
    </row>
    <row r="180" spans="1:13" s="80" customFormat="1" ht="50.15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820.01</v>
      </c>
      <c r="M180" s="179" t="s">
        <v>558</v>
      </c>
    </row>
    <row r="181" spans="1:13" s="80" customFormat="1" ht="50.15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820.01</v>
      </c>
      <c r="M181" s="179" t="s">
        <v>558</v>
      </c>
    </row>
    <row r="182" spans="1:13" s="80" customFormat="1" ht="50.15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820.01</v>
      </c>
      <c r="M182" s="179" t="s">
        <v>558</v>
      </c>
    </row>
    <row r="183" spans="1:13" s="80" customFormat="1" ht="50.15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820.01</v>
      </c>
      <c r="M183" s="179" t="s">
        <v>558</v>
      </c>
    </row>
    <row r="184" spans="1:13" s="80" customFormat="1" ht="50.15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556</v>
      </c>
      <c r="I184" s="14" t="s">
        <v>533</v>
      </c>
      <c r="J184" s="92">
        <v>43843</v>
      </c>
      <c r="K184" s="18">
        <v>1281.25</v>
      </c>
      <c r="L184" s="18">
        <v>820.01</v>
      </c>
      <c r="M184" s="179" t="s">
        <v>558</v>
      </c>
    </row>
    <row r="185" spans="1:13" s="80" customFormat="1" ht="50.15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556</v>
      </c>
      <c r="I185" s="14" t="s">
        <v>533</v>
      </c>
      <c r="J185" s="92">
        <v>43843</v>
      </c>
      <c r="K185" s="18">
        <v>1281.25</v>
      </c>
      <c r="L185" s="18">
        <v>820.01</v>
      </c>
      <c r="M185" s="179" t="s">
        <v>558</v>
      </c>
    </row>
    <row r="186" spans="1:13" s="80" customFormat="1" ht="50.15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556</v>
      </c>
      <c r="I186" s="98" t="s">
        <v>533</v>
      </c>
      <c r="J186" s="92">
        <v>43843</v>
      </c>
      <c r="K186" s="99">
        <v>1281.25</v>
      </c>
      <c r="L186" s="99">
        <v>820.01</v>
      </c>
      <c r="M186" s="180" t="s">
        <v>558</v>
      </c>
    </row>
    <row r="187" spans="1:13" ht="50.15" customHeight="1" thickBot="1">
      <c r="A187" s="197" t="s">
        <v>323</v>
      </c>
      <c r="B187" s="198"/>
      <c r="C187" s="198"/>
      <c r="D187" s="198"/>
      <c r="E187" s="198"/>
      <c r="F187" s="198"/>
      <c r="G187" s="198"/>
      <c r="H187" s="198"/>
      <c r="I187" s="198"/>
      <c r="J187" s="215"/>
      <c r="K187" s="107">
        <f>SUM(K171:K186)</f>
        <v>20500</v>
      </c>
      <c r="L187" s="176">
        <f>SUM(L171:L186)</f>
        <v>13120.160000000002</v>
      </c>
      <c r="M187" s="177"/>
    </row>
    <row r="188" spans="1:13" ht="50.15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5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5" customHeight="1" thickBot="1">
      <c r="A190" s="205" t="s">
        <v>324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149">
        <f>SUM(K188:K189)</f>
        <v>39200</v>
      </c>
      <c r="L190" s="149">
        <f>SUM(L188:L189)</f>
        <v>3920</v>
      </c>
      <c r="M190" s="181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212" t="s">
        <v>326</v>
      </c>
      <c r="B202" s="213"/>
      <c r="C202" s="213"/>
      <c r="D202" s="213"/>
      <c r="E202" s="213"/>
      <c r="F202" s="213"/>
      <c r="G202" s="213"/>
      <c r="H202" s="213"/>
      <c r="I202" s="213"/>
      <c r="J202" s="214"/>
      <c r="K202" s="94">
        <f>SUM(K191:K201)</f>
        <v>65799.800000000017</v>
      </c>
      <c r="L202" s="94">
        <f>SUM(L191:L201)</f>
        <v>6579.9800000000005</v>
      </c>
      <c r="M202" s="95"/>
    </row>
    <row r="203" spans="1:13" ht="100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100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100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100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100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100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100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100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100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100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100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100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100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100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100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100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100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100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100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100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100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100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100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100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100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100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09" t="s">
        <v>327</v>
      </c>
      <c r="B229" s="210"/>
      <c r="C229" s="210"/>
      <c r="D229" s="210"/>
      <c r="E229" s="210"/>
      <c r="F229" s="210"/>
      <c r="G229" s="210"/>
      <c r="H229" s="210"/>
      <c r="I229" s="210"/>
      <c r="J229" s="211"/>
      <c r="K229" s="88">
        <f>SUM(K203:K228)</f>
        <v>211452.37999999998</v>
      </c>
      <c r="L229" s="88">
        <f>SUM(L203:L228)</f>
        <v>21145.160000000003</v>
      </c>
      <c r="M229" s="89"/>
    </row>
    <row r="230" spans="1:13" ht="70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70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70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70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70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5" customHeight="1" thickBot="1">
      <c r="A235" s="216" t="s">
        <v>325</v>
      </c>
      <c r="B235" s="217"/>
      <c r="C235" s="217"/>
      <c r="D235" s="217"/>
      <c r="E235" s="217"/>
      <c r="F235" s="217"/>
      <c r="G235" s="217"/>
      <c r="H235" s="217"/>
      <c r="I235" s="217"/>
      <c r="J235" s="218"/>
      <c r="K235" s="62">
        <f>SUM(K230:K234)</f>
        <v>27500</v>
      </c>
      <c r="L235" s="62">
        <f>SUM(L230:L234)</f>
        <v>2750</v>
      </c>
      <c r="M235" s="63"/>
    </row>
    <row r="236" spans="1:13" ht="70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82">
        <v>43264</v>
      </c>
      <c r="K236" s="183">
        <v>16062.736000000001</v>
      </c>
      <c r="L236" s="183">
        <v>5702.28</v>
      </c>
      <c r="M236" s="56" t="s">
        <v>315</v>
      </c>
    </row>
    <row r="237" spans="1:13" ht="70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84">
        <v>43264</v>
      </c>
      <c r="K237" s="185">
        <v>16062.736000000001</v>
      </c>
      <c r="L237" s="185">
        <v>5702.28</v>
      </c>
      <c r="M237" s="57" t="s">
        <v>315</v>
      </c>
    </row>
    <row r="238" spans="1:13" ht="70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84">
        <v>43264</v>
      </c>
      <c r="K238" s="185">
        <v>16062.736000000001</v>
      </c>
      <c r="L238" s="185">
        <v>5702.28</v>
      </c>
      <c r="M238" s="57" t="s">
        <v>315</v>
      </c>
    </row>
    <row r="239" spans="1:13" ht="70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84">
        <v>43264</v>
      </c>
      <c r="K239" s="185">
        <v>16062.736000000001</v>
      </c>
      <c r="L239" s="185">
        <v>5702.28</v>
      </c>
      <c r="M239" s="57" t="s">
        <v>315</v>
      </c>
    </row>
    <row r="240" spans="1:13" ht="70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86">
        <v>43264</v>
      </c>
      <c r="K240" s="187">
        <v>16062.736000000001</v>
      </c>
      <c r="L240" s="187">
        <v>5702.28</v>
      </c>
      <c r="M240" s="119" t="s">
        <v>315</v>
      </c>
    </row>
    <row r="241" spans="1:13" ht="50.15" customHeight="1" thickBot="1">
      <c r="A241" s="197" t="s">
        <v>325</v>
      </c>
      <c r="B241" s="198"/>
      <c r="C241" s="198"/>
      <c r="D241" s="198"/>
      <c r="E241" s="198"/>
      <c r="F241" s="198"/>
      <c r="G241" s="198"/>
      <c r="H241" s="198"/>
      <c r="I241" s="198"/>
      <c r="J241" s="198"/>
      <c r="K241" s="136">
        <f>SUM(K236:K240)</f>
        <v>80313.680000000008</v>
      </c>
      <c r="L241" s="136">
        <f>SUM(L236:L240)</f>
        <v>28511.399999999998</v>
      </c>
      <c r="M241" s="137"/>
    </row>
    <row r="242" spans="1:13" ht="70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4981.04</v>
      </c>
      <c r="M242" s="60" t="s">
        <v>315</v>
      </c>
    </row>
    <row r="243" spans="1:13" ht="70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4981.04</v>
      </c>
      <c r="M243" s="61" t="s">
        <v>315</v>
      </c>
    </row>
    <row r="244" spans="1:13" ht="70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4981.04</v>
      </c>
      <c r="M244" s="61" t="s">
        <v>315</v>
      </c>
    </row>
    <row r="245" spans="1:13" ht="70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4981.04</v>
      </c>
      <c r="M245" s="61" t="s">
        <v>315</v>
      </c>
    </row>
    <row r="246" spans="1:13" ht="70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4981.04</v>
      </c>
      <c r="M246" s="61" t="s">
        <v>315</v>
      </c>
    </row>
    <row r="247" spans="1:13" ht="70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4981.04</v>
      </c>
      <c r="M247" s="61" t="s">
        <v>315</v>
      </c>
    </row>
    <row r="248" spans="1:13" ht="70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4981.04</v>
      </c>
      <c r="M248" s="61" t="s">
        <v>315</v>
      </c>
    </row>
    <row r="249" spans="1:13" ht="70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4981.04</v>
      </c>
      <c r="M249" s="127" t="s">
        <v>315</v>
      </c>
    </row>
    <row r="250" spans="1:13" ht="50.15" customHeight="1" thickBot="1">
      <c r="A250" s="205" t="s">
        <v>325</v>
      </c>
      <c r="B250" s="206"/>
      <c r="C250" s="206"/>
      <c r="D250" s="206"/>
      <c r="E250" s="206"/>
      <c r="F250" s="206"/>
      <c r="G250" s="206"/>
      <c r="H250" s="206"/>
      <c r="I250" s="206"/>
      <c r="J250" s="206"/>
      <c r="K250" s="124">
        <f>SUM(K242:K249)</f>
        <v>68704</v>
      </c>
      <c r="L250" s="124">
        <f>SUM(L242:L249)</f>
        <v>39848.32</v>
      </c>
      <c r="M250" s="132"/>
    </row>
    <row r="251" spans="1:13" ht="50.15" customHeight="1">
      <c r="A251" s="128">
        <v>233</v>
      </c>
      <c r="B251" s="129" t="s">
        <v>550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3925.77</v>
      </c>
      <c r="M251" s="131" t="s">
        <v>315</v>
      </c>
    </row>
    <row r="252" spans="1:13" ht="50.15" customHeight="1">
      <c r="A252" s="79">
        <v>234</v>
      </c>
      <c r="B252" s="83" t="s">
        <v>551</v>
      </c>
      <c r="C252" s="83" t="s">
        <v>552</v>
      </c>
      <c r="D252" s="83"/>
      <c r="E252" s="83"/>
      <c r="F252" s="83"/>
      <c r="G252" s="83"/>
      <c r="H252" s="83">
        <v>54918844</v>
      </c>
      <c r="I252" s="83" t="s">
        <v>554</v>
      </c>
      <c r="J252" s="84">
        <v>44271</v>
      </c>
      <c r="K252" s="85">
        <v>10699.11</v>
      </c>
      <c r="L252" s="85">
        <v>8773.27</v>
      </c>
      <c r="M252" s="57" t="s">
        <v>315</v>
      </c>
    </row>
    <row r="253" spans="1:13" ht="50.15" customHeight="1" thickBot="1">
      <c r="A253" s="115">
        <v>235</v>
      </c>
      <c r="B253" s="116" t="s">
        <v>551</v>
      </c>
      <c r="C253" s="116" t="s">
        <v>553</v>
      </c>
      <c r="D253" s="116"/>
      <c r="E253" s="116"/>
      <c r="F253" s="116"/>
      <c r="G253" s="116"/>
      <c r="H253" s="116">
        <v>54918842</v>
      </c>
      <c r="I253" s="116" t="s">
        <v>554</v>
      </c>
      <c r="J253" s="117">
        <v>44271</v>
      </c>
      <c r="K253" s="118">
        <v>10699.11</v>
      </c>
      <c r="L253" s="118">
        <v>8773.27</v>
      </c>
      <c r="M253" s="119" t="s">
        <v>315</v>
      </c>
    </row>
    <row r="254" spans="1:13" ht="50.15" customHeight="1" thickBot="1">
      <c r="A254" s="197" t="s">
        <v>555</v>
      </c>
      <c r="B254" s="198"/>
      <c r="C254" s="198"/>
      <c r="D254" s="198"/>
      <c r="E254" s="198"/>
      <c r="F254" s="198"/>
      <c r="G254" s="198"/>
      <c r="H254" s="198"/>
      <c r="I254" s="198"/>
      <c r="J254" s="198"/>
      <c r="K254" s="120">
        <f>SUM(K251:K253)</f>
        <v>26185.74</v>
      </c>
      <c r="L254" s="120">
        <f>SUM(L251:L253)</f>
        <v>21472.31</v>
      </c>
      <c r="M254" s="121"/>
    </row>
    <row r="255" spans="1:13" ht="70" customHeight="1">
      <c r="A255" s="41">
        <v>236</v>
      </c>
      <c r="B255" s="3" t="s">
        <v>561</v>
      </c>
      <c r="C255" s="4" t="s">
        <v>562</v>
      </c>
      <c r="D255" s="2" t="s">
        <v>56</v>
      </c>
      <c r="E255" s="8" t="s">
        <v>347</v>
      </c>
      <c r="F255" s="8" t="s">
        <v>348</v>
      </c>
      <c r="G255" s="3" t="s">
        <v>19</v>
      </c>
      <c r="H255" s="3" t="s">
        <v>579</v>
      </c>
      <c r="I255" s="3" t="s">
        <v>22</v>
      </c>
      <c r="J255" s="9">
        <v>44552</v>
      </c>
      <c r="K255" s="10">
        <v>3301.94</v>
      </c>
      <c r="L255" s="6">
        <v>3301.94</v>
      </c>
      <c r="M255" s="61" t="s">
        <v>315</v>
      </c>
    </row>
    <row r="256" spans="1:13" ht="70" customHeight="1">
      <c r="A256" s="41">
        <f t="shared" ref="A256:A260" si="4">A255+1</f>
        <v>237</v>
      </c>
      <c r="B256" s="3" t="s">
        <v>563</v>
      </c>
      <c r="C256" s="4" t="s">
        <v>564</v>
      </c>
      <c r="D256" s="2" t="s">
        <v>56</v>
      </c>
      <c r="E256" s="8" t="s">
        <v>347</v>
      </c>
      <c r="F256" s="8" t="s">
        <v>348</v>
      </c>
      <c r="G256" s="3" t="s">
        <v>19</v>
      </c>
      <c r="H256" s="3" t="s">
        <v>580</v>
      </c>
      <c r="I256" s="3" t="s">
        <v>22</v>
      </c>
      <c r="J256" s="9">
        <v>44553</v>
      </c>
      <c r="K256" s="10">
        <v>2031.97</v>
      </c>
      <c r="L256" s="6">
        <v>2031.97</v>
      </c>
      <c r="M256" s="61" t="s">
        <v>315</v>
      </c>
    </row>
    <row r="257" spans="1:13" ht="70" customHeight="1">
      <c r="A257" s="41">
        <f t="shared" si="4"/>
        <v>238</v>
      </c>
      <c r="B257" s="3" t="s">
        <v>565</v>
      </c>
      <c r="C257" s="4" t="s">
        <v>566</v>
      </c>
      <c r="D257" s="2" t="s">
        <v>56</v>
      </c>
      <c r="E257" s="8" t="s">
        <v>347</v>
      </c>
      <c r="F257" s="8" t="s">
        <v>348</v>
      </c>
      <c r="G257" s="3" t="s">
        <v>19</v>
      </c>
      <c r="H257" s="3" t="s">
        <v>581</v>
      </c>
      <c r="I257" s="3" t="s">
        <v>22</v>
      </c>
      <c r="J257" s="9">
        <v>44554</v>
      </c>
      <c r="K257" s="10">
        <v>5584.48</v>
      </c>
      <c r="L257" s="6">
        <v>5584.48</v>
      </c>
      <c r="M257" s="61" t="s">
        <v>315</v>
      </c>
    </row>
    <row r="258" spans="1:13" ht="70" customHeight="1">
      <c r="A258" s="41">
        <f t="shared" si="4"/>
        <v>239</v>
      </c>
      <c r="B258" s="3" t="s">
        <v>567</v>
      </c>
      <c r="C258" s="4" t="s">
        <v>568</v>
      </c>
      <c r="D258" s="2" t="s">
        <v>56</v>
      </c>
      <c r="E258" s="8" t="s">
        <v>347</v>
      </c>
      <c r="F258" s="8" t="s">
        <v>348</v>
      </c>
      <c r="G258" s="3" t="s">
        <v>19</v>
      </c>
      <c r="H258" s="3" t="s">
        <v>582</v>
      </c>
      <c r="I258" s="3" t="s">
        <v>588</v>
      </c>
      <c r="J258" s="9">
        <v>44555</v>
      </c>
      <c r="K258" s="10">
        <v>7913.38</v>
      </c>
      <c r="L258" s="6">
        <v>7913.38</v>
      </c>
      <c r="M258" s="61" t="s">
        <v>315</v>
      </c>
    </row>
    <row r="259" spans="1:13" ht="70" customHeight="1">
      <c r="A259" s="41">
        <f t="shared" si="4"/>
        <v>240</v>
      </c>
      <c r="B259" s="3" t="s">
        <v>569</v>
      </c>
      <c r="C259" s="4" t="s">
        <v>570</v>
      </c>
      <c r="D259" s="2" t="s">
        <v>56</v>
      </c>
      <c r="E259" s="8" t="s">
        <v>347</v>
      </c>
      <c r="F259" s="8" t="s">
        <v>348</v>
      </c>
      <c r="G259" s="3" t="s">
        <v>19</v>
      </c>
      <c r="H259" s="3" t="s">
        <v>583</v>
      </c>
      <c r="I259" s="3" t="s">
        <v>589</v>
      </c>
      <c r="J259" s="9">
        <v>44556</v>
      </c>
      <c r="K259" s="10">
        <v>592.74</v>
      </c>
      <c r="L259" s="6">
        <v>594.74</v>
      </c>
      <c r="M259" s="61" t="s">
        <v>315</v>
      </c>
    </row>
    <row r="260" spans="1:13" ht="70" customHeight="1">
      <c r="A260" s="41">
        <f t="shared" si="4"/>
        <v>241</v>
      </c>
      <c r="B260" s="3" t="s">
        <v>571</v>
      </c>
      <c r="C260" s="4" t="s">
        <v>572</v>
      </c>
      <c r="D260" s="2" t="s">
        <v>56</v>
      </c>
      <c r="E260" s="8" t="s">
        <v>347</v>
      </c>
      <c r="F260" s="8" t="s">
        <v>348</v>
      </c>
      <c r="G260" s="3" t="s">
        <v>19</v>
      </c>
      <c r="H260" s="3" t="s">
        <v>584</v>
      </c>
      <c r="I260" s="3" t="s">
        <v>590</v>
      </c>
      <c r="J260" s="9">
        <v>44557</v>
      </c>
      <c r="K260" s="10">
        <v>1110.56</v>
      </c>
      <c r="L260" s="6">
        <v>1110.56</v>
      </c>
      <c r="M260" s="61" t="s">
        <v>315</v>
      </c>
    </row>
    <row r="261" spans="1:13" ht="70" customHeight="1">
      <c r="A261" s="108">
        <v>242</v>
      </c>
      <c r="B261" s="109" t="s">
        <v>573</v>
      </c>
      <c r="C261" s="4" t="s">
        <v>574</v>
      </c>
      <c r="D261" s="125"/>
      <c r="E261" s="111"/>
      <c r="F261" s="111"/>
      <c r="G261" s="109"/>
      <c r="H261" s="109" t="s">
        <v>585</v>
      </c>
      <c r="I261" s="109" t="s">
        <v>22</v>
      </c>
      <c r="J261" s="9">
        <v>44558</v>
      </c>
      <c r="K261" s="122">
        <v>71.08</v>
      </c>
      <c r="L261" s="113">
        <v>71.08</v>
      </c>
      <c r="M261" s="61" t="s">
        <v>315</v>
      </c>
    </row>
    <row r="262" spans="1:13" ht="70" customHeight="1">
      <c r="A262" s="108">
        <v>243</v>
      </c>
      <c r="B262" s="109" t="s">
        <v>575</v>
      </c>
      <c r="C262" s="4" t="s">
        <v>576</v>
      </c>
      <c r="D262" s="125"/>
      <c r="E262" s="111"/>
      <c r="F262" s="111"/>
      <c r="G262" s="109"/>
      <c r="H262" s="109" t="s">
        <v>586</v>
      </c>
      <c r="I262" s="109" t="s">
        <v>22</v>
      </c>
      <c r="J262" s="9">
        <v>44559</v>
      </c>
      <c r="K262" s="122">
        <v>750.55</v>
      </c>
      <c r="L262" s="113">
        <v>750.55</v>
      </c>
      <c r="M262" s="61" t="s">
        <v>315</v>
      </c>
    </row>
    <row r="263" spans="1:13" ht="70" customHeight="1" thickBot="1">
      <c r="A263" s="108">
        <v>244</v>
      </c>
      <c r="B263" s="109" t="s">
        <v>577</v>
      </c>
      <c r="C263" s="110" t="s">
        <v>578</v>
      </c>
      <c r="D263" s="125" t="s">
        <v>56</v>
      </c>
      <c r="E263" s="111" t="s">
        <v>347</v>
      </c>
      <c r="F263" s="111" t="s">
        <v>348</v>
      </c>
      <c r="G263" s="109" t="s">
        <v>19</v>
      </c>
      <c r="H263" s="109" t="s">
        <v>587</v>
      </c>
      <c r="I263" s="109" t="s">
        <v>591</v>
      </c>
      <c r="J263" s="9">
        <v>44560</v>
      </c>
      <c r="K263" s="122">
        <v>329.32</v>
      </c>
      <c r="L263" s="113">
        <v>329.32</v>
      </c>
      <c r="M263" s="127" t="s">
        <v>315</v>
      </c>
    </row>
    <row r="264" spans="1:13" ht="50.15" customHeight="1" thickBot="1">
      <c r="A264" s="205" t="s">
        <v>599</v>
      </c>
      <c r="B264" s="206"/>
      <c r="C264" s="206"/>
      <c r="D264" s="206"/>
      <c r="E264" s="206"/>
      <c r="F264" s="206"/>
      <c r="G264" s="206"/>
      <c r="H264" s="206"/>
      <c r="I264" s="206"/>
      <c r="J264" s="206"/>
      <c r="K264" s="124">
        <f>SUM(K255:K263)</f>
        <v>21686.020000000004</v>
      </c>
      <c r="L264" s="124">
        <f>SUM(L255:L263)</f>
        <v>21688.020000000004</v>
      </c>
      <c r="M264" s="132"/>
    </row>
    <row r="265" spans="1:13" ht="70" customHeight="1" thickBot="1">
      <c r="A265" s="133">
        <v>245</v>
      </c>
      <c r="B265" s="96" t="s">
        <v>592</v>
      </c>
      <c r="C265" s="139" t="s">
        <v>593</v>
      </c>
      <c r="D265" s="134" t="s">
        <v>56</v>
      </c>
      <c r="E265" s="135" t="s">
        <v>347</v>
      </c>
      <c r="F265" s="135" t="s">
        <v>348</v>
      </c>
      <c r="G265" s="96" t="s">
        <v>19</v>
      </c>
      <c r="H265" s="96"/>
      <c r="I265" s="96"/>
      <c r="J265" s="184">
        <v>44550</v>
      </c>
      <c r="K265" s="187">
        <v>25990</v>
      </c>
      <c r="L265" s="145">
        <v>25900</v>
      </c>
      <c r="M265" s="119" t="s">
        <v>315</v>
      </c>
    </row>
    <row r="266" spans="1:13" ht="50.15" customHeight="1" thickBot="1">
      <c r="A266" s="197" t="s">
        <v>600</v>
      </c>
      <c r="B266" s="198"/>
      <c r="C266" s="198"/>
      <c r="D266" s="198"/>
      <c r="E266" s="198"/>
      <c r="F266" s="198"/>
      <c r="G266" s="198"/>
      <c r="H266" s="198"/>
      <c r="I266" s="198"/>
      <c r="J266" s="204"/>
      <c r="K266" s="120">
        <f>SUM(K265)</f>
        <v>25990</v>
      </c>
      <c r="L266" s="120">
        <f>SUM(L265)</f>
        <v>25900</v>
      </c>
      <c r="M266" s="121"/>
    </row>
    <row r="267" spans="1:13" ht="50.15" customHeight="1">
      <c r="A267" s="108">
        <v>246</v>
      </c>
      <c r="B267" s="109" t="s">
        <v>594</v>
      </c>
      <c r="C267" s="110" t="s">
        <v>593</v>
      </c>
      <c r="D267" s="125" t="s">
        <v>56</v>
      </c>
      <c r="E267" s="111" t="s">
        <v>347</v>
      </c>
      <c r="F267" s="111" t="s">
        <v>348</v>
      </c>
      <c r="G267" s="109" t="s">
        <v>19</v>
      </c>
      <c r="H267" s="109"/>
      <c r="I267" s="109"/>
      <c r="J267" s="9">
        <v>44539</v>
      </c>
      <c r="K267" s="122">
        <v>29233.1</v>
      </c>
      <c r="L267" s="113">
        <v>29233.1</v>
      </c>
      <c r="M267" s="127" t="s">
        <v>315</v>
      </c>
    </row>
    <row r="268" spans="1:13" ht="70" customHeight="1" thickBot="1">
      <c r="A268" s="108">
        <v>246</v>
      </c>
      <c r="B268" s="109" t="s">
        <v>594</v>
      </c>
      <c r="C268" s="110" t="s">
        <v>593</v>
      </c>
      <c r="D268" s="125" t="s">
        <v>56</v>
      </c>
      <c r="E268" s="111" t="s">
        <v>347</v>
      </c>
      <c r="F268" s="111" t="s">
        <v>348</v>
      </c>
      <c r="G268" s="109" t="s">
        <v>19</v>
      </c>
      <c r="H268" s="109"/>
      <c r="I268" s="109"/>
      <c r="J268" s="9">
        <v>44539</v>
      </c>
      <c r="K268" s="122">
        <v>165658</v>
      </c>
      <c r="L268" s="113">
        <v>165658</v>
      </c>
      <c r="M268" s="127" t="s">
        <v>315</v>
      </c>
    </row>
    <row r="269" spans="1:13" ht="50.15" customHeight="1" thickBot="1">
      <c r="A269" s="205" t="s">
        <v>601</v>
      </c>
      <c r="B269" s="206"/>
      <c r="C269" s="206"/>
      <c r="D269" s="206"/>
      <c r="E269" s="206"/>
      <c r="F269" s="206"/>
      <c r="G269" s="206"/>
      <c r="H269" s="206"/>
      <c r="I269" s="206"/>
      <c r="J269" s="207"/>
      <c r="K269" s="124">
        <f>SUM(K267:K268)</f>
        <v>194891.1</v>
      </c>
      <c r="L269" s="124">
        <f>SUM(L267:L268)</f>
        <v>194891.1</v>
      </c>
      <c r="M269" s="132"/>
    </row>
    <row r="270" spans="1:13" ht="70" customHeight="1" thickBot="1">
      <c r="A270" s="133">
        <v>247</v>
      </c>
      <c r="B270" s="96" t="s">
        <v>595</v>
      </c>
      <c r="C270" s="139" t="s">
        <v>593</v>
      </c>
      <c r="D270" s="134" t="s">
        <v>56</v>
      </c>
      <c r="E270" s="135" t="s">
        <v>347</v>
      </c>
      <c r="F270" s="135" t="s">
        <v>348</v>
      </c>
      <c r="G270" s="96" t="s">
        <v>19</v>
      </c>
      <c r="H270" s="96"/>
      <c r="I270" s="96"/>
      <c r="J270" s="184">
        <v>44547</v>
      </c>
      <c r="K270" s="187">
        <v>164287.65</v>
      </c>
      <c r="L270" s="145">
        <v>164287.65</v>
      </c>
      <c r="M270" s="119" t="s">
        <v>315</v>
      </c>
    </row>
    <row r="271" spans="1:13" ht="50.15" customHeight="1" thickBot="1">
      <c r="A271" s="197" t="s">
        <v>602</v>
      </c>
      <c r="B271" s="198"/>
      <c r="C271" s="198"/>
      <c r="D271" s="198"/>
      <c r="E271" s="198"/>
      <c r="F271" s="198"/>
      <c r="G271" s="198"/>
      <c r="H271" s="198"/>
      <c r="I271" s="198"/>
      <c r="J271" s="204"/>
      <c r="K271" s="120">
        <f>SUM(K270)</f>
        <v>164287.65</v>
      </c>
      <c r="L271" s="120">
        <f>SUM(L270)</f>
        <v>164287.65</v>
      </c>
      <c r="M271" s="121"/>
    </row>
    <row r="272" spans="1:13" ht="70" customHeight="1" thickBot="1">
      <c r="A272" s="108">
        <v>248</v>
      </c>
      <c r="B272" s="109" t="s">
        <v>596</v>
      </c>
      <c r="C272" s="110" t="s">
        <v>593</v>
      </c>
      <c r="D272" s="125" t="s">
        <v>56</v>
      </c>
      <c r="E272" s="111" t="s">
        <v>347</v>
      </c>
      <c r="F272" s="111" t="s">
        <v>348</v>
      </c>
      <c r="G272" s="109" t="s">
        <v>19</v>
      </c>
      <c r="H272" s="109"/>
      <c r="I272" s="109"/>
      <c r="J272" s="9">
        <v>44552</v>
      </c>
      <c r="K272" s="122">
        <v>421669.27</v>
      </c>
      <c r="L272" s="113">
        <v>421669.27</v>
      </c>
      <c r="M272" s="127" t="s">
        <v>315</v>
      </c>
    </row>
    <row r="273" spans="1:13" ht="50.15" customHeight="1" thickBot="1">
      <c r="A273" s="205" t="s">
        <v>603</v>
      </c>
      <c r="B273" s="206"/>
      <c r="C273" s="206"/>
      <c r="D273" s="206"/>
      <c r="E273" s="206"/>
      <c r="F273" s="206"/>
      <c r="G273" s="206"/>
      <c r="H273" s="206"/>
      <c r="I273" s="206"/>
      <c r="J273" s="207"/>
      <c r="K273" s="124">
        <f>SUM(K272)</f>
        <v>421669.27</v>
      </c>
      <c r="L273" s="124">
        <f>SUM(L272)</f>
        <v>421669.27</v>
      </c>
      <c r="M273" s="132"/>
    </row>
    <row r="274" spans="1:13" ht="70" customHeight="1" thickBot="1">
      <c r="A274" s="133">
        <v>249</v>
      </c>
      <c r="B274" s="96" t="s">
        <v>597</v>
      </c>
      <c r="C274" s="139" t="s">
        <v>593</v>
      </c>
      <c r="D274" s="134" t="s">
        <v>56</v>
      </c>
      <c r="E274" s="135" t="s">
        <v>347</v>
      </c>
      <c r="F274" s="135" t="s">
        <v>348</v>
      </c>
      <c r="G274" s="96" t="s">
        <v>19</v>
      </c>
      <c r="H274" s="96"/>
      <c r="I274" s="96"/>
      <c r="J274" s="184">
        <v>44547</v>
      </c>
      <c r="K274" s="187">
        <v>83104</v>
      </c>
      <c r="L274" s="145">
        <v>83104</v>
      </c>
      <c r="M274" s="119" t="s">
        <v>315</v>
      </c>
    </row>
    <row r="275" spans="1:13" ht="50.15" customHeight="1" thickBot="1">
      <c r="A275" s="197" t="s">
        <v>604</v>
      </c>
      <c r="B275" s="198"/>
      <c r="C275" s="198"/>
      <c r="D275" s="198"/>
      <c r="E275" s="198"/>
      <c r="F275" s="198"/>
      <c r="G275" s="198"/>
      <c r="H275" s="198"/>
      <c r="I275" s="198"/>
      <c r="J275" s="204"/>
      <c r="K275" s="120">
        <f>SUM(K274)</f>
        <v>83104</v>
      </c>
      <c r="L275" s="120">
        <f>SUM(L274)</f>
        <v>83104</v>
      </c>
      <c r="M275" s="121"/>
    </row>
    <row r="276" spans="1:13" ht="60" customHeight="1" thickBot="1">
      <c r="A276" s="194" t="s">
        <v>250</v>
      </c>
      <c r="B276" s="195"/>
      <c r="C276" s="195"/>
      <c r="D276" s="195"/>
      <c r="E276" s="195"/>
      <c r="F276" s="195"/>
      <c r="G276" s="195"/>
      <c r="H276" s="195"/>
      <c r="I276" s="195"/>
      <c r="J276" s="196"/>
      <c r="K276" s="64">
        <f>K16+K20+K27+K35+K76+K95+K109+K170+K187+K190+K202+K229+K235+K241+K250+K254+K264+K269+K266+K271+K273+K275</f>
        <v>1966021.2600000002</v>
      </c>
      <c r="L276" s="64">
        <f>L16+L20+L27+L35+L76+L95+L109+L170+L187+L190+L202+L229+L235+L241+L250+L254+L266+L264+L269+L271+L273+L275</f>
        <v>1297997.78</v>
      </c>
      <c r="M276" s="65"/>
    </row>
    <row r="278" spans="1:13" ht="13">
      <c r="A278" s="81"/>
    </row>
    <row r="287" spans="1:13" ht="18.5">
      <c r="B287" s="203" t="s">
        <v>317</v>
      </c>
      <c r="C287" s="203"/>
      <c r="D287" s="203"/>
      <c r="E287" s="203"/>
      <c r="F287" s="203"/>
      <c r="G287" s="203"/>
      <c r="H287" s="203"/>
      <c r="I287" s="203" t="s">
        <v>318</v>
      </c>
      <c r="J287" s="203"/>
      <c r="K287" s="203"/>
      <c r="L287" s="203"/>
      <c r="M287" s="203"/>
    </row>
    <row r="288" spans="1:13" ht="21">
      <c r="B288" s="199" t="s">
        <v>316</v>
      </c>
      <c r="C288" s="199"/>
      <c r="D288" s="199"/>
      <c r="E288" s="199"/>
      <c r="F288" s="199"/>
      <c r="G288" s="199"/>
      <c r="H288" s="199"/>
      <c r="I288" s="201" t="s">
        <v>559</v>
      </c>
      <c r="J288" s="201"/>
      <c r="K288" s="201"/>
      <c r="L288" s="201"/>
      <c r="M288" s="201"/>
    </row>
    <row r="289" spans="2:13" ht="21">
      <c r="B289" s="200" t="s">
        <v>252</v>
      </c>
      <c r="C289" s="200"/>
      <c r="D289" s="200"/>
      <c r="E289" s="200"/>
      <c r="F289" s="200"/>
      <c r="G289" s="200"/>
      <c r="H289" s="200"/>
      <c r="I289" s="202" t="s">
        <v>560</v>
      </c>
      <c r="J289" s="202"/>
      <c r="K289" s="202"/>
      <c r="L289" s="202"/>
      <c r="M289" s="202"/>
    </row>
    <row r="290" spans="2:13" ht="20">
      <c r="B290" s="188"/>
      <c r="C290" s="188"/>
      <c r="D290" s="188"/>
      <c r="E290" s="189"/>
      <c r="F290" s="189"/>
      <c r="G290" s="188"/>
      <c r="H290" s="188"/>
      <c r="I290" s="188"/>
      <c r="J290" s="188"/>
      <c r="K290" s="188"/>
      <c r="L290" s="189"/>
      <c r="M290" s="189"/>
    </row>
  </sheetData>
  <mergeCells count="30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76:J276"/>
    <mergeCell ref="A254:J254"/>
    <mergeCell ref="B288:H288"/>
    <mergeCell ref="B289:H289"/>
    <mergeCell ref="I288:M288"/>
    <mergeCell ref="I289:M289"/>
    <mergeCell ref="B287:H287"/>
    <mergeCell ref="I287:M287"/>
    <mergeCell ref="A266:J266"/>
    <mergeCell ref="A264:J264"/>
    <mergeCell ref="A269:J269"/>
    <mergeCell ref="A271:J271"/>
    <mergeCell ref="A273:J273"/>
    <mergeCell ref="A275:J275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.77" right="0" top="0.19685039370078741" bottom="0.31496062992125984" header="0.18" footer="0.15748031496062992"/>
  <pageSetup scale="46" fitToHeight="0" orientation="landscape" r:id="rId40"/>
  <headerFooter>
    <oddFooter>&amp;R&amp;P de &amp;N</oddFooter>
  </headerFooter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2022-02-09T17:17:38Z</cp:lastPrinted>
  <dcterms:created xsi:type="dcterms:W3CDTF">2012-02-23T15:03:36Z</dcterms:created>
  <dcterms:modified xsi:type="dcterms:W3CDTF">2022-02-10T21:22:27Z</dcterms:modified>
</cp:coreProperties>
</file>