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411"/>
  <workbookPr defaultThemeVersion="124226"/>
  <mc:AlternateContent xmlns:mc="http://schemas.openxmlformats.org/markup-compatibility/2006">
    <mc:Choice Requires="x15">
      <x15ac:absPath xmlns:x15ac="http://schemas.microsoft.com/office/spreadsheetml/2010/11/ac" url="/Users/mac/Desktop/"/>
    </mc:Choice>
  </mc:AlternateContent>
  <xr:revisionPtr revIDLastSave="0" documentId="8_{23A541FA-0C50-054E-8388-D4DA876500CB}" xr6:coauthVersionLast="46" xr6:coauthVersionMax="46" xr10:uidLastSave="{00000000-0000-0000-0000-000000000000}"/>
  <bookViews>
    <workbookView xWindow="0" yWindow="0" windowWidth="28800" windowHeight="18000" xr2:uid="{00000000-000D-0000-FFFF-FFFF00000000}"/>
  </bookViews>
  <sheets>
    <sheet name="OIR AL 311220" sheetId="30" r:id="rId1"/>
  </sheets>
  <definedNames>
    <definedName name="_xlnm._FilterDatabase" localSheetId="0" hidden="1">'OIR AL 311220'!$B$8:$AA$10</definedName>
    <definedName name="_xlnm.Print_Area" localSheetId="0">'OIR AL 311220'!$B$4:$Z$83</definedName>
  </definedNames>
  <calcPr calcId="191029"/>
</workbook>
</file>

<file path=xl/calcChain.xml><?xml version="1.0" encoding="utf-8"?>
<calcChain xmlns="http://schemas.openxmlformats.org/spreadsheetml/2006/main">
  <c r="J81" i="30" l="1"/>
  <c r="Z74" i="30"/>
  <c r="J74" i="30"/>
  <c r="Z73" i="30"/>
  <c r="Z72" i="30"/>
  <c r="V71" i="30"/>
  <c r="J71" i="30"/>
  <c r="J70" i="30"/>
  <c r="Z71" i="30" l="1"/>
  <c r="X81" i="30"/>
  <c r="W81" i="30"/>
  <c r="V81" i="30"/>
  <c r="U81" i="30"/>
  <c r="T81" i="30"/>
  <c r="R81" i="30"/>
  <c r="J47" i="30" l="1"/>
  <c r="Z46" i="30" l="1"/>
  <c r="Z41" i="30"/>
  <c r="Z28" i="30"/>
  <c r="Z24" i="30"/>
  <c r="Z20" i="30"/>
  <c r="Z18" i="30"/>
  <c r="Z17" i="30"/>
  <c r="Z16" i="30"/>
  <c r="Z15" i="30"/>
  <c r="Z14" i="30"/>
  <c r="Z13" i="30"/>
  <c r="Z12" i="30"/>
  <c r="Z11" i="30"/>
  <c r="Z57" i="30"/>
  <c r="Z59" i="30"/>
  <c r="Z62" i="30"/>
  <c r="Z64" i="30"/>
  <c r="Z65" i="30"/>
  <c r="Z66" i="30"/>
  <c r="Z67" i="30"/>
  <c r="Z68" i="30"/>
  <c r="Z69" i="30"/>
  <c r="Z47" i="30"/>
  <c r="S60" i="30"/>
  <c r="S81" i="30" s="1"/>
  <c r="J60" i="30"/>
  <c r="Z50" i="30"/>
  <c r="J62" i="30"/>
  <c r="J44" i="30"/>
  <c r="Z42" i="30"/>
  <c r="J42" i="30"/>
  <c r="Z32" i="30"/>
  <c r="Z60" i="30" l="1"/>
  <c r="Z55" i="30"/>
  <c r="Z53" i="30"/>
  <c r="Z36" i="30"/>
  <c r="Z34" i="30"/>
  <c r="Z52" i="30"/>
  <c r="Z44" i="30"/>
  <c r="Z40" i="30"/>
  <c r="Z38" i="30"/>
  <c r="Z30" i="30"/>
  <c r="Z26" i="30"/>
  <c r="Z22" i="30"/>
  <c r="Z81" i="30" l="1"/>
  <c r="Y81" i="30"/>
  <c r="Q81" i="30"/>
  <c r="P81" i="30"/>
  <c r="O81" i="30"/>
  <c r="N81" i="30"/>
  <c r="M81" i="30"/>
  <c r="L81" i="30"/>
  <c r="K81" i="30"/>
  <c r="Z2" i="30"/>
  <c r="K2" i="30"/>
</calcChain>
</file>

<file path=xl/sharedStrings.xml><?xml version="1.0" encoding="utf-8"?>
<sst xmlns="http://schemas.openxmlformats.org/spreadsheetml/2006/main" count="284" uniqueCount="158">
  <si>
    <t>No. Compromiso</t>
  </si>
  <si>
    <t>Remuneraciones</t>
  </si>
  <si>
    <t>Transferencias Corrientes</t>
  </si>
  <si>
    <t>Inversiones en Activos Fijos</t>
  </si>
  <si>
    <t>RUBROS</t>
  </si>
  <si>
    <t>Adquisiciones de B y S</t>
  </si>
  <si>
    <t>Gtos Financieros y Otros</t>
  </si>
  <si>
    <t>Fecha de Compromiso</t>
  </si>
  <si>
    <t>Fecha de Pago</t>
  </si>
  <si>
    <t>Fondo General</t>
  </si>
  <si>
    <t>Fondo Propio</t>
  </si>
  <si>
    <t>Monto Total</t>
  </si>
  <si>
    <t>Retenciones</t>
  </si>
  <si>
    <t>TOTAL PAGADO</t>
  </si>
  <si>
    <t>IVA</t>
  </si>
  <si>
    <t>Transporte Terrestre</t>
  </si>
  <si>
    <t>Gastos por Misión</t>
  </si>
  <si>
    <t>Viáticos</t>
  </si>
  <si>
    <t>Gastos Terminales</t>
  </si>
  <si>
    <t>Gastos de Viaje</t>
  </si>
  <si>
    <t>Boleto Aéreo</t>
  </si>
  <si>
    <t xml:space="preserve">PAGO DE VIATICOS POR MISION OFICIAL AL EXTERIOR  </t>
  </si>
  <si>
    <t>Personal que Realiza Misión</t>
  </si>
  <si>
    <t>Destino</t>
  </si>
  <si>
    <t>Misión Oficial</t>
  </si>
  <si>
    <t>Comprometido a Favor de:</t>
  </si>
  <si>
    <t>COLABORADOR JURIDICO</t>
  </si>
  <si>
    <t>ASISTENTE ADMINISTRATIVO</t>
  </si>
  <si>
    <t>Cargo Funcional</t>
  </si>
  <si>
    <t>TECNICO DE SOPORTE INFORMATICO</t>
  </si>
  <si>
    <t>ELMER ANTONIO AGUILAR GOMEZ</t>
  </si>
  <si>
    <t>DAMARIS REBECA LEMUS MIRANDA</t>
  </si>
  <si>
    <t>LUIS ARMANDO HERRERA ORELLANA</t>
  </si>
  <si>
    <t>MONICA MARIA HERNANDEZ GARCIA</t>
  </si>
  <si>
    <t>ROCIO NATHALY CRUZ CASTILLO</t>
  </si>
  <si>
    <t>KARLA ALEJANDRA ALFARO MEDRANO</t>
  </si>
  <si>
    <t>EDGAR JAVIER GAVIDIA BAUTISTA</t>
  </si>
  <si>
    <t>ERNESTO JOSE PAZ VILLATORO</t>
  </si>
  <si>
    <t>CORALIA GUADALUPE AREVALO RENDEROS</t>
  </si>
  <si>
    <t xml:space="preserve">AMATE TRAVEL, S.A DE C.V           </t>
  </si>
  <si>
    <t>COLABORADOR ADMINISTRATIVO</t>
  </si>
  <si>
    <t xml:space="preserve">JEFE DE LA ADMINISTRACION DE RED </t>
  </si>
  <si>
    <t>COLABODOR ADMINISTRATIVO</t>
  </si>
  <si>
    <t>INTERINATO PARA CENTRO DE SERVICIO DE DUIS  EN EL EXTERIOR EL SALVADOR - SAN FRANCISCO C.A                                                                  SAN FRANCISCO , EL SALVADOR   SALIENDO EL 13 DE OCTUBRE 2019 Y REGRESOANDO EL 01 DE ENERO 2020</t>
  </si>
  <si>
    <t>INTERINATO PARA CENTRO DE CERVICIO DE DUIS EN  EL EXTERIOR  EL SALVADOR - SAN FRANCISCO C.A.</t>
  </si>
  <si>
    <t>OSCAR ANOLDO MARTINEZ MATUZ</t>
  </si>
  <si>
    <t>MISION OFICIAL                                            EL SALVADOR - TORONTO, CANADA SALIENDO EL 25 DE DICIEMBRE Y REGRESANDO 11 DE ENERO 2020</t>
  </si>
  <si>
    <t>MISION OFICIAL EL SALVADOR - TORNTO -CANADA</t>
  </si>
  <si>
    <t xml:space="preserve">WALTER MIGUEL MERINO  AGUILAR </t>
  </si>
  <si>
    <t xml:space="preserve">SUPERVISOR DE CENTRO  DE SERVICIOS </t>
  </si>
  <si>
    <t xml:space="preserve">MISION OFICIAL EL SALVADOR -ATLANTA, G.A </t>
  </si>
  <si>
    <t>EL SALVADOR- LAS VEGAS, NV        LAS VEGAS, NV - EL SALVADOR   SALIENDO EL 28 DE NOVIEMBRE 2019 Y REGRESANDO  EL 04 ENERO 2020</t>
  </si>
  <si>
    <t>MISION OFICIAL EL SALVADOR - LAS VEGAS, NV</t>
  </si>
  <si>
    <t>COLABORADOR  ADMINISTRATIVO</t>
  </si>
  <si>
    <t xml:space="preserve">MISION  OFICIAL                                                EL SALVADOR - MEXICO </t>
  </si>
  <si>
    <t>JUAN CARLOS CALDERON MELARA</t>
  </si>
  <si>
    <t>MIGUEL ANGEL MEJIA GALDAMEZ</t>
  </si>
  <si>
    <t>IRVIN JOSUE AMAYA CONTRERAS</t>
  </si>
  <si>
    <t>LINDA SULEYMA BARAHONA DE QUINTANILLA</t>
  </si>
  <si>
    <t xml:space="preserve">REY JOAQUIN NOCHEZ BELTRAN </t>
  </si>
  <si>
    <t>JOSE VLADIMIR  URQUILLA PEÑA</t>
  </si>
  <si>
    <t xml:space="preserve">JEFE DE LA UNIDAD DE HOSPITALES </t>
  </si>
  <si>
    <t>INES MARINA GUADALUPE PINEDA PARADA</t>
  </si>
  <si>
    <t>EE.UU DEL 31/01/2020 AL 18/02/2020</t>
  </si>
  <si>
    <t>KARINA ELIZABETH  PORTILLO HERNANDEZ</t>
  </si>
  <si>
    <t>EE.UU  DEL 31/01/2020 AL 18/02/2020</t>
  </si>
  <si>
    <t>RAFAEL ANDRES BONILLA PAZ</t>
  </si>
  <si>
    <t>HECTOR ANTONIO NAJARRO BENITEZ</t>
  </si>
  <si>
    <t>EE.UU  DEL 31/01/2020 AL 11/02/2020</t>
  </si>
  <si>
    <t>JOSE DANILO BENAVIDES JACOBO</t>
  </si>
  <si>
    <t>COLBORADOR JURIDICO</t>
  </si>
  <si>
    <t>AUXILIAR DE ARCHIVO</t>
  </si>
  <si>
    <t>TEXAS EE.UU DEL 20 AL 28/02/2020</t>
  </si>
  <si>
    <t>MONICA LISSETTE DEL VECCHI  MARCENARO</t>
  </si>
  <si>
    <t>JOSE FAUSTINO RAMIREZ DOMINGUEZ</t>
  </si>
  <si>
    <t>FRANCISCO ANTONIO RICO LUNA</t>
  </si>
  <si>
    <t>TEXAS EE.UU DEL 20 AL 25/02/2020</t>
  </si>
  <si>
    <t>JULIO CESAR MARROQUIN HERNANDEZ</t>
  </si>
  <si>
    <t>COORDINADOR DE LA UNIDAD DE SUPERVISION</t>
  </si>
  <si>
    <t>SONIA MARGARITA ARGUETA DE SALMERON</t>
  </si>
  <si>
    <t>DELEGADA DE CENTRO DE SERVICIOS</t>
  </si>
  <si>
    <t>REYNA ELIZABETH SERRANO</t>
  </si>
  <si>
    <t>VILMA GUADALUPE MOLINA SANCHEZ</t>
  </si>
  <si>
    <t xml:space="preserve">COLABORADOR JURIDICO </t>
  </si>
  <si>
    <t>FLOR DE MARIA CALDERON ARGUETA</t>
  </si>
  <si>
    <t>FRANCISCO  RAUL ORTIZ GOMEZ</t>
  </si>
  <si>
    <t xml:space="preserve">ASISTENTE ADMINISTRATIVO INTERNO </t>
  </si>
  <si>
    <t>KARLA  PATRICIA OSORIO POLIO</t>
  </si>
  <si>
    <t xml:space="preserve">ASISTENTE ADMINISTRATIVO </t>
  </si>
  <si>
    <t>PATRICIA IVON VILLALTA ALVAREZ</t>
  </si>
  <si>
    <t>BELICE DEL 22 AL 27/01/2020</t>
  </si>
  <si>
    <t xml:space="preserve">ENTREGA DE DUIs A CIUDADANOS SALVADOREÑOS EN BELMOPAN, BELICE </t>
  </si>
  <si>
    <t>CANADA DEL 20/01/20 AL 06/02/20</t>
  </si>
  <si>
    <t>LA ENTREGA DE DUIs  A CIUDADANOS SALVADOREÑOS EN  CANADA</t>
  </si>
  <si>
    <t>PANAMA DEL 26 AL 04/02/2020</t>
  </si>
  <si>
    <t>REALIZAR FERIA DE IDENTIDAD EN LA REPUBLICA DE PANAMA</t>
  </si>
  <si>
    <t>ENROLAMIENTO DE TRAMITES A CIUDADANOS SALVADOREÑOS EN GRAND ISLAND, LINCOLN, OMAHA DEL ESTADO DE NEBRASKA</t>
  </si>
  <si>
    <t>Ida/Vuelta</t>
  </si>
  <si>
    <t xml:space="preserve">REALIZAR FERIA DE IDENTIDAD EN EL ESTADO DE MINNESOTA </t>
  </si>
  <si>
    <t>KARINA LIZBETH  PORTILLO HERNANDEZ</t>
  </si>
  <si>
    <t>REALIZAR FERIA DE IDENTIDAD EN EL ESTADO DE GLENWOOD, SPRINGS Y LAFAYETTE DEL ESTADO DE COLORADO, EEUU</t>
  </si>
  <si>
    <t>REALIZACION DE FERIA DE IDENTIDAD EN LA CIUDAD DE EL PASO, TEXAS EE.UU</t>
  </si>
  <si>
    <t>EE UU DEL 06 AL 19/02/2020</t>
  </si>
  <si>
    <t>REALIZACION DE FERIAS DE IDENTIDAD EN LA CIUDAD DE AURORA,  ESTADO  DE COLORADO, OMAHA ESTADO DE NEBRASKA Y MINNESOTA</t>
  </si>
  <si>
    <t>REALIZACION FERIA DE IDENTIDAD EN LA CIUDAD DE DALLAS, ESTADO DE TEXAS, EEUU</t>
  </si>
  <si>
    <t>HONDURAS DEL 20 AL 21  DE FEBRERO 2020</t>
  </si>
  <si>
    <t xml:space="preserve">ASISTIR A TALLER DE DACTILOSCOPIA FORENSE </t>
  </si>
  <si>
    <t>REALIZACION DE FERIA DE IDENTIDAD EN LA CIUDAD DE DALLAS ESTADO DE TEXAS EE.UU</t>
  </si>
  <si>
    <t>REALIZACION DE FERIA DE IDENTIDAD EN EL ESTADO DE MINNESOTA Y TEXAS  DE LOS E UU</t>
  </si>
  <si>
    <t>DALLAS TEXAS DEL 20 AL 25/02/20</t>
  </si>
  <si>
    <t>PANAMA DEL 27/02/20 AL 03/03/20</t>
  </si>
  <si>
    <t>ENTREGA DE DUIs A CIUDADANOS SALVADOREÑOS EN LAS PROVINCIAS DE COLON Y CHIRIQUI Y CIUDAD DE PANAMA</t>
  </si>
  <si>
    <t>TEXAS EE.UU. DEL 20 AL 28/02/20</t>
  </si>
  <si>
    <t>ASISTIR A FERIA DE IDENTIDAD EN EL PASO TEXAS, EE.UU EN MISION OFICIAL</t>
  </si>
  <si>
    <t>EL SALVADOR - MEXICO  SALIENDO EL 12/01/20  Y REGRESANDO  EL 30/12/2020</t>
  </si>
  <si>
    <t>ASISTIR  EN CENTRO DE SERVICIO DE MEXICO</t>
  </si>
  <si>
    <t>EL SALVADOR - MILAN, ITALIA                                     MILAN  ITALIA- EL SALVADOR       SALIENDO EL 11 DE ENERO , REGRESO EL 01 DE MARZO  2020</t>
  </si>
  <si>
    <t>CUBRIR INTERINATO EN CENTRO DE SERVICIO EN MILAN ITALIA</t>
  </si>
  <si>
    <t>EL SALVADOR - MILAN, ITALIA                                     MILAN  ITALIA- EL SALVADOR       SALIENDO EL 08 DE FEBRERO , REGRESO EL 30 DE DICIEMBRE  2020</t>
  </si>
  <si>
    <t>ASISTIR EN CENTRO DE SERVICIO DE MILAN ITALIA</t>
  </si>
  <si>
    <t>EL SALVADOR -BELICE    BELICE- EL SALVADOR        SALIENDO EL 22 ENERO  Y REGRESANDO EL  27 DE ENERO  2020</t>
  </si>
  <si>
    <t>CUBRIR INTERINATO EN CENTRO DE SERVICIO EN BELICE</t>
  </si>
  <si>
    <t xml:space="preserve">COLABORADOR ADMINISTRATIVO       </t>
  </si>
  <si>
    <t xml:space="preserve">JEFE DE HOSPITALES </t>
  </si>
  <si>
    <t xml:space="preserve">JOSE VLADIMIR URQUILLA PEÑA  REY </t>
  </si>
  <si>
    <t>PANAMA- CHIRIQUI-    CHIRIQUI PANAMA                                                                  SALIENDO EL 30/01/20 REGRESANDO EL 03/02/20</t>
  </si>
  <si>
    <t>MISION OFICIAL DE LA DIC</t>
  </si>
  <si>
    <t>MONICA LISSETTE DEL VECCHIO MARCENARO</t>
  </si>
  <si>
    <t xml:space="preserve">*CP 854 DE FECHA 21/05/20 A NOMBRE DE JOSE FAUSTINO RAMIREZ DOMINGUEZ, POR $400.00 SE DEPOSITO EL 25/05/20 COMO AYUDA POR GTOS DE ALIMENTACION Y HOSPEDAJE EE.UU. EN EL PERIODO DE EMERGENCIA POR PANDEMIA MUNDIAL POR COVID Y CIERRE DE AEROPUERTOS </t>
  </si>
  <si>
    <t>TOTALES</t>
  </si>
  <si>
    <t>MEXICO, SALIENDO EL 20/11/2019; REGRESANDO EL 23/11/2019</t>
  </si>
  <si>
    <t>ENROLAMIENTO DE TRAMITES A CIUDADANOS SALVADOREÑOS EN  EL ESTADO DE COLORADO, LAFAYETTE, LUISIANA Y GLENWOOD</t>
  </si>
  <si>
    <t>MISION  OFICAL                                           EL SAVADOR - ATLANTA, G..A                SALIENDO  EL 08 DE  DICIEMBRE Y REGRESANDO EL 25 FEBRERO2020</t>
  </si>
  <si>
    <t>CENTROS DE SERVICIO EN LOS CONSULADOS DE EL SALVADOR,BOSTON, MASSACHUSETTS, NEW YORK, LONG ISLAND, SILVER SPRING, MARYLAND, NEW JERSEY, WOODBRIDGE, VIRGINIA, CHARLOTTE, CAROLINA DEL NORTE, ATLANTA, GEORGIA; Y EN CHICAGO,ILLINOIS, ESTADOS UNIDOS DE NORTE AMENRICA, Y PARTICIPACION EN FERIA DE IDENTIDAD. DEL 15 AL 21 DE NOVIEMBRE DE 2020.</t>
  </si>
  <si>
    <t xml:space="preserve">MISION OFICIAL  PARA VISITAR LOS CENTROS DE SERVICIO EN LOS CONSULADOS DE EL SALVADOR. </t>
  </si>
  <si>
    <t>FEDERICO GUILLERMO GUERRERO MUNGUIA</t>
  </si>
  <si>
    <t>PRESIDENTE REGISTRADOR NACIONAL</t>
  </si>
  <si>
    <t>JUAN PABLO RAMOS ORELLANA</t>
  </si>
  <si>
    <t>ASESOR JURIDICO</t>
  </si>
  <si>
    <t>CENTROS DE SERVICIO EN LOS CONSULADOS DE EL SALVADOR:BOSTON, NEW YORK, LONG ISLAND, SILVER SPRING, NEW JERSEY, CHARLOTTE, ATLANTA, WOODBRIDGE,CHICAGO. DEL 15 AL 21 DE NOVIEMBRE 2020.</t>
  </si>
  <si>
    <t>SANDRA PATRICIA MOZ DE BELTRAN</t>
  </si>
  <si>
    <t>SEATLE, EE.UU.-EL SALVADOR DEL 10 AL 23 DE DICIEMBRE DE 2020</t>
  </si>
  <si>
    <t>MISION OFICIAL A CUBRIR VACACIONES EN SEATLE ESTADOS UNIDOS.</t>
  </si>
  <si>
    <t xml:space="preserve">RICARDO CABRERA CASTRO </t>
  </si>
  <si>
    <t>LOS ANGELES - EL SALVADOR SALIENDO EL 17 DE OCTUBRE 2020</t>
  </si>
  <si>
    <t>CUBRIR INTERINATO, DEL CENTRO DE SERVICIO LOS ANGELES</t>
  </si>
  <si>
    <t>EL SALVADOR-NEW YORK, WASHINGTON, DC-CHARLOTTE,NC.DEL 31 DE OCTUBRE AL 01 DE NOVIEMBRE DE 2020</t>
  </si>
  <si>
    <t>MISION OFICIAL PARA CUBRIR INTERINATOS, FERIAS DE IDENTIDAD, CUBRIR VACACIONES, EN ESTADOS UNIDOS.</t>
  </si>
  <si>
    <t>PENDIENTE DE PAGO</t>
  </si>
  <si>
    <t>JAIME ERNESTO CERÓN SILIEZAR</t>
  </si>
  <si>
    <t>DIRECTOR DEREGISTRO DE PERSONAS NATURALES</t>
  </si>
  <si>
    <t>EL SALVADOR-NEW YORK, WASHINGTON, DC-CHARLOTTE,NC.DEL 31 DE OCTUBRE AL 01 DE NOVIEMBRE DE 2021</t>
  </si>
  <si>
    <t>EL SALVADOR-DENVER, CO; HOUSTON, TX DEL 13  AL 17 DE NOBIEMBRE DE 2020.</t>
  </si>
  <si>
    <t>MARIA DEL CARMEN MENDOZA CRUZ</t>
  </si>
  <si>
    <t>EL SALVADOR-WASHINGTON,LOS ANGELES, DEL 15 DE NOVIEMBRE AL 01 DE DICIEMBRE DE 2020 Y DE LOS ANGELES A EL SALVADOR SALIENDO 13  Y LLEGANDO 14 DE OCTUBRE 2021.</t>
  </si>
  <si>
    <t>EL SALVADOR- SAN FRANCISCO, SALIENDO Y LLEGANDO EL 15 DE NOVIEMBRE. WASHINGTON SALIENDO Y LLEGANDO EL 01 DE DICIEMBRE DE 2020, Y DE  WASHINGTON A EL SALVADOR SALIENDO Y LLEGANDO EL 13 DE OCTUBRE 2021.</t>
  </si>
  <si>
    <t>ANA JAZMIN GRANDE ACEVEDO</t>
  </si>
  <si>
    <t>RETORNO DE SAN FRANCISCO, CA- EL SALVADOR,CA SALIENDO EL 16 DE NOVIEMBRE Y LLEGANDO 17 DE NOVIEMBRE 2020.                                   SAN SALVADOR, CA- SAN FRANCISCO, CA SALIENDO Y LLEGANDO 01 DE DICIEMBRE 2020.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</si>
</sst>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.00_);_(&quot;$&quot;* \(#,##0.00\);_(&quot;$&quot;* &quot;-&quot;??_);_(@_)"/>
    <numFmt numFmtId="165" formatCode="_([$$-440A]* #,##0.00_);_([$$-440A]* \(#,##0.00\);_([$$-440A]* &quot;-&quot;??_);_(@_)"/>
    <numFmt numFmtId="166" formatCode="_([$$-300A]\ * #,##0.00_);_([$$-300A]\ * \(#,##0.00\);_([$$-300A]\ 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8"/>
      <name val="Cambria"/>
      <family val="1"/>
      <scheme val="major"/>
    </font>
    <font>
      <b/>
      <sz val="11"/>
      <color theme="1"/>
      <name val="Cambria"/>
      <family val="1"/>
    </font>
    <font>
      <b/>
      <sz val="8"/>
      <color theme="1"/>
      <name val="Cambria"/>
      <family val="1"/>
    </font>
    <font>
      <sz val="8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b/>
      <sz val="9"/>
      <color theme="1"/>
      <name val="Cambria"/>
      <family val="1"/>
    </font>
    <font>
      <sz val="9"/>
      <name val="Cambria"/>
      <family val="1"/>
      <scheme val="major"/>
    </font>
    <font>
      <b/>
      <u/>
      <sz val="14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mbria"/>
      <family val="1"/>
      <scheme val="maj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mbria"/>
      <family val="1"/>
      <scheme val="maj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name val="Cambria"/>
      <family val="1"/>
      <scheme val="major"/>
    </font>
    <font>
      <sz val="9"/>
      <color theme="1"/>
      <name val="Cambria"/>
      <family val="1"/>
    </font>
    <font>
      <sz val="8"/>
      <name val="Cambria"/>
      <family val="1"/>
    </font>
    <font>
      <sz val="10"/>
      <name val="Cambria"/>
      <family val="1"/>
      <scheme val="major"/>
    </font>
    <font>
      <sz val="10"/>
      <name val="Calibri"/>
      <family val="2"/>
      <scheme val="minor"/>
    </font>
    <font>
      <b/>
      <sz val="10"/>
      <color rgb="FF0D15B3"/>
      <name val="Calibri"/>
      <family val="2"/>
      <scheme val="minor"/>
    </font>
    <font>
      <b/>
      <sz val="9"/>
      <color rgb="FF0D15B3"/>
      <name val="Calibri"/>
      <family val="2"/>
      <scheme val="minor"/>
    </font>
    <font>
      <b/>
      <sz val="11"/>
      <color rgb="FF0D15B3"/>
      <name val="Calibri"/>
      <family val="2"/>
      <scheme val="minor"/>
    </font>
    <font>
      <b/>
      <sz val="9"/>
      <color rgb="FFFF0066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rgb="FFFF0066"/>
      <name val="Calibri"/>
      <family val="2"/>
      <scheme val="minor"/>
    </font>
    <font>
      <b/>
      <sz val="10"/>
      <color rgb="FFFF0066"/>
      <name val="Calibri"/>
      <family val="2"/>
      <scheme val="minor"/>
    </font>
    <font>
      <b/>
      <sz val="10"/>
      <color rgb="FFFF33CC"/>
      <name val="Calibri"/>
      <family val="2"/>
      <scheme val="minor"/>
    </font>
    <font>
      <b/>
      <sz val="9"/>
      <color rgb="FFFF33CC"/>
      <name val="Calibri"/>
      <family val="2"/>
      <scheme val="minor"/>
    </font>
    <font>
      <sz val="10"/>
      <name val="Cambria"/>
      <family val="1"/>
    </font>
    <font>
      <sz val="9"/>
      <name val="Cambria"/>
      <family val="1"/>
    </font>
    <font>
      <b/>
      <sz val="11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8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/>
      <diagonal/>
    </border>
    <border>
      <left style="double">
        <color indexed="64"/>
      </left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/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/>
      <top/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double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double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1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4" fontId="11" fillId="0" borderId="0" applyFont="0" applyFill="0" applyBorder="0" applyAlignment="0" applyProtection="0"/>
  </cellStyleXfs>
  <cellXfs count="506">
    <xf numFmtId="0" fontId="0" fillId="0" borderId="0" xfId="0"/>
    <xf numFmtId="165" fontId="0" fillId="0" borderId="0" xfId="0" applyNumberFormat="1"/>
    <xf numFmtId="165" fontId="2" fillId="0" borderId="0" xfId="0" applyNumberFormat="1" applyFont="1"/>
    <xf numFmtId="0" fontId="0" fillId="0" borderId="0" xfId="0" applyAlignment="1">
      <alignment horizontal="left"/>
    </xf>
    <xf numFmtId="0" fontId="2" fillId="0" borderId="0" xfId="0" applyFont="1"/>
    <xf numFmtId="0" fontId="0" fillId="0" borderId="0" xfId="0" applyNumberFormat="1"/>
    <xf numFmtId="0" fontId="2" fillId="0" borderId="0" xfId="0" applyNumberFormat="1" applyFont="1"/>
    <xf numFmtId="0" fontId="6" fillId="0" borderId="0" xfId="0" applyFont="1"/>
    <xf numFmtId="0" fontId="13" fillId="0" borderId="0" xfId="0" applyFont="1" applyBorder="1" applyAlignment="1">
      <alignment horizontal="left"/>
    </xf>
    <xf numFmtId="165" fontId="14" fillId="0" borderId="0" xfId="0" applyNumberFormat="1" applyFont="1" applyBorder="1" applyAlignment="1">
      <alignment horizontal="left"/>
    </xf>
    <xf numFmtId="0" fontId="14" fillId="0" borderId="0" xfId="0" applyFont="1"/>
    <xf numFmtId="0" fontId="13" fillId="0" borderId="0" xfId="0" applyFont="1"/>
    <xf numFmtId="0" fontId="13" fillId="0" borderId="0" xfId="0" applyFont="1" applyAlignment="1">
      <alignment horizontal="left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4" fillId="0" borderId="0" xfId="0" applyFont="1" applyAlignment="1">
      <alignment horizontal="left"/>
    </xf>
    <xf numFmtId="0" fontId="14" fillId="0" borderId="0" xfId="0" applyFont="1" applyBorder="1" applyAlignment="1">
      <alignment horizontal="left"/>
    </xf>
    <xf numFmtId="0" fontId="18" fillId="0" borderId="0" xfId="0" applyFont="1" applyAlignment="1">
      <alignment horizontal="left"/>
    </xf>
    <xf numFmtId="0" fontId="14" fillId="0" borderId="0" xfId="0" applyFont="1" applyAlignment="1">
      <alignment horizontal="center"/>
    </xf>
    <xf numFmtId="0" fontId="14" fillId="0" borderId="0" xfId="0" applyFont="1" applyBorder="1" applyAlignment="1">
      <alignment horizontal="center"/>
    </xf>
    <xf numFmtId="0" fontId="18" fillId="0" borderId="0" xfId="0" applyFont="1" applyAlignment="1">
      <alignment horizontal="center"/>
    </xf>
    <xf numFmtId="164" fontId="14" fillId="0" borderId="0" xfId="10" applyFont="1"/>
    <xf numFmtId="0" fontId="14" fillId="0" borderId="0" xfId="0" applyFont="1" applyAlignment="1">
      <alignment horizontal="right" vertical="top"/>
    </xf>
    <xf numFmtId="164" fontId="14" fillId="0" borderId="0" xfId="10" applyFont="1" applyAlignment="1">
      <alignment horizontal="left"/>
    </xf>
    <xf numFmtId="165" fontId="14" fillId="0" borderId="0" xfId="0" applyNumberFormat="1" applyFont="1" applyAlignment="1">
      <alignment horizontal="left"/>
    </xf>
    <xf numFmtId="0" fontId="14" fillId="0" borderId="0" xfId="0" applyFont="1" applyBorder="1"/>
    <xf numFmtId="165" fontId="14" fillId="0" borderId="0" xfId="0" applyNumberFormat="1" applyFont="1"/>
    <xf numFmtId="165" fontId="18" fillId="0" borderId="0" xfId="0" applyNumberFormat="1" applyFont="1" applyAlignment="1">
      <alignment horizontal="left"/>
    </xf>
    <xf numFmtId="0" fontId="0" fillId="0" borderId="0" xfId="0"/>
    <xf numFmtId="165" fontId="0" fillId="0" borderId="0" xfId="0" applyNumberFormat="1" applyAlignment="1">
      <alignment horizontal="center"/>
    </xf>
    <xf numFmtId="165" fontId="14" fillId="0" borderId="0" xfId="0" applyNumberFormat="1" applyFont="1" applyAlignment="1">
      <alignment horizontal="right" vertical="top"/>
    </xf>
    <xf numFmtId="164" fontId="20" fillId="0" borderId="48" xfId="10" applyFont="1" applyBorder="1" applyAlignment="1">
      <alignment horizontal="center"/>
    </xf>
    <xf numFmtId="0" fontId="17" fillId="2" borderId="45" xfId="0" applyFont="1" applyFill="1" applyBorder="1" applyAlignment="1">
      <alignment horizontal="left" vertical="center" wrapText="1"/>
    </xf>
    <xf numFmtId="0" fontId="17" fillId="2" borderId="1" xfId="0" applyNumberFormat="1" applyFont="1" applyFill="1" applyBorder="1" applyAlignment="1">
      <alignment horizontal="left" vertical="center" wrapText="1"/>
    </xf>
    <xf numFmtId="0" fontId="26" fillId="0" borderId="0" xfId="0" applyFont="1"/>
    <xf numFmtId="0" fontId="28" fillId="2" borderId="0" xfId="0" applyFont="1" applyFill="1"/>
    <xf numFmtId="0" fontId="27" fillId="0" borderId="0" xfId="0" applyFont="1"/>
    <xf numFmtId="164" fontId="14" fillId="0" borderId="0" xfId="0" applyNumberFormat="1" applyFont="1"/>
    <xf numFmtId="0" fontId="25" fillId="2" borderId="3" xfId="0" applyFont="1" applyFill="1" applyBorder="1" applyAlignment="1">
      <alignment horizontal="left" vertical="center" wrapText="1"/>
    </xf>
    <xf numFmtId="0" fontId="25" fillId="2" borderId="1" xfId="0" applyFont="1" applyFill="1" applyBorder="1" applyAlignment="1">
      <alignment horizontal="left" vertical="center" wrapText="1"/>
    </xf>
    <xf numFmtId="0" fontId="24" fillId="2" borderId="1" xfId="0" applyNumberFormat="1" applyFont="1" applyFill="1" applyBorder="1" applyAlignment="1">
      <alignment horizontal="center" vertical="center" wrapText="1"/>
    </xf>
    <xf numFmtId="14" fontId="24" fillId="2" borderId="1" xfId="0" applyNumberFormat="1" applyFont="1" applyFill="1" applyBorder="1" applyAlignment="1">
      <alignment horizontal="left" vertical="center" wrapText="1"/>
    </xf>
    <xf numFmtId="0" fontId="18" fillId="2" borderId="1" xfId="0" applyFont="1" applyFill="1" applyBorder="1" applyAlignment="1">
      <alignment horizontal="left" vertical="center" wrapText="1"/>
    </xf>
    <xf numFmtId="165" fontId="16" fillId="0" borderId="0" xfId="0" applyNumberFormat="1" applyFont="1"/>
    <xf numFmtId="0" fontId="16" fillId="0" borderId="0" xfId="0" applyFont="1" applyBorder="1" applyAlignment="1">
      <alignment horizontal="left"/>
    </xf>
    <xf numFmtId="165" fontId="17" fillId="0" borderId="0" xfId="0" applyNumberFormat="1" applyFont="1"/>
    <xf numFmtId="0" fontId="17" fillId="2" borderId="1" xfId="0" applyFont="1" applyFill="1" applyBorder="1" applyAlignment="1">
      <alignment horizontal="left" vertical="center" wrapText="1"/>
    </xf>
    <xf numFmtId="0" fontId="32" fillId="0" borderId="0" xfId="0" applyFont="1"/>
    <xf numFmtId="0" fontId="31" fillId="2" borderId="0" xfId="0" applyFont="1" applyFill="1"/>
    <xf numFmtId="0" fontId="29" fillId="0" borderId="0" xfId="0" applyFont="1"/>
    <xf numFmtId="0" fontId="33" fillId="0" borderId="0" xfId="0" applyFont="1"/>
    <xf numFmtId="0" fontId="34" fillId="0" borderId="0" xfId="0" applyFont="1"/>
    <xf numFmtId="164" fontId="31" fillId="2" borderId="0" xfId="0" applyNumberFormat="1" applyFont="1" applyFill="1"/>
    <xf numFmtId="0" fontId="9" fillId="2" borderId="38" xfId="0" applyFont="1" applyFill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38" xfId="0" applyFont="1" applyBorder="1" applyAlignment="1">
      <alignment horizontal="left" vertical="center" wrapText="1"/>
    </xf>
    <xf numFmtId="14" fontId="25" fillId="2" borderId="13" xfId="0" applyNumberFormat="1" applyFont="1" applyFill="1" applyBorder="1" applyAlignment="1">
      <alignment horizontal="left" vertical="center" wrapText="1"/>
    </xf>
    <xf numFmtId="0" fontId="25" fillId="2" borderId="29" xfId="0" applyFont="1" applyFill="1" applyBorder="1" applyAlignment="1">
      <alignment horizontal="left" vertical="center" wrapText="1"/>
    </xf>
    <xf numFmtId="0" fontId="22" fillId="0" borderId="45" xfId="0" applyFont="1" applyBorder="1" applyAlignment="1">
      <alignment horizontal="left" vertical="center" wrapText="1"/>
    </xf>
    <xf numFmtId="165" fontId="17" fillId="2" borderId="0" xfId="0" applyNumberFormat="1" applyFont="1" applyFill="1"/>
    <xf numFmtId="0" fontId="17" fillId="2" borderId="3" xfId="0" applyFont="1" applyFill="1" applyBorder="1" applyAlignment="1">
      <alignment horizontal="left" vertical="center" wrapText="1"/>
    </xf>
    <xf numFmtId="0" fontId="17" fillId="2" borderId="17" xfId="0" applyFont="1" applyFill="1" applyBorder="1" applyAlignment="1">
      <alignment horizontal="left" vertical="center" wrapText="1"/>
    </xf>
    <xf numFmtId="14" fontId="25" fillId="2" borderId="1" xfId="0" applyNumberFormat="1" applyFont="1" applyFill="1" applyBorder="1" applyAlignment="1">
      <alignment horizontal="left" vertical="center" wrapText="1"/>
    </xf>
    <xf numFmtId="0" fontId="24" fillId="2" borderId="1" xfId="0" applyFont="1" applyFill="1" applyBorder="1" applyAlignment="1">
      <alignment horizontal="left" vertical="center" wrapText="1"/>
    </xf>
    <xf numFmtId="0" fontId="18" fillId="2" borderId="1" xfId="0" applyNumberFormat="1" applyFont="1" applyFill="1" applyBorder="1" applyAlignment="1">
      <alignment horizontal="left" vertical="center" wrapText="1"/>
    </xf>
    <xf numFmtId="14" fontId="25" fillId="2" borderId="14" xfId="0" applyNumberFormat="1" applyFont="1" applyFill="1" applyBorder="1" applyAlignment="1">
      <alignment horizontal="left" vertical="center" wrapText="1"/>
    </xf>
    <xf numFmtId="14" fontId="24" fillId="2" borderId="3" xfId="0" applyNumberFormat="1" applyFont="1" applyFill="1" applyBorder="1" applyAlignment="1">
      <alignment horizontal="left" vertical="center" wrapText="1"/>
    </xf>
    <xf numFmtId="0" fontId="24" fillId="2" borderId="3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left" vertical="center"/>
    </xf>
    <xf numFmtId="0" fontId="18" fillId="2" borderId="3" xfId="0" applyFont="1" applyFill="1" applyBorder="1" applyAlignment="1">
      <alignment horizontal="left" wrapText="1"/>
    </xf>
    <xf numFmtId="14" fontId="25" fillId="2" borderId="60" xfId="0" applyNumberFormat="1" applyFont="1" applyFill="1" applyBorder="1" applyAlignment="1">
      <alignment horizontal="left" vertical="center" wrapText="1"/>
    </xf>
    <xf numFmtId="14" fontId="24" fillId="2" borderId="52" xfId="0" applyNumberFormat="1" applyFont="1" applyFill="1" applyBorder="1" applyAlignment="1">
      <alignment horizontal="left" vertical="center" wrapText="1"/>
    </xf>
    <xf numFmtId="0" fontId="24" fillId="2" borderId="52" xfId="0" applyNumberFormat="1" applyFont="1" applyFill="1" applyBorder="1" applyAlignment="1">
      <alignment horizontal="center" vertical="center" wrapText="1"/>
    </xf>
    <xf numFmtId="0" fontId="25" fillId="2" borderId="52" xfId="0" applyFont="1" applyFill="1" applyBorder="1" applyAlignment="1">
      <alignment horizontal="left" vertical="center" wrapText="1"/>
    </xf>
    <xf numFmtId="14" fontId="25" fillId="2" borderId="61" xfId="0" applyNumberFormat="1" applyFont="1" applyFill="1" applyBorder="1" applyAlignment="1">
      <alignment horizontal="left" vertical="center" wrapText="1"/>
    </xf>
    <xf numFmtId="14" fontId="24" fillId="2" borderId="56" xfId="0" applyNumberFormat="1" applyFont="1" applyFill="1" applyBorder="1" applyAlignment="1">
      <alignment horizontal="left" vertical="center" wrapText="1"/>
    </xf>
    <xf numFmtId="0" fontId="24" fillId="2" borderId="56" xfId="0" applyNumberFormat="1" applyFont="1" applyFill="1" applyBorder="1" applyAlignment="1">
      <alignment horizontal="center" vertical="center" wrapText="1"/>
    </xf>
    <xf numFmtId="0" fontId="25" fillId="2" borderId="56" xfId="0" applyFont="1" applyFill="1" applyBorder="1" applyAlignment="1">
      <alignment horizontal="left" vertical="center" wrapText="1"/>
    </xf>
    <xf numFmtId="0" fontId="25" fillId="2" borderId="52" xfId="0" applyFont="1" applyFill="1" applyBorder="1" applyAlignment="1">
      <alignment horizontal="left" vertical="center"/>
    </xf>
    <xf numFmtId="14" fontId="25" fillId="2" borderId="60" xfId="0" applyNumberFormat="1" applyFont="1" applyFill="1" applyBorder="1" applyAlignment="1">
      <alignment horizontal="left" vertical="center"/>
    </xf>
    <xf numFmtId="14" fontId="24" fillId="2" borderId="52" xfId="0" applyNumberFormat="1" applyFont="1" applyFill="1" applyBorder="1" applyAlignment="1">
      <alignment horizontal="left" vertical="center"/>
    </xf>
    <xf numFmtId="0" fontId="24" fillId="2" borderId="52" xfId="0" applyNumberFormat="1" applyFont="1" applyFill="1" applyBorder="1" applyAlignment="1">
      <alignment horizontal="center" vertical="center"/>
    </xf>
    <xf numFmtId="0" fontId="25" fillId="2" borderId="52" xfId="0" applyFont="1" applyFill="1" applyBorder="1" applyAlignment="1">
      <alignment horizontal="left" vertical="top" wrapText="1"/>
    </xf>
    <xf numFmtId="14" fontId="25" fillId="2" borderId="12" xfId="0" applyNumberFormat="1" applyFont="1" applyFill="1" applyBorder="1" applyAlignment="1">
      <alignment horizontal="left" vertical="center" wrapText="1"/>
    </xf>
    <xf numFmtId="14" fontId="24" fillId="2" borderId="2" xfId="0" applyNumberFormat="1" applyFont="1" applyFill="1" applyBorder="1" applyAlignment="1">
      <alignment horizontal="left" vertical="center" wrapText="1"/>
    </xf>
    <xf numFmtId="0" fontId="24" fillId="2" borderId="2" xfId="0" applyNumberFormat="1" applyFont="1" applyFill="1" applyBorder="1" applyAlignment="1">
      <alignment horizontal="center" vertical="center" wrapText="1"/>
    </xf>
    <xf numFmtId="0" fontId="25" fillId="2" borderId="2" xfId="0" applyFont="1" applyFill="1" applyBorder="1" applyAlignment="1">
      <alignment horizontal="left" vertical="center" wrapText="1"/>
    </xf>
    <xf numFmtId="0" fontId="18" fillId="2" borderId="2" xfId="0" applyFont="1" applyFill="1" applyBorder="1" applyAlignment="1">
      <alignment horizontal="left" vertical="center" wrapText="1"/>
    </xf>
    <xf numFmtId="14" fontId="25" fillId="2" borderId="35" xfId="0" applyNumberFormat="1" applyFont="1" applyFill="1" applyBorder="1" applyAlignment="1">
      <alignment horizontal="left" vertical="center" wrapText="1"/>
    </xf>
    <xf numFmtId="14" fontId="24" fillId="2" borderId="29" xfId="0" applyNumberFormat="1" applyFont="1" applyFill="1" applyBorder="1" applyAlignment="1">
      <alignment horizontal="left" vertical="center" wrapText="1"/>
    </xf>
    <xf numFmtId="0" fontId="24" fillId="2" borderId="29" xfId="0" applyNumberFormat="1" applyFont="1" applyFill="1" applyBorder="1" applyAlignment="1">
      <alignment horizontal="center" vertical="center" wrapText="1"/>
    </xf>
    <xf numFmtId="0" fontId="18" fillId="2" borderId="45" xfId="0" applyFont="1" applyFill="1" applyBorder="1" applyAlignment="1">
      <alignment horizontal="left" vertical="center" wrapText="1"/>
    </xf>
    <xf numFmtId="0" fontId="18" fillId="2" borderId="29" xfId="0" applyFont="1" applyFill="1" applyBorder="1" applyAlignment="1">
      <alignment horizontal="left" vertical="center" wrapText="1"/>
    </xf>
    <xf numFmtId="14" fontId="24" fillId="2" borderId="69" xfId="0" applyNumberFormat="1" applyFont="1" applyFill="1" applyBorder="1" applyAlignment="1">
      <alignment horizontal="left" vertical="center" wrapText="1"/>
    </xf>
    <xf numFmtId="14" fontId="24" fillId="2" borderId="6" xfId="0" applyNumberFormat="1" applyFont="1" applyFill="1" applyBorder="1" applyAlignment="1">
      <alignment horizontal="left" vertical="center" wrapText="1"/>
    </xf>
    <xf numFmtId="14" fontId="24" fillId="2" borderId="4" xfId="0" applyNumberFormat="1" applyFont="1" applyFill="1" applyBorder="1" applyAlignment="1">
      <alignment horizontal="left" vertical="center" wrapText="1"/>
    </xf>
    <xf numFmtId="0" fontId="17" fillId="2" borderId="29" xfId="0" applyFont="1" applyFill="1" applyBorder="1" applyAlignment="1">
      <alignment horizontal="left" vertical="center" wrapText="1"/>
    </xf>
    <xf numFmtId="0" fontId="17" fillId="2" borderId="2" xfId="0" applyFont="1" applyFill="1" applyBorder="1" applyAlignment="1">
      <alignment horizontal="left" vertical="top" wrapText="1"/>
    </xf>
    <xf numFmtId="0" fontId="17" fillId="2" borderId="1" xfId="0" applyFont="1" applyFill="1" applyBorder="1" applyAlignment="1">
      <alignment horizontal="left" wrapText="1"/>
    </xf>
    <xf numFmtId="0" fontId="35" fillId="2" borderId="2" xfId="0" applyNumberFormat="1" applyFont="1" applyFill="1" applyBorder="1" applyAlignment="1">
      <alignment horizontal="center" vertical="center" wrapText="1"/>
    </xf>
    <xf numFmtId="0" fontId="35" fillId="2" borderId="2" xfId="0" applyFont="1" applyFill="1" applyBorder="1" applyAlignment="1">
      <alignment horizontal="left" vertical="center" wrapText="1"/>
    </xf>
    <xf numFmtId="0" fontId="36" fillId="2" borderId="2" xfId="0" applyFont="1" applyFill="1" applyBorder="1" applyAlignment="1">
      <alignment horizontal="left" vertical="center" wrapText="1"/>
    </xf>
    <xf numFmtId="0" fontId="23" fillId="2" borderId="2" xfId="0" applyFont="1" applyFill="1" applyBorder="1" applyAlignment="1">
      <alignment horizontal="left" vertical="top" wrapText="1"/>
    </xf>
    <xf numFmtId="0" fontId="35" fillId="2" borderId="1" xfId="0" applyNumberFormat="1" applyFont="1" applyFill="1" applyBorder="1" applyAlignment="1">
      <alignment horizontal="center" vertical="center" wrapText="1"/>
    </xf>
    <xf numFmtId="0" fontId="35" fillId="2" borderId="1" xfId="0" applyFont="1" applyFill="1" applyBorder="1" applyAlignment="1">
      <alignment horizontal="left" vertical="center" wrapText="1"/>
    </xf>
    <xf numFmtId="0" fontId="36" fillId="2" borderId="1" xfId="0" applyFont="1" applyFill="1" applyBorder="1" applyAlignment="1">
      <alignment horizontal="left" vertical="center" wrapText="1"/>
    </xf>
    <xf numFmtId="0" fontId="23" fillId="2" borderId="1" xfId="0" applyFont="1" applyFill="1" applyBorder="1" applyAlignment="1">
      <alignment horizontal="left" vertical="top" wrapText="1"/>
    </xf>
    <xf numFmtId="0" fontId="24" fillId="2" borderId="69" xfId="0" applyNumberFormat="1" applyFont="1" applyFill="1" applyBorder="1" applyAlignment="1">
      <alignment horizontal="center" vertical="center" wrapText="1"/>
    </xf>
    <xf numFmtId="0" fontId="24" fillId="2" borderId="6" xfId="0" applyNumberFormat="1" applyFont="1" applyFill="1" applyBorder="1" applyAlignment="1">
      <alignment horizontal="center" vertical="center" wrapText="1"/>
    </xf>
    <xf numFmtId="0" fontId="24" fillId="2" borderId="4" xfId="0" applyNumberFormat="1" applyFont="1" applyFill="1" applyBorder="1" applyAlignment="1">
      <alignment horizontal="center" vertical="center" wrapText="1"/>
    </xf>
    <xf numFmtId="0" fontId="9" fillId="2" borderId="19" xfId="0" applyFont="1" applyFill="1" applyBorder="1" applyAlignment="1">
      <alignment horizontal="left" vertical="center" wrapText="1"/>
    </xf>
    <xf numFmtId="0" fontId="3" fillId="2" borderId="17" xfId="0" applyFont="1" applyFill="1" applyBorder="1" applyAlignment="1">
      <alignment horizontal="left" vertical="center" wrapText="1"/>
    </xf>
    <xf numFmtId="0" fontId="9" fillId="2" borderId="45" xfId="0" applyFont="1" applyFill="1" applyBorder="1" applyAlignment="1">
      <alignment horizontal="left" vertical="center" wrapText="1"/>
    </xf>
    <xf numFmtId="166" fontId="30" fillId="2" borderId="36" xfId="0" applyNumberFormat="1" applyFont="1" applyFill="1" applyBorder="1"/>
    <xf numFmtId="166" fontId="30" fillId="2" borderId="0" xfId="0" applyNumberFormat="1" applyFont="1" applyFill="1" applyBorder="1"/>
    <xf numFmtId="166" fontId="30" fillId="2" borderId="15" xfId="0" applyNumberFormat="1" applyFont="1" applyFill="1" applyBorder="1"/>
    <xf numFmtId="166" fontId="30" fillId="2" borderId="20" xfId="0" applyNumberFormat="1" applyFont="1" applyFill="1" applyBorder="1"/>
    <xf numFmtId="166" fontId="30" fillId="2" borderId="15" xfId="0" applyNumberFormat="1" applyFont="1" applyFill="1" applyBorder="1" applyAlignment="1">
      <alignment vertical="center"/>
    </xf>
    <xf numFmtId="166" fontId="30" fillId="2" borderId="20" xfId="0" applyNumberFormat="1" applyFont="1" applyFill="1" applyBorder="1" applyAlignment="1">
      <alignment vertical="center"/>
    </xf>
    <xf numFmtId="164" fontId="30" fillId="2" borderId="2" xfId="10" applyFont="1" applyFill="1" applyBorder="1" applyAlignment="1">
      <alignment horizontal="center" vertical="center" wrapText="1"/>
    </xf>
    <xf numFmtId="164" fontId="30" fillId="2" borderId="2" xfId="10" applyFont="1" applyFill="1" applyBorder="1" applyAlignment="1">
      <alignment horizontal="left" vertical="center" wrapText="1"/>
    </xf>
    <xf numFmtId="164" fontId="30" fillId="2" borderId="1" xfId="10" applyFont="1" applyFill="1" applyBorder="1" applyAlignment="1">
      <alignment horizontal="center" vertical="center" wrapText="1"/>
    </xf>
    <xf numFmtId="164" fontId="30" fillId="2" borderId="1" xfId="10" applyFont="1" applyFill="1" applyBorder="1" applyAlignment="1">
      <alignment horizontal="left" vertical="center" wrapText="1"/>
    </xf>
    <xf numFmtId="164" fontId="30" fillId="2" borderId="1" xfId="10" applyFont="1" applyFill="1" applyBorder="1"/>
    <xf numFmtId="164" fontId="30" fillId="2" borderId="1" xfId="10" applyFont="1" applyFill="1" applyBorder="1" applyAlignment="1">
      <alignment horizontal="left"/>
    </xf>
    <xf numFmtId="164" fontId="30" fillId="2" borderId="38" xfId="10" applyFont="1" applyFill="1" applyBorder="1" applyAlignment="1">
      <alignment horizontal="center"/>
    </xf>
    <xf numFmtId="164" fontId="30" fillId="2" borderId="3" xfId="10" applyFont="1" applyFill="1" applyBorder="1"/>
    <xf numFmtId="164" fontId="30" fillId="2" borderId="26" xfId="10" applyFont="1" applyFill="1" applyBorder="1" applyAlignment="1">
      <alignment horizontal="center" vertical="center"/>
    </xf>
    <xf numFmtId="164" fontId="30" fillId="2" borderId="3" xfId="10" applyFont="1" applyFill="1" applyBorder="1" applyAlignment="1">
      <alignment horizontal="left" vertical="center"/>
    </xf>
    <xf numFmtId="164" fontId="30" fillId="2" borderId="1" xfId="10" applyFont="1" applyFill="1" applyBorder="1" applyAlignment="1">
      <alignment horizontal="left" vertical="center"/>
    </xf>
    <xf numFmtId="164" fontId="30" fillId="2" borderId="0" xfId="10" applyFont="1" applyFill="1" applyBorder="1" applyAlignment="1">
      <alignment vertical="center"/>
    </xf>
    <xf numFmtId="164" fontId="30" fillId="2" borderId="49" xfId="10" applyFont="1" applyFill="1" applyBorder="1"/>
    <xf numFmtId="164" fontId="30" fillId="2" borderId="38" xfId="10" applyFont="1" applyFill="1" applyBorder="1" applyAlignment="1">
      <alignment horizontal="center" vertical="center"/>
    </xf>
    <xf numFmtId="164" fontId="30" fillId="2" borderId="26" xfId="10" applyFont="1" applyFill="1" applyBorder="1"/>
    <xf numFmtId="164" fontId="30" fillId="2" borderId="19" xfId="10" applyFont="1" applyFill="1" applyBorder="1" applyAlignment="1">
      <alignment horizontal="center" vertical="center"/>
    </xf>
    <xf numFmtId="164" fontId="30" fillId="2" borderId="2" xfId="10" applyFont="1" applyFill="1" applyBorder="1"/>
    <xf numFmtId="164" fontId="30" fillId="2" borderId="29" xfId="10" applyFont="1" applyFill="1" applyBorder="1" applyAlignment="1">
      <alignment horizontal="left" vertical="center"/>
    </xf>
    <xf numFmtId="164" fontId="30" fillId="2" borderId="2" xfId="10" applyFont="1" applyFill="1" applyBorder="1" applyAlignment="1">
      <alignment horizontal="left" vertical="center"/>
    </xf>
    <xf numFmtId="164" fontId="30" fillId="2" borderId="3" xfId="10" applyFont="1" applyFill="1" applyBorder="1" applyAlignment="1">
      <alignment horizontal="left"/>
    </xf>
    <xf numFmtId="164" fontId="30" fillId="2" borderId="3" xfId="10" applyFont="1" applyFill="1" applyBorder="1" applyAlignment="1"/>
    <xf numFmtId="164" fontId="30" fillId="2" borderId="29" xfId="10" applyFont="1" applyFill="1" applyBorder="1" applyAlignment="1">
      <alignment horizontal="center"/>
    </xf>
    <xf numFmtId="164" fontId="30" fillId="2" borderId="29" xfId="10" applyFont="1" applyFill="1" applyBorder="1" applyAlignment="1">
      <alignment vertical="center"/>
    </xf>
    <xf numFmtId="164" fontId="30" fillId="2" borderId="29" xfId="10" applyFont="1" applyFill="1" applyBorder="1" applyAlignment="1">
      <alignment horizontal="center" vertical="center"/>
    </xf>
    <xf numFmtId="164" fontId="30" fillId="2" borderId="2" xfId="10" applyFont="1" applyFill="1" applyBorder="1" applyAlignment="1">
      <alignment horizontal="center"/>
    </xf>
    <xf numFmtId="164" fontId="30" fillId="2" borderId="2" xfId="10" applyFont="1" applyFill="1" applyBorder="1" applyAlignment="1">
      <alignment horizontal="center" vertical="center"/>
    </xf>
    <xf numFmtId="164" fontId="30" fillId="2" borderId="1" xfId="10" applyFont="1" applyFill="1" applyBorder="1" applyAlignment="1">
      <alignment horizontal="center"/>
    </xf>
    <xf numFmtId="164" fontId="30" fillId="2" borderId="1" xfId="10" applyFont="1" applyFill="1" applyBorder="1" applyAlignment="1">
      <alignment horizontal="center" vertical="center"/>
    </xf>
    <xf numFmtId="0" fontId="20" fillId="3" borderId="21" xfId="0" applyFont="1" applyFill="1" applyBorder="1" applyAlignment="1">
      <alignment horizontal="center"/>
    </xf>
    <xf numFmtId="0" fontId="20" fillId="3" borderId="5" xfId="0" applyFont="1" applyFill="1" applyBorder="1" applyAlignment="1">
      <alignment horizontal="center"/>
    </xf>
    <xf numFmtId="0" fontId="20" fillId="3" borderId="36" xfId="0" applyFont="1" applyFill="1" applyBorder="1" applyAlignment="1">
      <alignment horizontal="center" vertical="center" wrapText="1"/>
    </xf>
    <xf numFmtId="0" fontId="20" fillId="3" borderId="47" xfId="0" applyFont="1" applyFill="1" applyBorder="1" applyAlignment="1">
      <alignment horizontal="center" vertical="center" wrapText="1"/>
    </xf>
    <xf numFmtId="164" fontId="14" fillId="0" borderId="0" xfId="10" applyFont="1" applyBorder="1" applyAlignment="1">
      <alignment horizontal="left"/>
    </xf>
    <xf numFmtId="164" fontId="20" fillId="5" borderId="25" xfId="10" applyFont="1" applyFill="1" applyBorder="1" applyAlignment="1">
      <alignment horizontal="center" vertical="center" wrapText="1"/>
    </xf>
    <xf numFmtId="164" fontId="30" fillId="4" borderId="28" xfId="10" applyFont="1" applyFill="1" applyBorder="1" applyAlignment="1">
      <alignment horizontal="center" vertical="center" wrapText="1"/>
    </xf>
    <xf numFmtId="165" fontId="30" fillId="4" borderId="0" xfId="0" applyNumberFormat="1" applyFont="1" applyFill="1" applyBorder="1" applyAlignment="1">
      <alignment horizontal="center" vertical="center" wrapText="1"/>
    </xf>
    <xf numFmtId="0" fontId="30" fillId="4" borderId="0" xfId="0" applyFont="1" applyFill="1" applyBorder="1" applyAlignment="1">
      <alignment horizontal="center" vertical="center" wrapText="1"/>
    </xf>
    <xf numFmtId="164" fontId="30" fillId="4" borderId="0" xfId="10" applyFont="1" applyFill="1" applyBorder="1" applyAlignment="1">
      <alignment horizontal="center" vertical="center" wrapText="1"/>
    </xf>
    <xf numFmtId="164" fontId="30" fillId="4" borderId="27" xfId="10" applyFont="1" applyFill="1" applyBorder="1" applyAlignment="1">
      <alignment horizontal="center" vertical="center" wrapText="1"/>
    </xf>
    <xf numFmtId="164" fontId="21" fillId="4" borderId="27" xfId="0" applyNumberFormat="1" applyFont="1" applyFill="1" applyBorder="1" applyAlignment="1">
      <alignment horizontal="center" wrapText="1"/>
    </xf>
    <xf numFmtId="165" fontId="30" fillId="4" borderId="49" xfId="0" applyNumberFormat="1" applyFont="1" applyFill="1" applyBorder="1" applyAlignment="1">
      <alignment horizontal="center" vertical="center" wrapText="1"/>
    </xf>
    <xf numFmtId="0" fontId="30" fillId="4" borderId="1" xfId="0" applyFont="1" applyFill="1" applyBorder="1" applyAlignment="1">
      <alignment horizontal="center" vertical="center" wrapText="1"/>
    </xf>
    <xf numFmtId="165" fontId="30" fillId="4" borderId="1" xfId="0" applyNumberFormat="1" applyFont="1" applyFill="1" applyBorder="1"/>
    <xf numFmtId="164" fontId="30" fillId="4" borderId="1" xfId="0" applyNumberFormat="1" applyFont="1" applyFill="1" applyBorder="1" applyAlignment="1">
      <alignment horizontal="center" vertical="center" wrapText="1"/>
    </xf>
    <xf numFmtId="164" fontId="30" fillId="4" borderId="38" xfId="10" applyFont="1" applyFill="1" applyBorder="1"/>
    <xf numFmtId="164" fontId="21" fillId="4" borderId="32" xfId="0" applyNumberFormat="1" applyFont="1" applyFill="1" applyBorder="1" applyAlignment="1">
      <alignment horizontal="center" wrapText="1"/>
    </xf>
    <xf numFmtId="165" fontId="30" fillId="4" borderId="26" xfId="0" applyNumberFormat="1" applyFont="1" applyFill="1" applyBorder="1" applyAlignment="1">
      <alignment horizontal="center" vertical="center" wrapText="1"/>
    </xf>
    <xf numFmtId="0" fontId="30" fillId="4" borderId="3" xfId="0" applyFont="1" applyFill="1" applyBorder="1" applyAlignment="1">
      <alignment horizontal="center" vertical="center" wrapText="1"/>
    </xf>
    <xf numFmtId="165" fontId="30" fillId="4" borderId="3" xfId="0" applyNumberFormat="1" applyFont="1" applyFill="1" applyBorder="1"/>
    <xf numFmtId="164" fontId="30" fillId="4" borderId="3" xfId="0" applyNumberFormat="1" applyFont="1" applyFill="1" applyBorder="1" applyAlignment="1">
      <alignment horizontal="center" vertical="center" wrapText="1"/>
    </xf>
    <xf numFmtId="164" fontId="30" fillId="4" borderId="19" xfId="10" applyFont="1" applyFill="1" applyBorder="1"/>
    <xf numFmtId="165" fontId="30" fillId="4" borderId="15" xfId="0" applyNumberFormat="1" applyFont="1" applyFill="1" applyBorder="1" applyAlignment="1">
      <alignment horizontal="center" vertical="center" wrapText="1"/>
    </xf>
    <xf numFmtId="0" fontId="30" fillId="4" borderId="15" xfId="0" applyFont="1" applyFill="1" applyBorder="1" applyAlignment="1">
      <alignment horizontal="center" vertical="center" wrapText="1"/>
    </xf>
    <xf numFmtId="165" fontId="30" fillId="4" borderId="15" xfId="0" applyNumberFormat="1" applyFont="1" applyFill="1" applyBorder="1"/>
    <xf numFmtId="164" fontId="30" fillId="4" borderId="15" xfId="0" applyNumberFormat="1" applyFont="1" applyFill="1" applyBorder="1" applyAlignment="1">
      <alignment horizontal="center" vertical="center" wrapText="1"/>
    </xf>
    <xf numFmtId="164" fontId="30" fillId="4" borderId="15" xfId="10" applyFont="1" applyFill="1" applyBorder="1"/>
    <xf numFmtId="165" fontId="30" fillId="4" borderId="20" xfId="0" applyNumberFormat="1" applyFont="1" applyFill="1" applyBorder="1" applyAlignment="1">
      <alignment horizontal="center" vertical="center" wrapText="1"/>
    </xf>
    <xf numFmtId="0" fontId="30" fillId="4" borderId="20" xfId="0" applyFont="1" applyFill="1" applyBorder="1" applyAlignment="1">
      <alignment horizontal="center" vertical="center" wrapText="1"/>
    </xf>
    <xf numFmtId="165" fontId="30" fillId="4" borderId="20" xfId="0" applyNumberFormat="1" applyFont="1" applyFill="1" applyBorder="1"/>
    <xf numFmtId="164" fontId="30" fillId="4" borderId="20" xfId="0" applyNumberFormat="1" applyFont="1" applyFill="1" applyBorder="1" applyAlignment="1">
      <alignment horizontal="center" vertical="center" wrapText="1"/>
    </xf>
    <xf numFmtId="164" fontId="30" fillId="4" borderId="20" xfId="10" applyFont="1" applyFill="1" applyBorder="1"/>
    <xf numFmtId="165" fontId="30" fillId="4" borderId="21" xfId="0" applyNumberFormat="1" applyFont="1" applyFill="1" applyBorder="1" applyAlignment="1">
      <alignment horizontal="center" vertical="center" wrapText="1"/>
    </xf>
    <xf numFmtId="0" fontId="30" fillId="4" borderId="21" xfId="0" applyFont="1" applyFill="1" applyBorder="1" applyAlignment="1">
      <alignment horizontal="center" vertical="center" wrapText="1"/>
    </xf>
    <xf numFmtId="165" fontId="30" fillId="4" borderId="21" xfId="0" applyNumberFormat="1" applyFont="1" applyFill="1" applyBorder="1"/>
    <xf numFmtId="164" fontId="30" fillId="4" borderId="21" xfId="0" applyNumberFormat="1" applyFont="1" applyFill="1" applyBorder="1" applyAlignment="1">
      <alignment horizontal="center" vertical="center" wrapText="1"/>
    </xf>
    <xf numFmtId="164" fontId="30" fillId="4" borderId="21" xfId="10" applyFont="1" applyFill="1" applyBorder="1"/>
    <xf numFmtId="165" fontId="30" fillId="4" borderId="62" xfId="0" applyNumberFormat="1" applyFont="1" applyFill="1" applyBorder="1" applyAlignment="1">
      <alignment horizontal="center" vertical="center" wrapText="1"/>
    </xf>
    <xf numFmtId="0" fontId="30" fillId="4" borderId="63" xfId="0" applyFont="1" applyFill="1" applyBorder="1" applyAlignment="1">
      <alignment horizontal="center" vertical="center" wrapText="1"/>
    </xf>
    <xf numFmtId="165" fontId="30" fillId="4" borderId="63" xfId="0" applyNumberFormat="1" applyFont="1" applyFill="1" applyBorder="1"/>
    <xf numFmtId="164" fontId="30" fillId="4" borderId="63" xfId="0" applyNumberFormat="1" applyFont="1" applyFill="1" applyBorder="1" applyAlignment="1">
      <alignment horizontal="center" vertical="center" wrapText="1"/>
    </xf>
    <xf numFmtId="164" fontId="30" fillId="4" borderId="64" xfId="10" applyFont="1" applyFill="1" applyBorder="1"/>
    <xf numFmtId="164" fontId="21" fillId="4" borderId="28" xfId="0" applyNumberFormat="1" applyFont="1" applyFill="1" applyBorder="1" applyAlignment="1">
      <alignment horizontal="center" vertical="center" wrapText="1"/>
    </xf>
    <xf numFmtId="165" fontId="30" fillId="4" borderId="50" xfId="0" applyNumberFormat="1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 wrapText="1"/>
    </xf>
    <xf numFmtId="165" fontId="30" fillId="4" borderId="2" xfId="0" applyNumberFormat="1" applyFont="1" applyFill="1" applyBorder="1"/>
    <xf numFmtId="164" fontId="30" fillId="4" borderId="2" xfId="0" applyNumberFormat="1" applyFont="1" applyFill="1" applyBorder="1" applyAlignment="1">
      <alignment horizontal="center" vertical="center" wrapText="1"/>
    </xf>
    <xf numFmtId="164" fontId="30" fillId="4" borderId="17" xfId="10" applyFont="1" applyFill="1" applyBorder="1"/>
    <xf numFmtId="164" fontId="21" fillId="4" borderId="32" xfId="0" applyNumberFormat="1" applyFont="1" applyFill="1" applyBorder="1" applyAlignment="1">
      <alignment horizontal="center" vertical="center" wrapText="1"/>
    </xf>
    <xf numFmtId="165" fontId="30" fillId="4" borderId="0" xfId="0" applyNumberFormat="1" applyFont="1" applyFill="1" applyBorder="1"/>
    <xf numFmtId="164" fontId="30" fillId="4" borderId="0" xfId="0" applyNumberFormat="1" applyFont="1" applyFill="1" applyBorder="1" applyAlignment="1">
      <alignment horizontal="center" vertical="center" wrapText="1"/>
    </xf>
    <xf numFmtId="164" fontId="30" fillId="4" borderId="0" xfId="10" applyFont="1" applyFill="1" applyBorder="1"/>
    <xf numFmtId="165" fontId="30" fillId="4" borderId="63" xfId="0" applyNumberFormat="1" applyFont="1" applyFill="1" applyBorder="1" applyAlignment="1">
      <alignment wrapText="1"/>
    </xf>
    <xf numFmtId="164" fontId="30" fillId="4" borderId="64" xfId="10" applyFont="1" applyFill="1" applyBorder="1" applyAlignment="1">
      <alignment wrapText="1"/>
    </xf>
    <xf numFmtId="165" fontId="30" fillId="4" borderId="65" xfId="0" applyNumberFormat="1" applyFont="1" applyFill="1" applyBorder="1" applyAlignment="1">
      <alignment horizontal="center" vertical="center" wrapText="1"/>
    </xf>
    <xf numFmtId="0" fontId="30" fillId="4" borderId="51" xfId="0" applyFont="1" applyFill="1" applyBorder="1" applyAlignment="1">
      <alignment horizontal="center" vertical="center" wrapText="1"/>
    </xf>
    <xf numFmtId="165" fontId="30" fillId="4" borderId="51" xfId="0" applyNumberFormat="1" applyFont="1" applyFill="1" applyBorder="1" applyAlignment="1">
      <alignment wrapText="1"/>
    </xf>
    <xf numFmtId="164" fontId="30" fillId="4" borderId="51" xfId="0" applyNumberFormat="1" applyFont="1" applyFill="1" applyBorder="1" applyAlignment="1">
      <alignment horizontal="center" vertical="center" wrapText="1"/>
    </xf>
    <xf numFmtId="164" fontId="30" fillId="4" borderId="66" xfId="10" applyFont="1" applyFill="1" applyBorder="1" applyAlignment="1">
      <alignment wrapText="1"/>
    </xf>
    <xf numFmtId="164" fontId="21" fillId="4" borderId="31" xfId="0" applyNumberFormat="1" applyFont="1" applyFill="1" applyBorder="1" applyAlignment="1">
      <alignment horizontal="left" vertical="center" wrapText="1"/>
    </xf>
    <xf numFmtId="165" fontId="30" fillId="4" borderId="44" xfId="0" applyNumberFormat="1" applyFont="1" applyFill="1" applyBorder="1" applyAlignment="1">
      <alignment horizontal="center" vertical="center" wrapText="1"/>
    </xf>
    <xf numFmtId="0" fontId="30" fillId="4" borderId="29" xfId="0" applyFont="1" applyFill="1" applyBorder="1" applyAlignment="1">
      <alignment horizontal="center" vertical="center" wrapText="1"/>
    </xf>
    <xf numFmtId="165" fontId="30" fillId="4" borderId="29" xfId="0" applyNumberFormat="1" applyFont="1" applyFill="1" applyBorder="1" applyAlignment="1">
      <alignment wrapText="1"/>
    </xf>
    <xf numFmtId="164" fontId="30" fillId="4" borderId="29" xfId="0" applyNumberFormat="1" applyFont="1" applyFill="1" applyBorder="1" applyAlignment="1">
      <alignment horizontal="center" vertical="center" wrapText="1"/>
    </xf>
    <xf numFmtId="164" fontId="30" fillId="4" borderId="45" xfId="10" applyFont="1" applyFill="1" applyBorder="1" applyAlignment="1">
      <alignment wrapText="1"/>
    </xf>
    <xf numFmtId="165" fontId="30" fillId="4" borderId="51" xfId="0" applyNumberFormat="1" applyFont="1" applyFill="1" applyBorder="1"/>
    <xf numFmtId="164" fontId="30" fillId="4" borderId="66" xfId="10" applyFont="1" applyFill="1" applyBorder="1"/>
    <xf numFmtId="165" fontId="30" fillId="4" borderId="29" xfId="0" applyNumberFormat="1" applyFont="1" applyFill="1" applyBorder="1"/>
    <xf numFmtId="164" fontId="30" fillId="4" borderId="45" xfId="10" applyFont="1" applyFill="1" applyBorder="1"/>
    <xf numFmtId="164" fontId="21" fillId="4" borderId="31" xfId="0" applyNumberFormat="1" applyFont="1" applyFill="1" applyBorder="1" applyAlignment="1">
      <alignment horizontal="center" vertical="center" wrapText="1"/>
    </xf>
    <xf numFmtId="164" fontId="30" fillId="4" borderId="28" xfId="10" applyFont="1" applyFill="1" applyBorder="1" applyAlignment="1">
      <alignment horizontal="center" vertical="center"/>
    </xf>
    <xf numFmtId="164" fontId="30" fillId="4" borderId="27" xfId="10" applyFont="1" applyFill="1" applyBorder="1" applyAlignment="1">
      <alignment horizontal="center" vertical="center"/>
    </xf>
    <xf numFmtId="164" fontId="30" fillId="4" borderId="49" xfId="10" applyFont="1" applyFill="1" applyBorder="1" applyAlignment="1">
      <alignment horizontal="center" vertical="center" wrapText="1"/>
    </xf>
    <xf numFmtId="164" fontId="30" fillId="4" borderId="1" xfId="10" applyFont="1" applyFill="1" applyBorder="1" applyAlignment="1">
      <alignment horizontal="center" vertical="center" wrapText="1"/>
    </xf>
    <xf numFmtId="164" fontId="30" fillId="4" borderId="1" xfId="10" applyFont="1" applyFill="1" applyBorder="1"/>
    <xf numFmtId="164" fontId="30" fillId="4" borderId="31" xfId="10" applyFont="1" applyFill="1" applyBorder="1" applyAlignment="1">
      <alignment vertical="center"/>
    </xf>
    <xf numFmtId="164" fontId="30" fillId="4" borderId="32" xfId="10" applyFont="1" applyFill="1" applyBorder="1" applyAlignment="1">
      <alignment vertical="center"/>
    </xf>
    <xf numFmtId="165" fontId="30" fillId="5" borderId="43" xfId="0" applyNumberFormat="1" applyFont="1" applyFill="1" applyBorder="1"/>
    <xf numFmtId="165" fontId="30" fillId="5" borderId="25" xfId="0" applyNumberFormat="1" applyFont="1" applyFill="1" applyBorder="1"/>
    <xf numFmtId="165" fontId="30" fillId="3" borderId="41" xfId="0" applyNumberFormat="1" applyFont="1" applyFill="1" applyBorder="1"/>
    <xf numFmtId="165" fontId="30" fillId="3" borderId="43" xfId="0" applyNumberFormat="1" applyFont="1" applyFill="1" applyBorder="1"/>
    <xf numFmtId="165" fontId="30" fillId="3" borderId="25" xfId="0" applyNumberFormat="1" applyFont="1" applyFill="1" applyBorder="1"/>
    <xf numFmtId="165" fontId="30" fillId="3" borderId="37" xfId="0" applyNumberFormat="1" applyFont="1" applyFill="1" applyBorder="1"/>
    <xf numFmtId="14" fontId="25" fillId="2" borderId="70" xfId="0" applyNumberFormat="1" applyFont="1" applyFill="1" applyBorder="1" applyAlignment="1">
      <alignment horizontal="left" vertical="center" wrapText="1"/>
    </xf>
    <xf numFmtId="14" fontId="25" fillId="2" borderId="10" xfId="0" applyNumberFormat="1" applyFont="1" applyFill="1" applyBorder="1" applyAlignment="1">
      <alignment horizontal="left" vertical="center" wrapText="1"/>
    </xf>
    <xf numFmtId="14" fontId="25" fillId="2" borderId="11" xfId="0" applyNumberFormat="1" applyFont="1" applyFill="1" applyBorder="1" applyAlignment="1">
      <alignment horizontal="left" vertical="center" wrapText="1"/>
    </xf>
    <xf numFmtId="0" fontId="38" fillId="0" borderId="0" xfId="0" applyFont="1"/>
    <xf numFmtId="0" fontId="39" fillId="0" borderId="0" xfId="0" applyFont="1"/>
    <xf numFmtId="0" fontId="40" fillId="0" borderId="0" xfId="0" applyFont="1"/>
    <xf numFmtId="0" fontId="40" fillId="0" borderId="0" xfId="0" applyNumberFormat="1" applyFont="1"/>
    <xf numFmtId="165" fontId="40" fillId="0" borderId="0" xfId="0" applyNumberFormat="1" applyFont="1"/>
    <xf numFmtId="165" fontId="39" fillId="0" borderId="0" xfId="0" applyNumberFormat="1" applyFont="1"/>
    <xf numFmtId="0" fontId="19" fillId="0" borderId="0" xfId="0" applyFont="1" applyAlignment="1">
      <alignment horizontal="center"/>
    </xf>
    <xf numFmtId="165" fontId="19" fillId="0" borderId="0" xfId="0" applyNumberFormat="1" applyFont="1" applyAlignment="1">
      <alignment horizontal="left"/>
    </xf>
    <xf numFmtId="0" fontId="19" fillId="0" borderId="0" xfId="0" applyFont="1" applyAlignment="1">
      <alignment horizontal="left"/>
    </xf>
    <xf numFmtId="0" fontId="20" fillId="0" borderId="0" xfId="0" applyFont="1"/>
    <xf numFmtId="164" fontId="20" fillId="0" borderId="0" xfId="10" applyFont="1"/>
    <xf numFmtId="165" fontId="20" fillId="0" borderId="0" xfId="0" applyNumberFormat="1" applyFont="1"/>
    <xf numFmtId="0" fontId="37" fillId="0" borderId="0" xfId="0" applyFont="1"/>
    <xf numFmtId="164" fontId="30" fillId="4" borderId="74" xfId="10" applyFont="1" applyFill="1" applyBorder="1" applyAlignment="1">
      <alignment horizontal="center" vertical="center" wrapText="1"/>
    </xf>
    <xf numFmtId="164" fontId="30" fillId="4" borderId="75" xfId="10" applyFont="1" applyFill="1" applyBorder="1" applyAlignment="1">
      <alignment horizontal="center" vertical="center" wrapText="1"/>
    </xf>
    <xf numFmtId="164" fontId="21" fillId="4" borderId="75" xfId="10" applyFont="1" applyFill="1" applyBorder="1" applyAlignment="1">
      <alignment horizontal="center" wrapText="1"/>
    </xf>
    <xf numFmtId="164" fontId="21" fillId="4" borderId="76" xfId="10" applyFont="1" applyFill="1" applyBorder="1" applyAlignment="1">
      <alignment horizontal="center" wrapText="1"/>
    </xf>
    <xf numFmtId="164" fontId="21" fillId="4" borderId="74" xfId="10" applyFont="1" applyFill="1" applyBorder="1" applyAlignment="1">
      <alignment horizontal="center" vertical="center" wrapText="1"/>
    </xf>
    <xf numFmtId="164" fontId="21" fillId="4" borderId="76" xfId="10" applyFont="1" applyFill="1" applyBorder="1" applyAlignment="1">
      <alignment horizontal="center" vertical="center" wrapText="1"/>
    </xf>
    <xf numFmtId="164" fontId="21" fillId="4" borderId="73" xfId="10" applyFont="1" applyFill="1" applyBorder="1" applyAlignment="1">
      <alignment horizontal="left" vertical="center" wrapText="1"/>
    </xf>
    <xf numFmtId="164" fontId="30" fillId="4" borderId="73" xfId="10" applyFont="1" applyFill="1" applyBorder="1" applyAlignment="1">
      <alignment horizontal="center" vertical="center"/>
    </xf>
    <xf numFmtId="164" fontId="30" fillId="4" borderId="74" xfId="10" applyFont="1" applyFill="1" applyBorder="1" applyAlignment="1">
      <alignment horizontal="center" vertical="center"/>
    </xf>
    <xf numFmtId="164" fontId="30" fillId="4" borderId="75" xfId="10" applyFont="1" applyFill="1" applyBorder="1" applyAlignment="1">
      <alignment horizontal="center" vertical="center"/>
    </xf>
    <xf numFmtId="164" fontId="30" fillId="2" borderId="50" xfId="10" applyFont="1" applyFill="1" applyBorder="1" applyAlignment="1">
      <alignment vertical="center" wrapText="1"/>
    </xf>
    <xf numFmtId="164" fontId="30" fillId="2" borderId="49" xfId="10" applyFont="1" applyFill="1" applyBorder="1" applyAlignment="1">
      <alignment vertical="center" wrapText="1"/>
    </xf>
    <xf numFmtId="164" fontId="30" fillId="2" borderId="50" xfId="10" applyFont="1" applyFill="1" applyBorder="1"/>
    <xf numFmtId="164" fontId="30" fillId="2" borderId="44" xfId="10" applyFont="1" applyFill="1" applyBorder="1" applyAlignment="1">
      <alignment horizontal="center"/>
    </xf>
    <xf numFmtId="164" fontId="30" fillId="2" borderId="50" xfId="10" applyFont="1" applyFill="1" applyBorder="1" applyAlignment="1">
      <alignment horizontal="center"/>
    </xf>
    <xf numFmtId="164" fontId="30" fillId="2" borderId="49" xfId="10" applyFont="1" applyFill="1" applyBorder="1" applyAlignment="1">
      <alignment horizontal="center"/>
    </xf>
    <xf numFmtId="164" fontId="30" fillId="2" borderId="28" xfId="10" applyFont="1" applyFill="1" applyBorder="1" applyAlignment="1">
      <alignment horizontal="center" vertical="center" wrapText="1"/>
    </xf>
    <xf numFmtId="164" fontId="30" fillId="2" borderId="27" xfId="10" applyFont="1" applyFill="1" applyBorder="1" applyAlignment="1">
      <alignment horizontal="center" vertical="center" wrapText="1"/>
    </xf>
    <xf numFmtId="164" fontId="30" fillId="2" borderId="27" xfId="10" applyFont="1" applyFill="1" applyBorder="1"/>
    <xf numFmtId="164" fontId="30" fillId="2" borderId="32" xfId="10" applyFont="1" applyFill="1" applyBorder="1"/>
    <xf numFmtId="164" fontId="30" fillId="2" borderId="28" xfId="10" applyFont="1" applyFill="1" applyBorder="1" applyAlignment="1">
      <alignment horizontal="center" vertical="center"/>
    </xf>
    <xf numFmtId="164" fontId="30" fillId="2" borderId="32" xfId="10" applyFont="1" applyFill="1" applyBorder="1" applyAlignment="1">
      <alignment horizontal="center"/>
    </xf>
    <xf numFmtId="164" fontId="30" fillId="2" borderId="31" xfId="10" applyFont="1" applyFill="1" applyBorder="1" applyAlignment="1">
      <alignment vertical="center" wrapText="1"/>
    </xf>
    <xf numFmtId="164" fontId="30" fillId="2" borderId="31" xfId="10" applyFont="1" applyFill="1" applyBorder="1" applyAlignment="1">
      <alignment horizontal="center" vertical="center"/>
    </xf>
    <xf numFmtId="164" fontId="30" fillId="2" borderId="27" xfId="10" applyFont="1" applyFill="1" applyBorder="1" applyAlignment="1">
      <alignment horizontal="center" vertical="center"/>
    </xf>
    <xf numFmtId="165" fontId="30" fillId="5" borderId="41" xfId="0" applyNumberFormat="1" applyFont="1" applyFill="1" applyBorder="1"/>
    <xf numFmtId="0" fontId="33" fillId="0" borderId="0" xfId="0" applyFont="1" applyFill="1"/>
    <xf numFmtId="14" fontId="25" fillId="0" borderId="3" xfId="0" applyNumberFormat="1" applyFont="1" applyFill="1" applyBorder="1" applyAlignment="1">
      <alignment horizontal="left" vertical="center" wrapText="1"/>
    </xf>
    <xf numFmtId="14" fontId="24" fillId="0" borderId="3" xfId="0" applyNumberFormat="1" applyFont="1" applyFill="1" applyBorder="1" applyAlignment="1">
      <alignment horizontal="left" vertical="center" wrapText="1"/>
    </xf>
    <xf numFmtId="0" fontId="24" fillId="0" borderId="3" xfId="0" applyNumberFormat="1" applyFont="1" applyFill="1" applyBorder="1" applyAlignment="1">
      <alignment horizontal="center" vertical="center" wrapText="1"/>
    </xf>
    <xf numFmtId="0" fontId="25" fillId="0" borderId="3" xfId="0" applyFont="1" applyFill="1" applyBorder="1" applyAlignment="1">
      <alignment horizontal="left" vertical="center" wrapText="1"/>
    </xf>
    <xf numFmtId="0" fontId="25" fillId="0" borderId="44" xfId="0" applyFont="1" applyFill="1" applyBorder="1" applyAlignment="1">
      <alignment horizontal="left" vertical="center" wrapText="1"/>
    </xf>
    <xf numFmtId="0" fontId="18" fillId="0" borderId="3" xfId="0" applyFont="1" applyFill="1" applyBorder="1" applyAlignment="1">
      <alignment horizontal="left" vertical="center" wrapText="1"/>
    </xf>
    <xf numFmtId="164" fontId="30" fillId="6" borderId="3" xfId="10" applyNumberFormat="1" applyFont="1" applyFill="1" applyBorder="1" applyAlignment="1">
      <alignment horizontal="center" vertical="center"/>
    </xf>
    <xf numFmtId="164" fontId="30" fillId="6" borderId="78" xfId="0" applyNumberFormat="1" applyFont="1" applyFill="1" applyBorder="1" applyAlignment="1">
      <alignment horizontal="center" vertical="center" wrapText="1"/>
    </xf>
    <xf numFmtId="164" fontId="30" fillId="6" borderId="78" xfId="0" applyNumberFormat="1" applyFont="1" applyFill="1" applyBorder="1"/>
    <xf numFmtId="164" fontId="30" fillId="6" borderId="78" xfId="10" applyNumberFormat="1" applyFont="1" applyFill="1" applyBorder="1"/>
    <xf numFmtId="164" fontId="30" fillId="6" borderId="26" xfId="10" applyNumberFormat="1" applyFont="1" applyFill="1" applyBorder="1" applyAlignment="1">
      <alignment horizontal="center" vertical="center"/>
    </xf>
    <xf numFmtId="164" fontId="30" fillId="0" borderId="3" xfId="10" applyNumberFormat="1" applyFont="1" applyFill="1" applyBorder="1" applyAlignment="1">
      <alignment horizontal="center" vertical="center"/>
    </xf>
    <xf numFmtId="164" fontId="30" fillId="0" borderId="3" xfId="10" applyNumberFormat="1" applyFont="1" applyFill="1" applyBorder="1" applyAlignment="1">
      <alignment horizontal="center"/>
    </xf>
    <xf numFmtId="164" fontId="30" fillId="0" borderId="3" xfId="10" applyNumberFormat="1" applyFont="1" applyFill="1" applyBorder="1" applyAlignment="1">
      <alignment horizontal="left" vertical="center"/>
    </xf>
    <xf numFmtId="164" fontId="30" fillId="0" borderId="78" xfId="0" applyNumberFormat="1" applyFont="1" applyFill="1" applyBorder="1"/>
    <xf numFmtId="164" fontId="30" fillId="6" borderId="26" xfId="10" applyNumberFormat="1" applyFont="1" applyFill="1" applyBorder="1" applyAlignment="1">
      <alignment vertical="center"/>
    </xf>
    <xf numFmtId="164" fontId="31" fillId="0" borderId="0" xfId="0" applyNumberFormat="1" applyFont="1" applyFill="1"/>
    <xf numFmtId="0" fontId="34" fillId="0" borderId="0" xfId="0" applyFont="1" applyFill="1"/>
    <xf numFmtId="14" fontId="25" fillId="0" borderId="2" xfId="0" applyNumberFormat="1" applyFont="1" applyFill="1" applyBorder="1" applyAlignment="1">
      <alignment horizontal="left" vertical="center" wrapText="1"/>
    </xf>
    <xf numFmtId="14" fontId="24" fillId="0" borderId="2" xfId="0" applyNumberFormat="1" applyFont="1" applyFill="1" applyBorder="1" applyAlignment="1">
      <alignment horizontal="left" vertical="center" wrapText="1"/>
    </xf>
    <xf numFmtId="0" fontId="24" fillId="0" borderId="2" xfId="0" applyNumberFormat="1" applyFont="1" applyFill="1" applyBorder="1" applyAlignment="1">
      <alignment horizontal="center" vertical="center" wrapText="1"/>
    </xf>
    <xf numFmtId="0" fontId="25" fillId="0" borderId="2" xfId="0" applyFont="1" applyFill="1" applyBorder="1" applyAlignment="1">
      <alignment horizontal="left" vertical="center" wrapText="1"/>
    </xf>
    <xf numFmtId="0" fontId="18" fillId="0" borderId="2" xfId="0" applyFont="1" applyFill="1" applyBorder="1" applyAlignment="1">
      <alignment horizontal="left" vertical="center" wrapText="1"/>
    </xf>
    <xf numFmtId="164" fontId="30" fillId="6" borderId="2" xfId="10" applyNumberFormat="1" applyFont="1" applyFill="1" applyBorder="1" applyAlignment="1">
      <alignment horizontal="center" vertical="center"/>
    </xf>
    <xf numFmtId="164" fontId="30" fillId="6" borderId="71" xfId="0" applyNumberFormat="1" applyFont="1" applyFill="1" applyBorder="1" applyAlignment="1">
      <alignment horizontal="center" vertical="center" wrapText="1"/>
    </xf>
    <xf numFmtId="164" fontId="30" fillId="6" borderId="71" xfId="0" applyNumberFormat="1" applyFont="1" applyFill="1" applyBorder="1"/>
    <xf numFmtId="164" fontId="30" fillId="6" borderId="71" xfId="10" applyNumberFormat="1" applyFont="1" applyFill="1" applyBorder="1"/>
    <xf numFmtId="164" fontId="30" fillId="6" borderId="50" xfId="10" applyNumberFormat="1" applyFont="1" applyFill="1" applyBorder="1" applyAlignment="1">
      <alignment horizontal="center" vertical="center"/>
    </xf>
    <xf numFmtId="164" fontId="30" fillId="0" borderId="2" xfId="10" applyNumberFormat="1" applyFont="1" applyFill="1" applyBorder="1" applyAlignment="1">
      <alignment horizontal="center" vertical="center"/>
    </xf>
    <xf numFmtId="164" fontId="30" fillId="0" borderId="2" xfId="10" applyNumberFormat="1" applyFont="1" applyFill="1" applyBorder="1" applyAlignment="1">
      <alignment horizontal="center"/>
    </xf>
    <xf numFmtId="164" fontId="30" fillId="0" borderId="2" xfId="10" applyNumberFormat="1" applyFont="1" applyFill="1" applyBorder="1" applyAlignment="1">
      <alignment horizontal="left" vertical="center"/>
    </xf>
    <xf numFmtId="164" fontId="30" fillId="0" borderId="71" xfId="0" applyNumberFormat="1" applyFont="1" applyFill="1" applyBorder="1"/>
    <xf numFmtId="164" fontId="30" fillId="6" borderId="50" xfId="10" applyNumberFormat="1" applyFont="1" applyFill="1" applyBorder="1" applyAlignment="1">
      <alignment vertical="center"/>
    </xf>
    <xf numFmtId="14" fontId="25" fillId="0" borderId="1" xfId="0" applyNumberFormat="1" applyFont="1" applyFill="1" applyBorder="1" applyAlignment="1">
      <alignment horizontal="left" vertical="center" wrapText="1"/>
    </xf>
    <xf numFmtId="14" fontId="24" fillId="0" borderId="1" xfId="0" applyNumberFormat="1" applyFont="1" applyFill="1" applyBorder="1" applyAlignment="1">
      <alignment horizontal="left" vertical="center" wrapText="1"/>
    </xf>
    <xf numFmtId="0" fontId="24" fillId="0" borderId="1" xfId="0" applyNumberFormat="1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left" vertical="center" wrapText="1"/>
    </xf>
    <xf numFmtId="0" fontId="18" fillId="0" borderId="49" xfId="0" applyFont="1" applyFill="1" applyBorder="1" applyAlignment="1">
      <alignment horizontal="left" vertical="center" wrapText="1"/>
    </xf>
    <xf numFmtId="0" fontId="17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wrapText="1"/>
    </xf>
    <xf numFmtId="164" fontId="30" fillId="6" borderId="1" xfId="10" applyNumberFormat="1" applyFont="1" applyFill="1" applyBorder="1" applyAlignment="1">
      <alignment horizontal="center" vertical="center"/>
    </xf>
    <xf numFmtId="164" fontId="30" fillId="6" borderId="1" xfId="0" applyNumberFormat="1" applyFont="1" applyFill="1" applyBorder="1" applyAlignment="1">
      <alignment horizontal="center" vertical="center" wrapText="1"/>
    </xf>
    <xf numFmtId="164" fontId="30" fillId="6" borderId="1" xfId="0" applyNumberFormat="1" applyFont="1" applyFill="1" applyBorder="1"/>
    <xf numFmtId="164" fontId="30" fillId="6" borderId="1" xfId="10" applyNumberFormat="1" applyFont="1" applyFill="1" applyBorder="1"/>
    <xf numFmtId="164" fontId="30" fillId="0" borderId="1" xfId="10" applyNumberFormat="1" applyFont="1" applyFill="1" applyBorder="1" applyAlignment="1">
      <alignment horizontal="center" vertical="center"/>
    </xf>
    <xf numFmtId="164" fontId="30" fillId="0" borderId="1" xfId="10" applyNumberFormat="1" applyFont="1" applyFill="1" applyBorder="1" applyAlignment="1">
      <alignment horizontal="center"/>
    </xf>
    <xf numFmtId="164" fontId="30" fillId="0" borderId="1" xfId="10" applyNumberFormat="1" applyFont="1" applyFill="1" applyBorder="1" applyAlignment="1">
      <alignment horizontal="left" vertical="center"/>
    </xf>
    <xf numFmtId="164" fontId="30" fillId="0" borderId="1" xfId="0" applyNumberFormat="1" applyFont="1" applyFill="1" applyBorder="1"/>
    <xf numFmtId="164" fontId="30" fillId="6" borderId="1" xfId="10" applyNumberFormat="1" applyFont="1" applyFill="1" applyBorder="1" applyAlignment="1">
      <alignment vertical="center"/>
    </xf>
    <xf numFmtId="14" fontId="25" fillId="0" borderId="38" xfId="0" applyNumberFormat="1" applyFont="1" applyFill="1" applyBorder="1" applyAlignment="1">
      <alignment horizontal="left" vertical="center" wrapText="1"/>
    </xf>
    <xf numFmtId="0" fontId="24" fillId="0" borderId="49" xfId="0" applyNumberFormat="1" applyFont="1" applyFill="1" applyBorder="1" applyAlignment="1">
      <alignment horizontal="center" vertical="center" wrapText="1"/>
    </xf>
    <xf numFmtId="0" fontId="18" fillId="0" borderId="19" xfId="0" applyFont="1" applyFill="1" applyBorder="1" applyAlignment="1">
      <alignment horizontal="left" vertical="center" wrapText="1"/>
    </xf>
    <xf numFmtId="0" fontId="17" fillId="0" borderId="3" xfId="0" applyFont="1" applyFill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164" fontId="30" fillId="0" borderId="19" xfId="10" applyNumberFormat="1" applyFont="1" applyFill="1" applyBorder="1" applyAlignment="1">
      <alignment horizontal="center" vertical="center"/>
    </xf>
    <xf numFmtId="164" fontId="30" fillId="6" borderId="26" xfId="0" applyNumberFormat="1" applyFont="1" applyFill="1" applyBorder="1" applyAlignment="1">
      <alignment horizontal="center" vertical="center" wrapText="1"/>
    </xf>
    <xf numFmtId="164" fontId="30" fillId="6" borderId="3" xfId="0" applyNumberFormat="1" applyFont="1" applyFill="1" applyBorder="1" applyAlignment="1">
      <alignment horizontal="center" vertical="center" wrapText="1"/>
    </xf>
    <xf numFmtId="164" fontId="30" fillId="6" borderId="3" xfId="0" applyNumberFormat="1" applyFont="1" applyFill="1" applyBorder="1"/>
    <xf numFmtId="164" fontId="30" fillId="6" borderId="3" xfId="10" applyNumberFormat="1" applyFont="1" applyFill="1" applyBorder="1"/>
    <xf numFmtId="14" fontId="25" fillId="2" borderId="0" xfId="0" applyNumberFormat="1" applyFont="1" applyFill="1" applyBorder="1" applyAlignment="1">
      <alignment horizontal="left" vertical="center" wrapText="1"/>
    </xf>
    <xf numFmtId="164" fontId="30" fillId="6" borderId="50" xfId="0" applyNumberFormat="1" applyFont="1" applyFill="1" applyBorder="1" applyAlignment="1">
      <alignment horizontal="center" vertical="center" wrapText="1"/>
    </xf>
    <xf numFmtId="164" fontId="30" fillId="6" borderId="2" xfId="0" applyNumberFormat="1" applyFont="1" applyFill="1" applyBorder="1" applyAlignment="1">
      <alignment horizontal="center" vertical="center" wrapText="1"/>
    </xf>
    <xf numFmtId="164" fontId="30" fillId="6" borderId="2" xfId="0" applyNumberFormat="1" applyFont="1" applyFill="1" applyBorder="1"/>
    <xf numFmtId="164" fontId="30" fillId="6" borderId="17" xfId="10" applyNumberFormat="1" applyFont="1" applyFill="1" applyBorder="1"/>
    <xf numFmtId="164" fontId="30" fillId="2" borderId="0" xfId="0" applyNumberFormat="1" applyFont="1" applyFill="1" applyBorder="1"/>
    <xf numFmtId="164" fontId="30" fillId="6" borderId="19" xfId="10" applyNumberFormat="1" applyFont="1" applyFill="1" applyBorder="1"/>
    <xf numFmtId="164" fontId="30" fillId="6" borderId="49" xfId="0" applyNumberFormat="1" applyFont="1" applyFill="1" applyBorder="1" applyAlignment="1">
      <alignment horizontal="center" vertical="center" wrapText="1"/>
    </xf>
    <xf numFmtId="164" fontId="30" fillId="6" borderId="38" xfId="10" applyNumberFormat="1" applyFont="1" applyFill="1" applyBorder="1"/>
    <xf numFmtId="164" fontId="30" fillId="0" borderId="38" xfId="10" applyNumberFormat="1" applyFont="1" applyFill="1" applyBorder="1" applyAlignment="1">
      <alignment horizontal="center"/>
    </xf>
    <xf numFmtId="164" fontId="30" fillId="0" borderId="79" xfId="10" applyNumberFormat="1" applyFont="1" applyFill="1" applyBorder="1" applyAlignment="1">
      <alignment horizontal="left" vertical="center"/>
    </xf>
    <xf numFmtId="164" fontId="30" fillId="0" borderId="79" xfId="10" applyNumberFormat="1" applyFont="1" applyFill="1" applyBorder="1" applyAlignment="1">
      <alignment horizontal="center" vertical="center"/>
    </xf>
    <xf numFmtId="164" fontId="30" fillId="2" borderId="38" xfId="10" applyNumberFormat="1" applyFont="1" applyFill="1" applyBorder="1" applyAlignment="1">
      <alignment horizontal="center"/>
    </xf>
    <xf numFmtId="164" fontId="30" fillId="2" borderId="1" xfId="10" applyNumberFormat="1" applyFont="1" applyFill="1" applyBorder="1" applyAlignment="1">
      <alignment horizontal="center"/>
    </xf>
    <xf numFmtId="164" fontId="30" fillId="2" borderId="79" xfId="10" applyNumberFormat="1" applyFont="1" applyFill="1" applyBorder="1" applyAlignment="1">
      <alignment horizontal="left" vertical="center"/>
    </xf>
    <xf numFmtId="164" fontId="30" fillId="2" borderId="1" xfId="10" applyNumberFormat="1" applyFont="1" applyFill="1" applyBorder="1" applyAlignment="1">
      <alignment horizontal="left" vertical="center"/>
    </xf>
    <xf numFmtId="164" fontId="30" fillId="2" borderId="79" xfId="10" applyNumberFormat="1" applyFont="1" applyFill="1" applyBorder="1" applyAlignment="1">
      <alignment horizontal="center" vertical="center"/>
    </xf>
    <xf numFmtId="164" fontId="30" fillId="2" borderId="1" xfId="10" applyNumberFormat="1" applyFont="1" applyFill="1" applyBorder="1" applyAlignment="1">
      <alignment horizontal="center" vertical="center"/>
    </xf>
    <xf numFmtId="164" fontId="30" fillId="2" borderId="79" xfId="10" applyNumberFormat="1" applyFont="1" applyFill="1" applyBorder="1" applyAlignment="1">
      <alignment horizontal="center"/>
    </xf>
    <xf numFmtId="0" fontId="17" fillId="0" borderId="3" xfId="0" applyFont="1" applyFill="1" applyBorder="1" applyAlignment="1">
      <alignment horizontal="center" vertical="center" wrapText="1"/>
    </xf>
    <xf numFmtId="0" fontId="17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14" fontId="24" fillId="0" borderId="3" xfId="0" applyNumberFormat="1" applyFont="1" applyFill="1" applyBorder="1" applyAlignment="1">
      <alignment horizontal="center" vertical="center" wrapText="1"/>
    </xf>
    <xf numFmtId="14" fontId="24" fillId="0" borderId="29" xfId="0" applyNumberFormat="1" applyFont="1" applyFill="1" applyBorder="1" applyAlignment="1">
      <alignment horizontal="center" vertical="center" wrapText="1"/>
    </xf>
    <xf numFmtId="0" fontId="24" fillId="0" borderId="3" xfId="0" applyNumberFormat="1" applyFont="1" applyFill="1" applyBorder="1" applyAlignment="1">
      <alignment horizontal="center" vertical="center" wrapText="1"/>
    </xf>
    <xf numFmtId="0" fontId="24" fillId="0" borderId="29" xfId="0" applyNumberFormat="1" applyFont="1" applyFill="1" applyBorder="1" applyAlignment="1">
      <alignment horizontal="center" vertical="center" wrapText="1"/>
    </xf>
    <xf numFmtId="0" fontId="25" fillId="0" borderId="45" xfId="0" applyFont="1" applyFill="1" applyBorder="1" applyAlignment="1">
      <alignment horizontal="center" vertical="center" wrapText="1"/>
    </xf>
    <xf numFmtId="164" fontId="30" fillId="6" borderId="19" xfId="10" applyNumberFormat="1" applyFont="1" applyFill="1" applyBorder="1" applyAlignment="1">
      <alignment horizontal="center" vertical="center"/>
    </xf>
    <xf numFmtId="164" fontId="30" fillId="6" borderId="45" xfId="10" applyNumberFormat="1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 wrapText="1"/>
    </xf>
    <xf numFmtId="0" fontId="9" fillId="2" borderId="29" xfId="0" applyFont="1" applyFill="1" applyBorder="1" applyAlignment="1">
      <alignment horizontal="center" vertical="center" wrapText="1"/>
    </xf>
    <xf numFmtId="14" fontId="12" fillId="0" borderId="37" xfId="0" applyNumberFormat="1" applyFont="1" applyBorder="1" applyAlignment="1">
      <alignment horizontal="center" vertical="center" wrapText="1"/>
    </xf>
    <xf numFmtId="14" fontId="12" fillId="0" borderId="36" xfId="0" applyNumberFormat="1" applyFont="1" applyBorder="1" applyAlignment="1">
      <alignment horizontal="center" vertical="center" wrapText="1"/>
    </xf>
    <xf numFmtId="164" fontId="30" fillId="2" borderId="52" xfId="10" applyFont="1" applyFill="1" applyBorder="1" applyAlignment="1">
      <alignment horizontal="center" vertical="center"/>
    </xf>
    <xf numFmtId="164" fontId="30" fillId="2" borderId="56" xfId="10" applyFont="1" applyFill="1" applyBorder="1" applyAlignment="1">
      <alignment horizontal="center" vertical="center"/>
    </xf>
    <xf numFmtId="0" fontId="25" fillId="2" borderId="52" xfId="0" applyFont="1" applyFill="1" applyBorder="1" applyAlignment="1">
      <alignment horizontal="left" vertical="center" wrapText="1"/>
    </xf>
    <xf numFmtId="0" fontId="25" fillId="2" borderId="56" xfId="0" applyFont="1" applyFill="1" applyBorder="1" applyAlignment="1">
      <alignment horizontal="left" vertical="center" wrapText="1"/>
    </xf>
    <xf numFmtId="0" fontId="18" fillId="2" borderId="52" xfId="0" applyFont="1" applyFill="1" applyBorder="1" applyAlignment="1">
      <alignment horizontal="left" vertical="center" wrapText="1"/>
    </xf>
    <xf numFmtId="0" fontId="18" fillId="2" borderId="56" xfId="0" applyFont="1" applyFill="1" applyBorder="1" applyAlignment="1">
      <alignment horizontal="left" vertical="center" wrapText="1"/>
    </xf>
    <xf numFmtId="0" fontId="17" fillId="2" borderId="52" xfId="0" applyFont="1" applyFill="1" applyBorder="1" applyAlignment="1">
      <alignment horizontal="left" vertical="center" wrapText="1"/>
    </xf>
    <xf numFmtId="0" fontId="17" fillId="2" borderId="56" xfId="0" applyFont="1" applyFill="1" applyBorder="1" applyAlignment="1">
      <alignment horizontal="left" vertical="center" wrapText="1"/>
    </xf>
    <xf numFmtId="0" fontId="9" fillId="2" borderId="55" xfId="0" applyFont="1" applyFill="1" applyBorder="1" applyAlignment="1">
      <alignment horizontal="left" vertical="center" wrapText="1"/>
    </xf>
    <xf numFmtId="0" fontId="9" fillId="2" borderId="59" xfId="0" applyFont="1" applyFill="1" applyBorder="1" applyAlignment="1">
      <alignment horizontal="left" vertical="center" wrapText="1"/>
    </xf>
    <xf numFmtId="164" fontId="30" fillId="2" borderId="52" xfId="10" applyFont="1" applyFill="1" applyBorder="1" applyAlignment="1">
      <alignment horizontal="center"/>
    </xf>
    <xf numFmtId="164" fontId="30" fillId="2" borderId="56" xfId="10" applyFont="1" applyFill="1" applyBorder="1" applyAlignment="1">
      <alignment horizontal="center"/>
    </xf>
    <xf numFmtId="164" fontId="30" fillId="4" borderId="53" xfId="10" applyFont="1" applyFill="1" applyBorder="1" applyAlignment="1">
      <alignment horizontal="center" vertical="center"/>
    </xf>
    <xf numFmtId="164" fontId="30" fillId="4" borderId="57" xfId="10" applyFont="1" applyFill="1" applyBorder="1" applyAlignment="1">
      <alignment horizontal="center" vertical="center"/>
    </xf>
    <xf numFmtId="164" fontId="30" fillId="4" borderId="77" xfId="10" applyFont="1" applyFill="1" applyBorder="1" applyAlignment="1">
      <alignment horizontal="center" vertical="center"/>
    </xf>
    <xf numFmtId="164" fontId="30" fillId="4" borderId="24" xfId="10" applyFont="1" applyFill="1" applyBorder="1" applyAlignment="1">
      <alignment horizontal="center" vertical="center"/>
    </xf>
    <xf numFmtId="164" fontId="30" fillId="2" borderId="53" xfId="10" applyFont="1" applyFill="1" applyBorder="1" applyAlignment="1">
      <alignment horizontal="center" vertical="center"/>
    </xf>
    <xf numFmtId="164" fontId="30" fillId="2" borderId="57" xfId="10" applyFont="1" applyFill="1" applyBorder="1" applyAlignment="1">
      <alignment horizontal="center" vertical="center"/>
    </xf>
    <xf numFmtId="164" fontId="30" fillId="2" borderId="54" xfId="10" applyFont="1" applyFill="1" applyBorder="1" applyAlignment="1">
      <alignment horizontal="center"/>
    </xf>
    <xf numFmtId="164" fontId="30" fillId="2" borderId="58" xfId="10" applyFont="1" applyFill="1" applyBorder="1" applyAlignment="1">
      <alignment horizontal="center"/>
    </xf>
    <xf numFmtId="164" fontId="21" fillId="4" borderId="53" xfId="0" applyNumberFormat="1" applyFont="1" applyFill="1" applyBorder="1" applyAlignment="1">
      <alignment horizontal="center" vertical="center" wrapText="1"/>
    </xf>
    <xf numFmtId="164" fontId="21" fillId="4" borderId="57" xfId="0" applyNumberFormat="1" applyFont="1" applyFill="1" applyBorder="1" applyAlignment="1">
      <alignment horizontal="center" vertical="center" wrapText="1"/>
    </xf>
    <xf numFmtId="164" fontId="30" fillId="2" borderId="54" xfId="10" applyFont="1" applyFill="1" applyBorder="1" applyAlignment="1">
      <alignment horizontal="center" vertical="center"/>
    </xf>
    <xf numFmtId="164" fontId="30" fillId="2" borderId="58" xfId="10" applyFont="1" applyFill="1" applyBorder="1" applyAlignment="1">
      <alignment horizontal="center" vertical="center"/>
    </xf>
    <xf numFmtId="0" fontId="25" fillId="2" borderId="29" xfId="0" applyFont="1" applyFill="1" applyBorder="1" applyAlignment="1">
      <alignment vertical="center" wrapText="1"/>
    </xf>
    <xf numFmtId="0" fontId="25" fillId="2" borderId="56" xfId="0" applyFont="1" applyFill="1" applyBorder="1" applyAlignment="1">
      <alignment vertical="center" wrapText="1"/>
    </xf>
    <xf numFmtId="0" fontId="18" fillId="2" borderId="29" xfId="0" applyFont="1" applyFill="1" applyBorder="1" applyAlignment="1">
      <alignment horizontal="left" vertical="center" wrapText="1"/>
    </xf>
    <xf numFmtId="0" fontId="17" fillId="2" borderId="29" xfId="0" applyFont="1" applyFill="1" applyBorder="1" applyAlignment="1">
      <alignment horizontal="left" vertical="center" wrapText="1"/>
    </xf>
    <xf numFmtId="0" fontId="9" fillId="2" borderId="45" xfId="0" applyFont="1" applyFill="1" applyBorder="1" applyAlignment="1">
      <alignment horizontal="left" vertical="center" wrapText="1"/>
    </xf>
    <xf numFmtId="0" fontId="17" fillId="2" borderId="69" xfId="0" applyFont="1" applyFill="1" applyBorder="1" applyAlignment="1">
      <alignment horizontal="left" vertical="center" wrapText="1"/>
    </xf>
    <xf numFmtId="0" fontId="17" fillId="2" borderId="6" xfId="0" applyFont="1" applyFill="1" applyBorder="1" applyAlignment="1">
      <alignment horizontal="left" vertical="center" wrapText="1"/>
    </xf>
    <xf numFmtId="0" fontId="17" fillId="2" borderId="4" xfId="0" applyFont="1" applyFill="1" applyBorder="1" applyAlignment="1">
      <alignment horizontal="left" vertical="center" wrapText="1"/>
    </xf>
    <xf numFmtId="0" fontId="18" fillId="2" borderId="69" xfId="0" applyFont="1" applyFill="1" applyBorder="1" applyAlignment="1">
      <alignment horizontal="left" vertical="center" wrapText="1"/>
    </xf>
    <xf numFmtId="0" fontId="18" fillId="2" borderId="6" xfId="0" applyFont="1" applyFill="1" applyBorder="1" applyAlignment="1">
      <alignment horizontal="left" vertical="center" wrapText="1"/>
    </xf>
    <xf numFmtId="0" fontId="18" fillId="2" borderId="4" xfId="0" applyFont="1" applyFill="1" applyBorder="1" applyAlignment="1">
      <alignment horizontal="left" vertical="center" wrapText="1"/>
    </xf>
    <xf numFmtId="0" fontId="25" fillId="2" borderId="69" xfId="0" applyFont="1" applyFill="1" applyBorder="1" applyAlignment="1">
      <alignment horizontal="left" vertical="center" wrapText="1"/>
    </xf>
    <xf numFmtId="0" fontId="25" fillId="2" borderId="6" xfId="0" applyFont="1" applyFill="1" applyBorder="1" applyAlignment="1">
      <alignment horizontal="left" vertical="center" wrapText="1"/>
    </xf>
    <xf numFmtId="0" fontId="25" fillId="2" borderId="4" xfId="0" applyFont="1" applyFill="1" applyBorder="1" applyAlignment="1">
      <alignment horizontal="left" vertical="center" wrapText="1"/>
    </xf>
    <xf numFmtId="164" fontId="21" fillId="4" borderId="77" xfId="10" applyFont="1" applyFill="1" applyBorder="1" applyAlignment="1">
      <alignment horizontal="center" vertical="center" wrapText="1"/>
    </xf>
    <xf numFmtId="164" fontId="21" fillId="4" borderId="24" xfId="10" applyFont="1" applyFill="1" applyBorder="1" applyAlignment="1">
      <alignment horizontal="center" vertical="center" wrapText="1"/>
    </xf>
    <xf numFmtId="164" fontId="30" fillId="2" borderId="53" xfId="10" applyFont="1" applyFill="1" applyBorder="1" applyAlignment="1">
      <alignment horizontal="center"/>
    </xf>
    <xf numFmtId="164" fontId="30" fillId="2" borderId="57" xfId="10" applyFont="1" applyFill="1" applyBorder="1" applyAlignment="1">
      <alignment horizontal="center"/>
    </xf>
    <xf numFmtId="164" fontId="30" fillId="2" borderId="54" xfId="10" applyFont="1" applyFill="1" applyBorder="1" applyAlignment="1">
      <alignment horizontal="center" vertical="center" wrapText="1"/>
    </xf>
    <xf numFmtId="164" fontId="30" fillId="2" borderId="58" xfId="10" applyFont="1" applyFill="1" applyBorder="1" applyAlignment="1">
      <alignment horizontal="center" vertical="center" wrapText="1"/>
    </xf>
    <xf numFmtId="164" fontId="30" fillId="2" borderId="53" xfId="10" applyFont="1" applyFill="1" applyBorder="1" applyAlignment="1">
      <alignment horizontal="center" vertical="center" wrapText="1"/>
    </xf>
    <xf numFmtId="164" fontId="30" fillId="2" borderId="57" xfId="10" applyFont="1" applyFill="1" applyBorder="1" applyAlignment="1">
      <alignment horizontal="center" vertical="center" wrapText="1"/>
    </xf>
    <xf numFmtId="0" fontId="25" fillId="2" borderId="52" xfId="0" applyFont="1" applyFill="1" applyBorder="1" applyAlignment="1">
      <alignment horizontal="center" vertical="center" wrapText="1"/>
    </xf>
    <xf numFmtId="0" fontId="25" fillId="2" borderId="56" xfId="0" applyFont="1" applyFill="1" applyBorder="1" applyAlignment="1">
      <alignment horizontal="center" vertical="center" wrapText="1"/>
    </xf>
    <xf numFmtId="164" fontId="30" fillId="2" borderId="52" xfId="10" applyFont="1" applyFill="1" applyBorder="1" applyAlignment="1">
      <alignment horizontal="center" wrapText="1"/>
    </xf>
    <xf numFmtId="164" fontId="30" fillId="2" borderId="56" xfId="10" applyFont="1" applyFill="1" applyBorder="1" applyAlignment="1">
      <alignment horizontal="center" wrapText="1"/>
    </xf>
    <xf numFmtId="164" fontId="19" fillId="2" borderId="54" xfId="10" applyFont="1" applyFill="1" applyBorder="1" applyAlignment="1">
      <alignment horizontal="center" vertical="center"/>
    </xf>
    <xf numFmtId="164" fontId="19" fillId="2" borderId="58" xfId="10" applyFont="1" applyFill="1" applyBorder="1" applyAlignment="1">
      <alignment horizontal="center" vertical="center"/>
    </xf>
    <xf numFmtId="164" fontId="30" fillId="2" borderId="55" xfId="10" applyFont="1" applyFill="1" applyBorder="1" applyAlignment="1">
      <alignment horizontal="center" vertical="center"/>
    </xf>
    <xf numFmtId="164" fontId="30" fillId="2" borderId="59" xfId="10" applyFont="1" applyFill="1" applyBorder="1" applyAlignment="1">
      <alignment horizontal="center" vertical="center"/>
    </xf>
    <xf numFmtId="164" fontId="21" fillId="4" borderId="53" xfId="0" applyNumberFormat="1" applyFont="1" applyFill="1" applyBorder="1" applyAlignment="1">
      <alignment horizontal="left" vertical="center" wrapText="1"/>
    </xf>
    <xf numFmtId="164" fontId="21" fillId="4" borderId="57" xfId="0" applyNumberFormat="1" applyFont="1" applyFill="1" applyBorder="1" applyAlignment="1">
      <alignment horizontal="left" vertical="center" wrapText="1"/>
    </xf>
    <xf numFmtId="164" fontId="30" fillId="2" borderId="54" xfId="10" applyFont="1" applyFill="1" applyBorder="1" applyAlignment="1">
      <alignment horizontal="left" vertical="center"/>
    </xf>
    <xf numFmtId="164" fontId="30" fillId="2" borderId="58" xfId="10" applyFont="1" applyFill="1" applyBorder="1" applyAlignment="1">
      <alignment horizontal="left" vertical="center"/>
    </xf>
    <xf numFmtId="0" fontId="25" fillId="2" borderId="52" xfId="0" applyFont="1" applyFill="1" applyBorder="1" applyAlignment="1">
      <alignment horizontal="left" vertical="center"/>
    </xf>
    <xf numFmtId="0" fontId="25" fillId="2" borderId="56" xfId="0" applyFont="1" applyFill="1" applyBorder="1" applyAlignment="1">
      <alignment horizontal="left" vertical="center"/>
    </xf>
    <xf numFmtId="0" fontId="10" fillId="0" borderId="0" xfId="0" applyFont="1" applyAlignment="1">
      <alignment horizontal="center" vertical="top" wrapText="1"/>
    </xf>
    <xf numFmtId="0" fontId="16" fillId="0" borderId="7" xfId="0" applyFont="1" applyBorder="1" applyAlignment="1">
      <alignment horizontal="center" vertical="center" wrapText="1"/>
    </xf>
    <xf numFmtId="0" fontId="16" fillId="0" borderId="10" xfId="0" applyFont="1" applyBorder="1" applyAlignment="1">
      <alignment horizontal="center" vertical="center" wrapText="1"/>
    </xf>
    <xf numFmtId="0" fontId="16" fillId="0" borderId="25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46" xfId="0" applyFont="1" applyBorder="1" applyAlignment="1">
      <alignment horizontal="center" vertical="center" wrapText="1"/>
    </xf>
    <xf numFmtId="0" fontId="5" fillId="0" borderId="8" xfId="0" applyNumberFormat="1" applyFont="1" applyBorder="1" applyAlignment="1">
      <alignment horizontal="center" vertical="center" wrapText="1"/>
    </xf>
    <xf numFmtId="0" fontId="5" fillId="0" borderId="6" xfId="0" applyNumberFormat="1" applyFont="1" applyBorder="1" applyAlignment="1">
      <alignment horizontal="center" vertical="center" wrapText="1"/>
    </xf>
    <xf numFmtId="0" fontId="5" fillId="0" borderId="46" xfId="0" applyNumberFormat="1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4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8" fillId="0" borderId="16" xfId="0" applyFont="1" applyBorder="1" applyAlignment="1">
      <alignment horizontal="center" vertical="center" wrapText="1"/>
    </xf>
    <xf numFmtId="0" fontId="8" fillId="0" borderId="18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165" fontId="20" fillId="3" borderId="30" xfId="0" applyNumberFormat="1" applyFont="1" applyFill="1" applyBorder="1" applyAlignment="1">
      <alignment horizontal="center" vertical="center" wrapText="1"/>
    </xf>
    <xf numFmtId="165" fontId="20" fillId="3" borderId="31" xfId="0" applyNumberFormat="1" applyFont="1" applyFill="1" applyBorder="1" applyAlignment="1">
      <alignment horizontal="center" vertical="center" wrapText="1"/>
    </xf>
    <xf numFmtId="165" fontId="20" fillId="3" borderId="41" xfId="0" applyNumberFormat="1" applyFont="1" applyFill="1" applyBorder="1" applyAlignment="1">
      <alignment horizontal="center" vertical="center" wrapText="1"/>
    </xf>
    <xf numFmtId="165" fontId="20" fillId="3" borderId="22" xfId="0" applyNumberFormat="1" applyFont="1" applyFill="1" applyBorder="1" applyAlignment="1">
      <alignment horizontal="center" vertical="center" wrapText="1"/>
    </xf>
    <xf numFmtId="165" fontId="20" fillId="3" borderId="42" xfId="0" applyNumberFormat="1" applyFont="1" applyFill="1" applyBorder="1" applyAlignment="1">
      <alignment horizontal="center" vertical="center" wrapText="1"/>
    </xf>
    <xf numFmtId="165" fontId="20" fillId="3" borderId="40" xfId="0" applyNumberFormat="1" applyFont="1" applyFill="1" applyBorder="1" applyAlignment="1">
      <alignment horizontal="center" vertical="center" wrapText="1"/>
    </xf>
    <xf numFmtId="0" fontId="20" fillId="3" borderId="33" xfId="0" applyFont="1" applyFill="1" applyBorder="1" applyAlignment="1">
      <alignment horizontal="center"/>
    </xf>
    <xf numFmtId="0" fontId="20" fillId="3" borderId="9" xfId="0" applyFont="1" applyFill="1" applyBorder="1" applyAlignment="1">
      <alignment horizontal="center"/>
    </xf>
    <xf numFmtId="0" fontId="20" fillId="3" borderId="34" xfId="0" applyFont="1" applyFill="1" applyBorder="1" applyAlignment="1">
      <alignment horizontal="center"/>
    </xf>
    <xf numFmtId="164" fontId="20" fillId="3" borderId="16" xfId="10" applyFont="1" applyFill="1" applyBorder="1" applyAlignment="1">
      <alignment horizontal="center" vertical="center" wrapText="1"/>
    </xf>
    <xf numFmtId="164" fontId="20" fillId="3" borderId="18" xfId="10" applyFont="1" applyFill="1" applyBorder="1" applyAlignment="1">
      <alignment horizontal="center" vertical="center" wrapText="1"/>
    </xf>
    <xf numFmtId="164" fontId="20" fillId="3" borderId="47" xfId="10" applyFont="1" applyFill="1" applyBorder="1" applyAlignment="1">
      <alignment horizontal="center" vertical="center" wrapText="1"/>
    </xf>
    <xf numFmtId="165" fontId="20" fillId="3" borderId="23" xfId="0" applyNumberFormat="1" applyFont="1" applyFill="1" applyBorder="1" applyAlignment="1">
      <alignment horizontal="center" vertical="center" wrapText="1"/>
    </xf>
    <xf numFmtId="165" fontId="20" fillId="3" borderId="73" xfId="0" applyNumberFormat="1" applyFont="1" applyFill="1" applyBorder="1" applyAlignment="1">
      <alignment horizontal="center" vertical="center" wrapText="1"/>
    </xf>
    <xf numFmtId="165" fontId="20" fillId="3" borderId="37" xfId="0" applyNumberFormat="1" applyFont="1" applyFill="1" applyBorder="1" applyAlignment="1">
      <alignment horizontal="center" vertical="center" wrapText="1"/>
    </xf>
    <xf numFmtId="0" fontId="20" fillId="3" borderId="30" xfId="0" applyFont="1" applyFill="1" applyBorder="1" applyAlignment="1">
      <alignment horizontal="center" vertical="center" wrapText="1"/>
    </xf>
    <xf numFmtId="0" fontId="20" fillId="3" borderId="31" xfId="0" applyFont="1" applyFill="1" applyBorder="1" applyAlignment="1">
      <alignment horizontal="center" vertical="center" wrapText="1"/>
    </xf>
    <xf numFmtId="0" fontId="20" fillId="3" borderId="41" xfId="0" applyFont="1" applyFill="1" applyBorder="1" applyAlignment="1">
      <alignment horizontal="center" vertical="center" wrapText="1"/>
    </xf>
    <xf numFmtId="164" fontId="20" fillId="5" borderId="67" xfId="10" applyFont="1" applyFill="1" applyBorder="1" applyAlignment="1">
      <alignment wrapText="1"/>
    </xf>
    <xf numFmtId="164" fontId="20" fillId="5" borderId="68" xfId="10" applyFont="1" applyFill="1" applyBorder="1" applyAlignment="1">
      <alignment wrapText="1"/>
    </xf>
    <xf numFmtId="164" fontId="20" fillId="5" borderId="43" xfId="10" applyFont="1" applyFill="1" applyBorder="1" applyAlignment="1">
      <alignment wrapText="1"/>
    </xf>
    <xf numFmtId="164" fontId="20" fillId="5" borderId="8" xfId="10" applyFont="1" applyFill="1" applyBorder="1" applyAlignment="1">
      <alignment horizontal="center" vertical="center" wrapText="1"/>
    </xf>
    <xf numFmtId="164" fontId="20" fillId="5" borderId="6" xfId="10" applyFont="1" applyFill="1" applyBorder="1" applyAlignment="1">
      <alignment horizontal="center" vertical="center" wrapText="1"/>
    </xf>
    <xf numFmtId="164" fontId="20" fillId="5" borderId="46" xfId="10" applyFont="1" applyFill="1" applyBorder="1" applyAlignment="1">
      <alignment horizontal="center" vertical="center" wrapText="1"/>
    </xf>
    <xf numFmtId="164" fontId="20" fillId="5" borderId="16" xfId="10" applyFont="1" applyFill="1" applyBorder="1" applyAlignment="1">
      <alignment horizontal="center" vertical="center" wrapText="1"/>
    </xf>
    <xf numFmtId="164" fontId="20" fillId="5" borderId="18" xfId="10" applyFont="1" applyFill="1" applyBorder="1" applyAlignment="1">
      <alignment horizontal="center" vertical="center" wrapText="1"/>
    </xf>
    <xf numFmtId="164" fontId="20" fillId="5" borderId="47" xfId="10" applyFont="1" applyFill="1" applyBorder="1" applyAlignment="1">
      <alignment horizontal="center" vertical="center" wrapText="1"/>
    </xf>
    <xf numFmtId="164" fontId="20" fillId="5" borderId="23" xfId="10" applyFont="1" applyFill="1" applyBorder="1" applyAlignment="1">
      <alignment horizontal="center" vertical="center" wrapText="1"/>
    </xf>
    <xf numFmtId="164" fontId="20" fillId="5" borderId="24" xfId="10" applyFont="1" applyFill="1" applyBorder="1" applyAlignment="1">
      <alignment horizontal="center" vertical="center" wrapText="1"/>
    </xf>
    <xf numFmtId="164" fontId="20" fillId="0" borderId="39" xfId="10" applyFont="1" applyBorder="1" applyAlignment="1">
      <alignment horizontal="center"/>
    </xf>
    <xf numFmtId="164" fontId="20" fillId="0" borderId="20" xfId="10" applyFont="1" applyBorder="1" applyAlignment="1">
      <alignment horizontal="center"/>
    </xf>
    <xf numFmtId="164" fontId="20" fillId="5" borderId="30" xfId="10" applyFont="1" applyFill="1" applyBorder="1" applyAlignment="1">
      <alignment horizontal="center" vertical="center" wrapText="1"/>
    </xf>
    <xf numFmtId="164" fontId="20" fillId="5" borderId="31" xfId="10" applyFont="1" applyFill="1" applyBorder="1" applyAlignment="1">
      <alignment horizontal="center" vertical="center" wrapText="1"/>
    </xf>
    <xf numFmtId="164" fontId="20" fillId="5" borderId="41" xfId="10" applyFont="1" applyFill="1" applyBorder="1" applyAlignment="1">
      <alignment horizontal="center" vertical="center" wrapText="1"/>
    </xf>
    <xf numFmtId="164" fontId="30" fillId="6" borderId="3" xfId="10" applyNumberFormat="1" applyFont="1" applyFill="1" applyBorder="1" applyAlignment="1">
      <alignment horizontal="center" vertical="center"/>
    </xf>
    <xf numFmtId="164" fontId="30" fillId="6" borderId="29" xfId="10" applyNumberFormat="1" applyFont="1" applyFill="1" applyBorder="1" applyAlignment="1">
      <alignment horizontal="center" vertical="center"/>
    </xf>
    <xf numFmtId="164" fontId="21" fillId="4" borderId="31" xfId="0" applyNumberFormat="1" applyFont="1" applyFill="1" applyBorder="1" applyAlignment="1">
      <alignment horizontal="center" vertical="center" wrapText="1"/>
    </xf>
    <xf numFmtId="164" fontId="21" fillId="4" borderId="77" xfId="10" applyFont="1" applyFill="1" applyBorder="1" applyAlignment="1">
      <alignment horizontal="center" vertical="center"/>
    </xf>
    <xf numFmtId="164" fontId="21" fillId="4" borderId="73" xfId="10" applyFont="1" applyFill="1" applyBorder="1" applyAlignment="1">
      <alignment horizontal="center" vertical="center"/>
    </xf>
    <xf numFmtId="164" fontId="21" fillId="4" borderId="24" xfId="10" applyFont="1" applyFill="1" applyBorder="1" applyAlignment="1">
      <alignment horizontal="center" vertical="center"/>
    </xf>
    <xf numFmtId="164" fontId="30" fillId="2" borderId="31" xfId="10" applyFont="1" applyFill="1" applyBorder="1" applyAlignment="1">
      <alignment horizontal="center" vertical="center"/>
    </xf>
    <xf numFmtId="164" fontId="30" fillId="2" borderId="44" xfId="10" applyFont="1" applyFill="1" applyBorder="1" applyAlignment="1">
      <alignment horizontal="center" vertical="center" wrapText="1"/>
    </xf>
    <xf numFmtId="164" fontId="30" fillId="2" borderId="52" xfId="10" applyFont="1" applyFill="1" applyBorder="1" applyAlignment="1">
      <alignment horizontal="center" vertical="center" wrapText="1"/>
    </xf>
    <xf numFmtId="164" fontId="30" fillId="2" borderId="29" xfId="10" applyFont="1" applyFill="1" applyBorder="1" applyAlignment="1">
      <alignment horizontal="center" vertical="center" wrapText="1"/>
    </xf>
    <xf numFmtId="164" fontId="30" fillId="2" borderId="56" xfId="10" applyFont="1" applyFill="1" applyBorder="1" applyAlignment="1">
      <alignment horizontal="center" vertical="center" wrapText="1"/>
    </xf>
    <xf numFmtId="164" fontId="30" fillId="2" borderId="29" xfId="10" applyFont="1" applyFill="1" applyBorder="1" applyAlignment="1">
      <alignment horizontal="center" vertical="center"/>
    </xf>
    <xf numFmtId="164" fontId="30" fillId="4" borderId="31" xfId="10" applyFont="1" applyFill="1" applyBorder="1" applyAlignment="1">
      <alignment horizontal="center" vertical="center"/>
    </xf>
    <xf numFmtId="0" fontId="9" fillId="2" borderId="5" xfId="0" applyFont="1" applyFill="1" applyBorder="1" applyAlignment="1">
      <alignment horizontal="left" vertical="center" wrapText="1"/>
    </xf>
    <xf numFmtId="0" fontId="9" fillId="2" borderId="18" xfId="0" applyFont="1" applyFill="1" applyBorder="1" applyAlignment="1">
      <alignment horizontal="left" vertical="center" wrapText="1"/>
    </xf>
    <xf numFmtId="0" fontId="9" fillId="2" borderId="72" xfId="0" applyFont="1" applyFill="1" applyBorder="1" applyAlignment="1">
      <alignment horizontal="left" vertical="center" wrapText="1"/>
    </xf>
    <xf numFmtId="164" fontId="30" fillId="4" borderId="77" xfId="10" applyFont="1" applyFill="1" applyBorder="1" applyAlignment="1">
      <alignment horizontal="left" vertical="center"/>
    </xf>
    <xf numFmtId="164" fontId="30" fillId="4" borderId="24" xfId="10" applyFont="1" applyFill="1" applyBorder="1" applyAlignment="1">
      <alignment horizontal="left" vertical="center"/>
    </xf>
    <xf numFmtId="164" fontId="30" fillId="2" borderId="53" xfId="10" applyFont="1" applyFill="1" applyBorder="1" applyAlignment="1">
      <alignment horizontal="left" vertical="center"/>
    </xf>
    <xf numFmtId="164" fontId="30" fillId="2" borderId="57" xfId="10" applyFont="1" applyFill="1" applyBorder="1" applyAlignment="1">
      <alignment horizontal="left" vertical="center"/>
    </xf>
    <xf numFmtId="164" fontId="30" fillId="2" borderId="52" xfId="10" applyFont="1" applyFill="1" applyBorder="1" applyAlignment="1">
      <alignment horizontal="left" vertical="center"/>
    </xf>
    <xf numFmtId="164" fontId="30" fillId="2" borderId="56" xfId="10" applyFont="1" applyFill="1" applyBorder="1" applyAlignment="1">
      <alignment horizontal="left" vertical="center"/>
    </xf>
  </cellXfs>
  <cellStyles count="11">
    <cellStyle name="Moneda" xfId="10" builtinId="4"/>
    <cellStyle name="Moneda 2" xfId="2" xr:uid="{00000000-0005-0000-0000-000001000000}"/>
    <cellStyle name="Moneda 3" xfId="4" xr:uid="{00000000-0005-0000-0000-000002000000}"/>
    <cellStyle name="Moneda 8" xfId="9" xr:uid="{00000000-0005-0000-0000-000003000000}"/>
    <cellStyle name="Normal" xfId="0" builtinId="0"/>
    <cellStyle name="Normal 2" xfId="1" xr:uid="{00000000-0005-0000-0000-000005000000}"/>
    <cellStyle name="Normal 3" xfId="3" xr:uid="{00000000-0005-0000-0000-000006000000}"/>
    <cellStyle name="Normal 4" xfId="5" xr:uid="{00000000-0005-0000-0000-000007000000}"/>
    <cellStyle name="Normal 5" xfId="6" xr:uid="{00000000-0005-0000-0000-000008000000}"/>
    <cellStyle name="Normal 7" xfId="7" xr:uid="{00000000-0005-0000-0000-000009000000}"/>
    <cellStyle name="Normal 8" xfId="8" xr:uid="{00000000-0005-0000-0000-00000A000000}"/>
  </cellStyles>
  <dxfs count="0"/>
  <tableStyles count="0" defaultTableStyle="TableStyleMedium2" defaultPivotStyle="PivotStyleLight16"/>
  <colors>
    <mruColors>
      <color rgb="FFFFCCFF"/>
      <color rgb="FF0D15B3"/>
      <color rgb="FFFF33CC"/>
      <color rgb="FFD8DEDA"/>
      <color rgb="FFFF0066"/>
      <color rgb="FFFF99FF"/>
      <color rgb="FFC7CFC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17</xdr:col>
      <xdr:colOff>0</xdr:colOff>
      <xdr:row>10</xdr:row>
      <xdr:rowOff>0</xdr:rowOff>
    </xdr:from>
    <xdr:to>
      <xdr:col>17</xdr:col>
      <xdr:colOff>38100</xdr:colOff>
      <xdr:row>10</xdr:row>
      <xdr:rowOff>9525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4468475" y="1981200"/>
          <a:ext cx="38100" cy="952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33CC"/>
  </sheetPr>
  <dimension ref="A1:CO149"/>
  <sheetViews>
    <sheetView tabSelected="1" topLeftCell="B65" zoomScaleSheetLayoutView="100" workbookViewId="0">
      <selection activeCell="J86" sqref="J86"/>
    </sheetView>
  </sheetViews>
  <sheetFormatPr baseColWidth="10" defaultColWidth="11.5" defaultRowHeight="15" x14ac:dyDescent="0.2"/>
  <cols>
    <col min="1" max="1" width="3.5" style="11" hidden="1" customWidth="1"/>
    <col min="2" max="2" width="10.5" style="14" customWidth="1"/>
    <col min="3" max="3" width="10.5" style="29" customWidth="1"/>
    <col min="4" max="4" width="10.5" style="5" customWidth="1"/>
    <col min="5" max="5" width="41.5" style="1" customWidth="1"/>
    <col min="6" max="6" width="35.33203125" style="1" customWidth="1"/>
    <col min="7" max="7" width="25.5" style="1" customWidth="1"/>
    <col min="8" max="8" width="45" style="44" customWidth="1"/>
    <col min="9" max="9" width="32.5" style="19" customWidth="1"/>
    <col min="10" max="10" width="10.6640625" style="25" customWidth="1"/>
    <col min="11" max="11" width="9.83203125" style="25" hidden="1" customWidth="1"/>
    <col min="12" max="12" width="7.1640625" style="16" hidden="1" customWidth="1"/>
    <col min="13" max="13" width="11.83203125" style="10" hidden="1" customWidth="1"/>
    <col min="14" max="14" width="13.1640625" style="10" hidden="1" customWidth="1"/>
    <col min="15" max="15" width="11.6640625" style="10" hidden="1" customWidth="1"/>
    <col min="16" max="16" width="3.83203125" style="10" hidden="1" customWidth="1"/>
    <col min="17" max="17" width="7" style="22" hidden="1" customWidth="1"/>
    <col min="18" max="18" width="11.5" style="22"/>
    <col min="19" max="19" width="11.33203125" style="22" customWidth="1"/>
    <col min="20" max="20" width="9.83203125" style="22" customWidth="1"/>
    <col min="21" max="21" width="9" style="22" customWidth="1"/>
    <col min="22" max="22" width="11.33203125" style="22" customWidth="1"/>
    <col min="23" max="23" width="10.5" style="22" customWidth="1"/>
    <col min="24" max="24" width="13.33203125" style="22" customWidth="1"/>
    <col min="25" max="25" width="7.6640625" style="10" hidden="1" customWidth="1"/>
    <col min="26" max="26" width="11.1640625" style="10" customWidth="1"/>
    <col min="27" max="27" width="12.83203125" style="29" bestFit="1" customWidth="1"/>
    <col min="28" max="16384" width="11.5" style="29"/>
  </cols>
  <sheetData>
    <row r="1" spans="1:27" ht="16.5" customHeight="1" x14ac:dyDescent="0.2">
      <c r="F1" s="30"/>
      <c r="G1" s="30"/>
      <c r="P1" s="23"/>
      <c r="Z1" s="31"/>
    </row>
    <row r="2" spans="1:27" ht="16.5" hidden="1" customHeight="1" x14ac:dyDescent="0.2">
      <c r="F2" s="8"/>
      <c r="G2" s="8"/>
      <c r="H2" s="45"/>
      <c r="I2" s="20"/>
      <c r="J2" s="9"/>
      <c r="K2" s="9" t="e">
        <f>SUM(#REF!)</f>
        <v>#REF!</v>
      </c>
      <c r="L2" s="17"/>
      <c r="M2" s="26"/>
      <c r="N2" s="26"/>
      <c r="Z2" s="27" t="e">
        <f>SUM(#REF!)</f>
        <v>#REF!</v>
      </c>
    </row>
    <row r="4" spans="1:27" s="3" customFormat="1" ht="19" customHeight="1" x14ac:dyDescent="0.2">
      <c r="A4" s="12"/>
      <c r="B4" s="14"/>
      <c r="C4" s="29"/>
      <c r="D4" s="5"/>
      <c r="E4" s="1"/>
      <c r="F4" s="1"/>
      <c r="G4" s="1"/>
      <c r="H4" s="44"/>
      <c r="I4" s="19"/>
      <c r="J4" s="25"/>
      <c r="K4" s="25"/>
      <c r="L4" s="16"/>
      <c r="M4" s="10"/>
      <c r="N4" s="10"/>
      <c r="O4" s="10"/>
      <c r="P4" s="10"/>
      <c r="Q4" s="24"/>
      <c r="R4" s="24"/>
      <c r="S4" s="24"/>
      <c r="T4" s="24"/>
      <c r="U4" s="24"/>
      <c r="V4" s="24"/>
      <c r="W4" s="24"/>
      <c r="X4" s="24"/>
      <c r="Y4" s="16"/>
      <c r="Z4" s="16"/>
    </row>
    <row r="5" spans="1:27" s="3" customFormat="1" ht="19" customHeight="1" x14ac:dyDescent="0.2">
      <c r="A5" s="12"/>
      <c r="B5" s="428" t="s">
        <v>21</v>
      </c>
      <c r="C5" s="428"/>
      <c r="D5" s="428"/>
      <c r="E5" s="428"/>
      <c r="F5" s="428"/>
      <c r="G5" s="428"/>
      <c r="H5" s="428"/>
      <c r="I5" s="428"/>
      <c r="J5" s="428"/>
      <c r="K5" s="428"/>
      <c r="L5" s="428"/>
      <c r="M5" s="428"/>
      <c r="N5" s="428"/>
      <c r="O5" s="428"/>
      <c r="P5" s="428"/>
      <c r="Q5" s="428"/>
      <c r="R5" s="428"/>
      <c r="S5" s="428"/>
      <c r="T5" s="428"/>
      <c r="U5" s="428"/>
      <c r="V5" s="428"/>
      <c r="W5" s="428"/>
      <c r="X5" s="428"/>
      <c r="Y5" s="428"/>
      <c r="Z5" s="428"/>
    </row>
    <row r="6" spans="1:27" s="3" customFormat="1" ht="19" customHeight="1" x14ac:dyDescent="0.2">
      <c r="A6" s="12"/>
      <c r="B6" s="428"/>
      <c r="C6" s="428"/>
      <c r="D6" s="428"/>
      <c r="E6" s="428"/>
      <c r="F6" s="428"/>
      <c r="G6" s="428"/>
      <c r="H6" s="428"/>
      <c r="I6" s="428"/>
      <c r="J6" s="428"/>
      <c r="K6" s="428"/>
      <c r="L6" s="428"/>
      <c r="M6" s="428"/>
      <c r="N6" s="428"/>
      <c r="O6" s="428"/>
      <c r="P6" s="428"/>
      <c r="Q6" s="428"/>
      <c r="R6" s="428"/>
      <c r="S6" s="428"/>
      <c r="T6" s="428"/>
      <c r="U6" s="428"/>
      <c r="V6" s="428"/>
      <c r="W6" s="428"/>
      <c r="X6" s="428"/>
      <c r="Y6" s="428"/>
      <c r="Z6" s="428"/>
    </row>
    <row r="7" spans="1:27" s="3" customFormat="1" ht="12" customHeight="1" thickBot="1" x14ac:dyDescent="0.25">
      <c r="A7" s="12"/>
      <c r="B7" s="15"/>
      <c r="C7" s="4"/>
      <c r="D7" s="6"/>
      <c r="E7" s="2"/>
      <c r="F7" s="2"/>
      <c r="G7" s="2"/>
      <c r="H7" s="46"/>
      <c r="I7" s="19"/>
      <c r="J7" s="25"/>
      <c r="K7" s="25"/>
      <c r="L7" s="16"/>
      <c r="M7" s="10"/>
      <c r="N7" s="10"/>
      <c r="O7" s="10"/>
      <c r="P7" s="10"/>
      <c r="Q7" s="24"/>
      <c r="R7" s="152"/>
      <c r="S7" s="24"/>
      <c r="T7" s="24"/>
      <c r="U7" s="24"/>
      <c r="V7" s="24"/>
      <c r="W7" s="24"/>
      <c r="X7" s="24"/>
      <c r="Y7" s="16"/>
      <c r="Z7" s="16"/>
    </row>
    <row r="8" spans="1:27" s="3" customFormat="1" ht="19" customHeight="1" thickTop="1" thickBot="1" x14ac:dyDescent="0.25">
      <c r="A8" s="12"/>
      <c r="B8" s="429" t="s">
        <v>8</v>
      </c>
      <c r="C8" s="432" t="s">
        <v>7</v>
      </c>
      <c r="D8" s="435" t="s">
        <v>0</v>
      </c>
      <c r="E8" s="438" t="s">
        <v>25</v>
      </c>
      <c r="F8" s="441" t="s">
        <v>22</v>
      </c>
      <c r="G8" s="441" t="s">
        <v>28</v>
      </c>
      <c r="H8" s="444" t="s">
        <v>23</v>
      </c>
      <c r="I8" s="447" t="s">
        <v>24</v>
      </c>
      <c r="J8" s="450" t="s">
        <v>9</v>
      </c>
      <c r="K8" s="453" t="s">
        <v>10</v>
      </c>
      <c r="L8" s="456" t="s">
        <v>4</v>
      </c>
      <c r="M8" s="457"/>
      <c r="N8" s="457"/>
      <c r="O8" s="457"/>
      <c r="P8" s="458"/>
      <c r="Q8" s="459" t="s">
        <v>11</v>
      </c>
      <c r="R8" s="462" t="s">
        <v>10</v>
      </c>
      <c r="S8" s="481" t="s">
        <v>20</v>
      </c>
      <c r="T8" s="468" t="s">
        <v>15</v>
      </c>
      <c r="U8" s="471" t="s">
        <v>16</v>
      </c>
      <c r="V8" s="471" t="s">
        <v>17</v>
      </c>
      <c r="W8" s="474" t="s">
        <v>18</v>
      </c>
      <c r="X8" s="477" t="s">
        <v>19</v>
      </c>
      <c r="Y8" s="479" t="s">
        <v>12</v>
      </c>
      <c r="Z8" s="465" t="s">
        <v>13</v>
      </c>
    </row>
    <row r="9" spans="1:27" s="3" customFormat="1" ht="19" customHeight="1" thickBot="1" x14ac:dyDescent="0.25">
      <c r="A9" s="12"/>
      <c r="B9" s="430"/>
      <c r="C9" s="433"/>
      <c r="D9" s="436"/>
      <c r="E9" s="439"/>
      <c r="F9" s="442"/>
      <c r="G9" s="442"/>
      <c r="H9" s="445"/>
      <c r="I9" s="448"/>
      <c r="J9" s="451"/>
      <c r="K9" s="454"/>
      <c r="L9" s="148">
        <v>51</v>
      </c>
      <c r="M9" s="149">
        <v>54</v>
      </c>
      <c r="N9" s="149">
        <v>55</v>
      </c>
      <c r="O9" s="149">
        <v>56</v>
      </c>
      <c r="P9" s="149">
        <v>61</v>
      </c>
      <c r="Q9" s="460"/>
      <c r="R9" s="463"/>
      <c r="S9" s="482"/>
      <c r="T9" s="469"/>
      <c r="U9" s="472"/>
      <c r="V9" s="472"/>
      <c r="W9" s="475"/>
      <c r="X9" s="478"/>
      <c r="Y9" s="480"/>
      <c r="Z9" s="466"/>
    </row>
    <row r="10" spans="1:27" ht="19" customHeight="1" thickBot="1" x14ac:dyDescent="0.25">
      <c r="B10" s="431"/>
      <c r="C10" s="434"/>
      <c r="D10" s="437"/>
      <c r="E10" s="440"/>
      <c r="F10" s="443"/>
      <c r="G10" s="443"/>
      <c r="H10" s="446"/>
      <c r="I10" s="449"/>
      <c r="J10" s="452"/>
      <c r="K10" s="455"/>
      <c r="L10" s="150" t="s">
        <v>1</v>
      </c>
      <c r="M10" s="151" t="s">
        <v>5</v>
      </c>
      <c r="N10" s="151" t="s">
        <v>6</v>
      </c>
      <c r="O10" s="151" t="s">
        <v>2</v>
      </c>
      <c r="P10" s="151" t="s">
        <v>3</v>
      </c>
      <c r="Q10" s="461"/>
      <c r="R10" s="464"/>
      <c r="S10" s="483"/>
      <c r="T10" s="470"/>
      <c r="U10" s="473"/>
      <c r="V10" s="473"/>
      <c r="W10" s="476"/>
      <c r="X10" s="153" t="s">
        <v>97</v>
      </c>
      <c r="Y10" s="32" t="s">
        <v>14</v>
      </c>
      <c r="Z10" s="467"/>
    </row>
    <row r="11" spans="1:27" s="37" customFormat="1" ht="35" customHeight="1" thickTop="1" thickBot="1" x14ac:dyDescent="0.25">
      <c r="A11" s="35"/>
      <c r="B11" s="84">
        <v>43852</v>
      </c>
      <c r="C11" s="85">
        <v>43713</v>
      </c>
      <c r="D11" s="100">
        <v>1617</v>
      </c>
      <c r="E11" s="58" t="s">
        <v>39</v>
      </c>
      <c r="F11" s="101" t="s">
        <v>38</v>
      </c>
      <c r="G11" s="102" t="s">
        <v>42</v>
      </c>
      <c r="H11" s="103" t="s">
        <v>43</v>
      </c>
      <c r="I11" s="59" t="s">
        <v>44</v>
      </c>
      <c r="J11" s="154">
        <v>786.76</v>
      </c>
      <c r="K11" s="155"/>
      <c r="L11" s="156"/>
      <c r="M11" s="156"/>
      <c r="N11" s="156"/>
      <c r="O11" s="156"/>
      <c r="P11" s="156"/>
      <c r="Q11" s="157"/>
      <c r="R11" s="248"/>
      <c r="S11" s="264">
        <v>786.76</v>
      </c>
      <c r="T11" s="258"/>
      <c r="U11" s="120"/>
      <c r="V11" s="121"/>
      <c r="W11" s="121"/>
      <c r="X11" s="120"/>
      <c r="Y11" s="114"/>
      <c r="Z11" s="224">
        <f t="shared" ref="Z11:Z18" si="0">S11+T11+U11+V11+W11+X11</f>
        <v>786.76</v>
      </c>
      <c r="AA11" s="36"/>
    </row>
    <row r="12" spans="1:27" s="37" customFormat="1" ht="35" customHeight="1" thickTop="1" thickBot="1" x14ac:dyDescent="0.25">
      <c r="A12" s="35"/>
      <c r="B12" s="57">
        <v>43852</v>
      </c>
      <c r="C12" s="42">
        <v>43713</v>
      </c>
      <c r="D12" s="104">
        <v>1617</v>
      </c>
      <c r="E12" s="39" t="s">
        <v>39</v>
      </c>
      <c r="F12" s="105" t="s">
        <v>45</v>
      </c>
      <c r="G12" s="106" t="s">
        <v>26</v>
      </c>
      <c r="H12" s="107" t="s">
        <v>46</v>
      </c>
      <c r="I12" s="55" t="s">
        <v>47</v>
      </c>
      <c r="J12" s="158">
        <v>580.29999999999995</v>
      </c>
      <c r="K12" s="155"/>
      <c r="L12" s="156"/>
      <c r="M12" s="156"/>
      <c r="N12" s="156"/>
      <c r="O12" s="156"/>
      <c r="P12" s="156"/>
      <c r="Q12" s="157"/>
      <c r="R12" s="249"/>
      <c r="S12" s="265">
        <v>580.29999999999995</v>
      </c>
      <c r="T12" s="259"/>
      <c r="U12" s="122"/>
      <c r="V12" s="123"/>
      <c r="W12" s="123"/>
      <c r="X12" s="122"/>
      <c r="Y12" s="114"/>
      <c r="Z12" s="225">
        <f t="shared" si="0"/>
        <v>580.29999999999995</v>
      </c>
      <c r="AA12" s="36"/>
    </row>
    <row r="13" spans="1:27" s="37" customFormat="1" ht="35" customHeight="1" thickTop="1" thickBot="1" x14ac:dyDescent="0.25">
      <c r="A13" s="35"/>
      <c r="B13" s="57">
        <v>43852</v>
      </c>
      <c r="C13" s="42">
        <v>43713</v>
      </c>
      <c r="D13" s="104">
        <v>1617</v>
      </c>
      <c r="E13" s="39" t="s">
        <v>39</v>
      </c>
      <c r="F13" s="105" t="s">
        <v>48</v>
      </c>
      <c r="G13" s="106" t="s">
        <v>49</v>
      </c>
      <c r="H13" s="107" t="s">
        <v>132</v>
      </c>
      <c r="I13" s="55" t="s">
        <v>50</v>
      </c>
      <c r="J13" s="158">
        <v>836.48</v>
      </c>
      <c r="K13" s="155"/>
      <c r="L13" s="156"/>
      <c r="M13" s="156"/>
      <c r="N13" s="156"/>
      <c r="O13" s="156"/>
      <c r="P13" s="156"/>
      <c r="Q13" s="157"/>
      <c r="R13" s="249"/>
      <c r="S13" s="265">
        <v>836.48</v>
      </c>
      <c r="T13" s="259"/>
      <c r="U13" s="122"/>
      <c r="V13" s="123"/>
      <c r="W13" s="123"/>
      <c r="X13" s="122"/>
      <c r="Y13" s="114"/>
      <c r="Z13" s="225">
        <f t="shared" si="0"/>
        <v>836.48</v>
      </c>
      <c r="AA13" s="36"/>
    </row>
    <row r="14" spans="1:27" s="37" customFormat="1" ht="35" customHeight="1" thickTop="1" thickBot="1" x14ac:dyDescent="0.25">
      <c r="A14" s="35"/>
      <c r="B14" s="57">
        <v>43857</v>
      </c>
      <c r="C14" s="42">
        <v>43713</v>
      </c>
      <c r="D14" s="104">
        <v>1617</v>
      </c>
      <c r="E14" s="39" t="s">
        <v>39</v>
      </c>
      <c r="F14" s="105" t="s">
        <v>30</v>
      </c>
      <c r="G14" s="106" t="s">
        <v>26</v>
      </c>
      <c r="H14" s="107" t="s">
        <v>51</v>
      </c>
      <c r="I14" s="55" t="s">
        <v>52</v>
      </c>
      <c r="J14" s="158">
        <v>805.75</v>
      </c>
      <c r="K14" s="155"/>
      <c r="L14" s="156"/>
      <c r="M14" s="156"/>
      <c r="N14" s="156"/>
      <c r="O14" s="156"/>
      <c r="P14" s="156"/>
      <c r="Q14" s="157"/>
      <c r="R14" s="249"/>
      <c r="S14" s="265">
        <v>805.75</v>
      </c>
      <c r="T14" s="132"/>
      <c r="U14" s="124"/>
      <c r="V14" s="125"/>
      <c r="W14" s="125"/>
      <c r="X14" s="126"/>
      <c r="Y14" s="114"/>
      <c r="Z14" s="225">
        <f t="shared" si="0"/>
        <v>805.75</v>
      </c>
      <c r="AA14" s="36"/>
    </row>
    <row r="15" spans="1:27" s="37" customFormat="1" ht="35" customHeight="1" thickTop="1" thickBot="1" x14ac:dyDescent="0.25">
      <c r="A15" s="35"/>
      <c r="B15" s="57">
        <v>43857</v>
      </c>
      <c r="C15" s="42">
        <v>43713</v>
      </c>
      <c r="D15" s="104">
        <v>1617</v>
      </c>
      <c r="E15" s="39" t="s">
        <v>39</v>
      </c>
      <c r="F15" s="105" t="s">
        <v>36</v>
      </c>
      <c r="G15" s="106" t="s">
        <v>53</v>
      </c>
      <c r="H15" s="34" t="s">
        <v>130</v>
      </c>
      <c r="I15" s="56" t="s">
        <v>54</v>
      </c>
      <c r="J15" s="158">
        <v>381.3</v>
      </c>
      <c r="K15" s="155"/>
      <c r="L15" s="156"/>
      <c r="M15" s="156"/>
      <c r="N15" s="156"/>
      <c r="O15" s="156"/>
      <c r="P15" s="156"/>
      <c r="Q15" s="157"/>
      <c r="R15" s="249"/>
      <c r="S15" s="265">
        <v>381.3</v>
      </c>
      <c r="T15" s="134"/>
      <c r="U15" s="128"/>
      <c r="V15" s="129"/>
      <c r="W15" s="130"/>
      <c r="X15" s="131"/>
      <c r="Y15" s="114"/>
      <c r="Z15" s="225">
        <f t="shared" si="0"/>
        <v>381.3</v>
      </c>
      <c r="AA15" s="36"/>
    </row>
    <row r="16" spans="1:27" s="50" customFormat="1" ht="35" customHeight="1" thickTop="1" thickBot="1" x14ac:dyDescent="0.25">
      <c r="A16" s="48"/>
      <c r="B16" s="57">
        <v>43850</v>
      </c>
      <c r="C16" s="63">
        <v>43848</v>
      </c>
      <c r="D16" s="41">
        <v>132</v>
      </c>
      <c r="E16" s="64" t="s">
        <v>34</v>
      </c>
      <c r="F16" s="64" t="s">
        <v>34</v>
      </c>
      <c r="G16" s="65" t="s">
        <v>26</v>
      </c>
      <c r="H16" s="47" t="s">
        <v>92</v>
      </c>
      <c r="I16" s="54" t="s">
        <v>93</v>
      </c>
      <c r="J16" s="159"/>
      <c r="K16" s="160"/>
      <c r="L16" s="161"/>
      <c r="M16" s="162"/>
      <c r="N16" s="162"/>
      <c r="O16" s="163"/>
      <c r="P16" s="163"/>
      <c r="Q16" s="164"/>
      <c r="R16" s="250">
        <v>2515</v>
      </c>
      <c r="S16" s="266"/>
      <c r="T16" s="132"/>
      <c r="U16" s="124"/>
      <c r="V16" s="129">
        <v>2080</v>
      </c>
      <c r="W16" s="130">
        <v>45</v>
      </c>
      <c r="X16" s="133">
        <v>390</v>
      </c>
      <c r="Y16" s="114"/>
      <c r="Z16" s="225">
        <f t="shared" si="0"/>
        <v>2515</v>
      </c>
      <c r="AA16" s="49"/>
    </row>
    <row r="17" spans="1:27" s="50" customFormat="1" ht="35" customHeight="1" thickTop="1" thickBot="1" x14ac:dyDescent="0.25">
      <c r="A17" s="48"/>
      <c r="B17" s="66">
        <v>43852</v>
      </c>
      <c r="C17" s="67">
        <v>43852</v>
      </c>
      <c r="D17" s="68">
        <v>135</v>
      </c>
      <c r="E17" s="69" t="s">
        <v>37</v>
      </c>
      <c r="F17" s="69" t="s">
        <v>37</v>
      </c>
      <c r="G17" s="70" t="s">
        <v>40</v>
      </c>
      <c r="H17" s="61" t="s">
        <v>90</v>
      </c>
      <c r="I17" s="111" t="s">
        <v>91</v>
      </c>
      <c r="J17" s="165">
        <v>705</v>
      </c>
      <c r="K17" s="166"/>
      <c r="L17" s="167"/>
      <c r="M17" s="168"/>
      <c r="N17" s="168"/>
      <c r="O17" s="169"/>
      <c r="P17" s="169"/>
      <c r="Q17" s="170"/>
      <c r="R17" s="251"/>
      <c r="S17" s="267"/>
      <c r="T17" s="134"/>
      <c r="U17" s="127"/>
      <c r="V17" s="129">
        <v>480</v>
      </c>
      <c r="W17" s="129">
        <v>45</v>
      </c>
      <c r="X17" s="135">
        <v>180</v>
      </c>
      <c r="Y17" s="115"/>
      <c r="Z17" s="225">
        <f t="shared" si="0"/>
        <v>705</v>
      </c>
      <c r="AA17" s="49"/>
    </row>
    <row r="18" spans="1:27" s="50" customFormat="1" ht="35" customHeight="1" thickBot="1" x14ac:dyDescent="0.25">
      <c r="A18" s="48"/>
      <c r="B18" s="71">
        <v>43853</v>
      </c>
      <c r="C18" s="72">
        <v>43852</v>
      </c>
      <c r="D18" s="73">
        <v>136</v>
      </c>
      <c r="E18" s="74" t="s">
        <v>55</v>
      </c>
      <c r="F18" s="370" t="s">
        <v>55</v>
      </c>
      <c r="G18" s="372" t="s">
        <v>29</v>
      </c>
      <c r="H18" s="374" t="s">
        <v>94</v>
      </c>
      <c r="I18" s="376" t="s">
        <v>95</v>
      </c>
      <c r="J18" s="388">
        <v>644.32000000000005</v>
      </c>
      <c r="K18" s="171"/>
      <c r="L18" s="172"/>
      <c r="M18" s="173"/>
      <c r="N18" s="173"/>
      <c r="O18" s="174"/>
      <c r="P18" s="174"/>
      <c r="Q18" s="175"/>
      <c r="R18" s="406">
        <v>1185</v>
      </c>
      <c r="S18" s="384"/>
      <c r="T18" s="390">
        <v>644.32000000000005</v>
      </c>
      <c r="U18" s="378"/>
      <c r="V18" s="368">
        <v>960</v>
      </c>
      <c r="W18" s="368">
        <v>45</v>
      </c>
      <c r="X18" s="420">
        <v>180</v>
      </c>
      <c r="Y18" s="116"/>
      <c r="Z18" s="380">
        <f t="shared" si="0"/>
        <v>1829.3200000000002</v>
      </c>
      <c r="AA18" s="49"/>
    </row>
    <row r="19" spans="1:27" s="50" customFormat="1" ht="35" customHeight="1" thickTop="1" thickBot="1" x14ac:dyDescent="0.25">
      <c r="A19" s="48"/>
      <c r="B19" s="75">
        <v>43907</v>
      </c>
      <c r="C19" s="76">
        <v>43857</v>
      </c>
      <c r="D19" s="77">
        <v>148</v>
      </c>
      <c r="E19" s="78" t="s">
        <v>39</v>
      </c>
      <c r="F19" s="371"/>
      <c r="G19" s="373"/>
      <c r="H19" s="375"/>
      <c r="I19" s="377"/>
      <c r="J19" s="389"/>
      <c r="K19" s="176"/>
      <c r="L19" s="177"/>
      <c r="M19" s="178"/>
      <c r="N19" s="178"/>
      <c r="O19" s="179"/>
      <c r="P19" s="179"/>
      <c r="Q19" s="180"/>
      <c r="R19" s="407"/>
      <c r="S19" s="385"/>
      <c r="T19" s="391"/>
      <c r="U19" s="379"/>
      <c r="V19" s="369"/>
      <c r="W19" s="369"/>
      <c r="X19" s="421"/>
      <c r="Y19" s="117"/>
      <c r="Z19" s="381"/>
      <c r="AA19" s="49"/>
    </row>
    <row r="20" spans="1:27" s="50" customFormat="1" ht="35" customHeight="1" thickBot="1" x14ac:dyDescent="0.25">
      <c r="A20" s="48"/>
      <c r="B20" s="71">
        <v>43853</v>
      </c>
      <c r="C20" s="72">
        <v>43852</v>
      </c>
      <c r="D20" s="73">
        <v>137</v>
      </c>
      <c r="E20" s="79" t="s">
        <v>56</v>
      </c>
      <c r="F20" s="426" t="s">
        <v>56</v>
      </c>
      <c r="G20" s="372" t="s">
        <v>26</v>
      </c>
      <c r="H20" s="374" t="s">
        <v>94</v>
      </c>
      <c r="I20" s="376" t="s">
        <v>95</v>
      </c>
      <c r="J20" s="388">
        <v>611.54999999999995</v>
      </c>
      <c r="K20" s="171"/>
      <c r="L20" s="172"/>
      <c r="M20" s="173"/>
      <c r="N20" s="173"/>
      <c r="O20" s="174"/>
      <c r="P20" s="174"/>
      <c r="Q20" s="175"/>
      <c r="R20" s="406">
        <v>1185</v>
      </c>
      <c r="S20" s="384"/>
      <c r="T20" s="390">
        <v>611.54999999999995</v>
      </c>
      <c r="U20" s="368"/>
      <c r="V20" s="368">
        <v>960</v>
      </c>
      <c r="W20" s="368">
        <v>45</v>
      </c>
      <c r="X20" s="420">
        <v>180</v>
      </c>
      <c r="Y20" s="116"/>
      <c r="Z20" s="380">
        <f>S20+T20+U20+V20+W20+X20</f>
        <v>1796.55</v>
      </c>
      <c r="AA20" s="49"/>
    </row>
    <row r="21" spans="1:27" s="50" customFormat="1" ht="35" customHeight="1" thickTop="1" thickBot="1" x14ac:dyDescent="0.25">
      <c r="A21" s="48"/>
      <c r="B21" s="75">
        <v>43907</v>
      </c>
      <c r="C21" s="76">
        <v>43857</v>
      </c>
      <c r="D21" s="77">
        <v>148</v>
      </c>
      <c r="E21" s="78" t="s">
        <v>39</v>
      </c>
      <c r="F21" s="427"/>
      <c r="G21" s="373"/>
      <c r="H21" s="375"/>
      <c r="I21" s="377"/>
      <c r="J21" s="389"/>
      <c r="K21" s="176"/>
      <c r="L21" s="177"/>
      <c r="M21" s="178"/>
      <c r="N21" s="178"/>
      <c r="O21" s="179"/>
      <c r="P21" s="179"/>
      <c r="Q21" s="180"/>
      <c r="R21" s="407"/>
      <c r="S21" s="385"/>
      <c r="T21" s="391"/>
      <c r="U21" s="369"/>
      <c r="V21" s="369"/>
      <c r="W21" s="369"/>
      <c r="X21" s="421"/>
      <c r="Y21" s="117"/>
      <c r="Z21" s="381"/>
      <c r="AA21" s="49"/>
    </row>
    <row r="22" spans="1:27" s="50" customFormat="1" ht="35" customHeight="1" thickBot="1" x14ac:dyDescent="0.25">
      <c r="A22" s="48"/>
      <c r="B22" s="71">
        <v>43853</v>
      </c>
      <c r="C22" s="72">
        <v>43852</v>
      </c>
      <c r="D22" s="73">
        <v>139</v>
      </c>
      <c r="E22" s="74" t="s">
        <v>57</v>
      </c>
      <c r="F22" s="370" t="s">
        <v>57</v>
      </c>
      <c r="G22" s="372" t="s">
        <v>53</v>
      </c>
      <c r="H22" s="374" t="s">
        <v>94</v>
      </c>
      <c r="I22" s="376" t="s">
        <v>95</v>
      </c>
      <c r="J22" s="388">
        <v>611.54999999999995</v>
      </c>
      <c r="K22" s="171"/>
      <c r="L22" s="172"/>
      <c r="M22" s="173"/>
      <c r="N22" s="173"/>
      <c r="O22" s="174"/>
      <c r="P22" s="174"/>
      <c r="Q22" s="175"/>
      <c r="R22" s="406">
        <v>1185</v>
      </c>
      <c r="S22" s="384"/>
      <c r="T22" s="390">
        <v>611.54999999999995</v>
      </c>
      <c r="U22" s="378"/>
      <c r="V22" s="368">
        <v>960</v>
      </c>
      <c r="W22" s="368">
        <v>45</v>
      </c>
      <c r="X22" s="420">
        <v>180</v>
      </c>
      <c r="Y22" s="116"/>
      <c r="Z22" s="380">
        <f t="shared" ref="Z22:Z52" si="1">S22+T22+U22+V22+W22+X22</f>
        <v>1796.55</v>
      </c>
      <c r="AA22" s="49"/>
    </row>
    <row r="23" spans="1:27" s="50" customFormat="1" ht="35" customHeight="1" thickTop="1" thickBot="1" x14ac:dyDescent="0.25">
      <c r="A23" s="48"/>
      <c r="B23" s="75">
        <v>43907</v>
      </c>
      <c r="C23" s="76">
        <v>43857</v>
      </c>
      <c r="D23" s="77">
        <v>148</v>
      </c>
      <c r="E23" s="78" t="s">
        <v>39</v>
      </c>
      <c r="F23" s="371"/>
      <c r="G23" s="373"/>
      <c r="H23" s="375"/>
      <c r="I23" s="377"/>
      <c r="J23" s="389"/>
      <c r="K23" s="176"/>
      <c r="L23" s="177"/>
      <c r="M23" s="178"/>
      <c r="N23" s="178"/>
      <c r="O23" s="179"/>
      <c r="P23" s="179"/>
      <c r="Q23" s="180"/>
      <c r="R23" s="407"/>
      <c r="S23" s="385"/>
      <c r="T23" s="391"/>
      <c r="U23" s="379"/>
      <c r="V23" s="369"/>
      <c r="W23" s="369"/>
      <c r="X23" s="421"/>
      <c r="Y23" s="117"/>
      <c r="Z23" s="381"/>
      <c r="AA23" s="49"/>
    </row>
    <row r="24" spans="1:27" s="50" customFormat="1" ht="35" customHeight="1" thickBot="1" x14ac:dyDescent="0.25">
      <c r="A24" s="48"/>
      <c r="B24" s="71">
        <v>43853</v>
      </c>
      <c r="C24" s="72">
        <v>43852</v>
      </c>
      <c r="D24" s="73">
        <v>140</v>
      </c>
      <c r="E24" s="74" t="s">
        <v>58</v>
      </c>
      <c r="F24" s="414" t="s">
        <v>58</v>
      </c>
      <c r="G24" s="372" t="s">
        <v>26</v>
      </c>
      <c r="H24" s="374" t="s">
        <v>94</v>
      </c>
      <c r="I24" s="376" t="s">
        <v>95</v>
      </c>
      <c r="J24" s="388">
        <v>611.54999999999995</v>
      </c>
      <c r="K24" s="171"/>
      <c r="L24" s="172"/>
      <c r="M24" s="173"/>
      <c r="N24" s="173"/>
      <c r="O24" s="174"/>
      <c r="P24" s="174"/>
      <c r="Q24" s="175"/>
      <c r="R24" s="406">
        <v>1185</v>
      </c>
      <c r="S24" s="384"/>
      <c r="T24" s="390">
        <v>611.54999999999995</v>
      </c>
      <c r="U24" s="368"/>
      <c r="V24" s="368">
        <v>960</v>
      </c>
      <c r="W24" s="368">
        <v>45</v>
      </c>
      <c r="X24" s="420">
        <v>180</v>
      </c>
      <c r="Y24" s="116"/>
      <c r="Z24" s="380">
        <f>S24+T24+U24+V24+W24+X24</f>
        <v>1796.55</v>
      </c>
      <c r="AA24" s="49"/>
    </row>
    <row r="25" spans="1:27" s="50" customFormat="1" ht="35" customHeight="1" thickTop="1" thickBot="1" x14ac:dyDescent="0.25">
      <c r="A25" s="48"/>
      <c r="B25" s="75">
        <v>43907</v>
      </c>
      <c r="C25" s="76">
        <v>43857</v>
      </c>
      <c r="D25" s="77">
        <v>148</v>
      </c>
      <c r="E25" s="78" t="s">
        <v>39</v>
      </c>
      <c r="F25" s="415"/>
      <c r="G25" s="373"/>
      <c r="H25" s="375"/>
      <c r="I25" s="377"/>
      <c r="J25" s="389"/>
      <c r="K25" s="176"/>
      <c r="L25" s="177"/>
      <c r="M25" s="178"/>
      <c r="N25" s="178"/>
      <c r="O25" s="179"/>
      <c r="P25" s="179"/>
      <c r="Q25" s="180"/>
      <c r="R25" s="407"/>
      <c r="S25" s="385"/>
      <c r="T25" s="391"/>
      <c r="U25" s="369"/>
      <c r="V25" s="369"/>
      <c r="W25" s="369"/>
      <c r="X25" s="421"/>
      <c r="Y25" s="117"/>
      <c r="Z25" s="381"/>
      <c r="AA25" s="49"/>
    </row>
    <row r="26" spans="1:27" s="50" customFormat="1" ht="35" customHeight="1" thickBot="1" x14ac:dyDescent="0.25">
      <c r="A26" s="48"/>
      <c r="B26" s="71">
        <v>43853</v>
      </c>
      <c r="C26" s="72">
        <v>43852</v>
      </c>
      <c r="D26" s="73">
        <v>141</v>
      </c>
      <c r="E26" s="74" t="s">
        <v>59</v>
      </c>
      <c r="F26" s="370" t="s">
        <v>59</v>
      </c>
      <c r="G26" s="372" t="s">
        <v>40</v>
      </c>
      <c r="H26" s="374" t="s">
        <v>94</v>
      </c>
      <c r="I26" s="376" t="s">
        <v>95</v>
      </c>
      <c r="J26" s="388">
        <v>611.54999999999995</v>
      </c>
      <c r="K26" s="171"/>
      <c r="L26" s="172"/>
      <c r="M26" s="173"/>
      <c r="N26" s="173"/>
      <c r="O26" s="174"/>
      <c r="P26" s="174"/>
      <c r="Q26" s="175"/>
      <c r="R26" s="406">
        <v>1185</v>
      </c>
      <c r="S26" s="384"/>
      <c r="T26" s="390">
        <v>611.54999999999995</v>
      </c>
      <c r="U26" s="378"/>
      <c r="V26" s="368">
        <v>960</v>
      </c>
      <c r="W26" s="368">
        <v>45</v>
      </c>
      <c r="X26" s="420">
        <v>180</v>
      </c>
      <c r="Y26" s="116"/>
      <c r="Z26" s="380">
        <f t="shared" si="1"/>
        <v>1796.55</v>
      </c>
      <c r="AA26" s="49"/>
    </row>
    <row r="27" spans="1:27" s="50" customFormat="1" ht="35" customHeight="1" thickTop="1" thickBot="1" x14ac:dyDescent="0.25">
      <c r="A27" s="48"/>
      <c r="B27" s="75">
        <v>43907</v>
      </c>
      <c r="C27" s="76">
        <v>43857</v>
      </c>
      <c r="D27" s="77">
        <v>148</v>
      </c>
      <c r="E27" s="78" t="s">
        <v>39</v>
      </c>
      <c r="F27" s="371"/>
      <c r="G27" s="373"/>
      <c r="H27" s="375"/>
      <c r="I27" s="377"/>
      <c r="J27" s="389"/>
      <c r="K27" s="176"/>
      <c r="L27" s="177"/>
      <c r="M27" s="178"/>
      <c r="N27" s="178"/>
      <c r="O27" s="179"/>
      <c r="P27" s="179"/>
      <c r="Q27" s="180"/>
      <c r="R27" s="407"/>
      <c r="S27" s="385"/>
      <c r="T27" s="391"/>
      <c r="U27" s="379"/>
      <c r="V27" s="369"/>
      <c r="W27" s="369"/>
      <c r="X27" s="421"/>
      <c r="Y27" s="117"/>
      <c r="Z27" s="381"/>
      <c r="AA27" s="49"/>
    </row>
    <row r="28" spans="1:27" s="50" customFormat="1" ht="35" customHeight="1" thickBot="1" x14ac:dyDescent="0.25">
      <c r="A28" s="48"/>
      <c r="B28" s="71">
        <v>43853</v>
      </c>
      <c r="C28" s="72">
        <v>43852</v>
      </c>
      <c r="D28" s="73">
        <v>138</v>
      </c>
      <c r="E28" s="74" t="s">
        <v>60</v>
      </c>
      <c r="F28" s="370" t="s">
        <v>60</v>
      </c>
      <c r="G28" s="372" t="s">
        <v>61</v>
      </c>
      <c r="H28" s="374" t="s">
        <v>94</v>
      </c>
      <c r="I28" s="376" t="s">
        <v>95</v>
      </c>
      <c r="J28" s="422">
        <v>611.54999999999995</v>
      </c>
      <c r="K28" s="171"/>
      <c r="L28" s="172"/>
      <c r="M28" s="173"/>
      <c r="N28" s="173"/>
      <c r="O28" s="174"/>
      <c r="P28" s="174"/>
      <c r="Q28" s="175"/>
      <c r="R28" s="406">
        <v>1470</v>
      </c>
      <c r="S28" s="384"/>
      <c r="T28" s="424">
        <v>611.54999999999995</v>
      </c>
      <c r="U28" s="378"/>
      <c r="V28" s="368">
        <v>1200</v>
      </c>
      <c r="W28" s="368">
        <v>45</v>
      </c>
      <c r="X28" s="420">
        <v>225</v>
      </c>
      <c r="Y28" s="116"/>
      <c r="Z28" s="380">
        <f>S28+T28+U28+V28+W28+X28</f>
        <v>2081.5500000000002</v>
      </c>
      <c r="AA28" s="53"/>
    </row>
    <row r="29" spans="1:27" s="50" customFormat="1" ht="35" customHeight="1" thickTop="1" thickBot="1" x14ac:dyDescent="0.25">
      <c r="A29" s="48"/>
      <c r="B29" s="75">
        <v>43907</v>
      </c>
      <c r="C29" s="76">
        <v>43857</v>
      </c>
      <c r="D29" s="77">
        <v>148</v>
      </c>
      <c r="E29" s="78" t="s">
        <v>39</v>
      </c>
      <c r="F29" s="371"/>
      <c r="G29" s="373"/>
      <c r="H29" s="375"/>
      <c r="I29" s="377"/>
      <c r="J29" s="423"/>
      <c r="K29" s="176"/>
      <c r="L29" s="177"/>
      <c r="M29" s="178"/>
      <c r="N29" s="178"/>
      <c r="O29" s="179"/>
      <c r="P29" s="179"/>
      <c r="Q29" s="180"/>
      <c r="R29" s="407"/>
      <c r="S29" s="385"/>
      <c r="T29" s="425"/>
      <c r="U29" s="379"/>
      <c r="V29" s="369"/>
      <c r="W29" s="369"/>
      <c r="X29" s="421"/>
      <c r="Y29" s="117"/>
      <c r="Z29" s="381"/>
      <c r="AA29" s="49"/>
    </row>
    <row r="30" spans="1:27" s="50" customFormat="1" ht="35" customHeight="1" thickBot="1" x14ac:dyDescent="0.25">
      <c r="A30" s="48"/>
      <c r="B30" s="80">
        <v>43861</v>
      </c>
      <c r="C30" s="81">
        <v>43861</v>
      </c>
      <c r="D30" s="82">
        <v>159</v>
      </c>
      <c r="E30" s="74" t="s">
        <v>62</v>
      </c>
      <c r="F30" s="414" t="s">
        <v>62</v>
      </c>
      <c r="G30" s="372" t="s">
        <v>26</v>
      </c>
      <c r="H30" s="374" t="s">
        <v>65</v>
      </c>
      <c r="I30" s="376" t="s">
        <v>96</v>
      </c>
      <c r="J30" s="388">
        <v>1209.5899999999999</v>
      </c>
      <c r="K30" s="181"/>
      <c r="L30" s="182"/>
      <c r="M30" s="183"/>
      <c r="N30" s="183"/>
      <c r="O30" s="184"/>
      <c r="P30" s="184"/>
      <c r="Q30" s="185"/>
      <c r="R30" s="406">
        <v>2450</v>
      </c>
      <c r="S30" s="408"/>
      <c r="T30" s="390">
        <v>1209.5899999999999</v>
      </c>
      <c r="U30" s="378"/>
      <c r="V30" s="368">
        <v>2210</v>
      </c>
      <c r="W30" s="368">
        <v>45</v>
      </c>
      <c r="X30" s="368">
        <v>195</v>
      </c>
      <c r="Y30" s="118"/>
      <c r="Z30" s="380">
        <f t="shared" si="1"/>
        <v>3659.59</v>
      </c>
      <c r="AA30" s="53"/>
    </row>
    <row r="31" spans="1:27" s="50" customFormat="1" ht="35" customHeight="1" thickTop="1" thickBot="1" x14ac:dyDescent="0.25">
      <c r="A31" s="48"/>
      <c r="B31" s="75">
        <v>43907</v>
      </c>
      <c r="C31" s="76">
        <v>43857</v>
      </c>
      <c r="D31" s="77">
        <v>148</v>
      </c>
      <c r="E31" s="78" t="s">
        <v>39</v>
      </c>
      <c r="F31" s="415"/>
      <c r="G31" s="373"/>
      <c r="H31" s="375"/>
      <c r="I31" s="377"/>
      <c r="J31" s="389"/>
      <c r="K31" s="176"/>
      <c r="L31" s="177"/>
      <c r="M31" s="178"/>
      <c r="N31" s="178"/>
      <c r="O31" s="179"/>
      <c r="P31" s="179"/>
      <c r="Q31" s="180"/>
      <c r="R31" s="407"/>
      <c r="S31" s="409"/>
      <c r="T31" s="391"/>
      <c r="U31" s="379"/>
      <c r="V31" s="369"/>
      <c r="W31" s="369"/>
      <c r="X31" s="369"/>
      <c r="Y31" s="119"/>
      <c r="Z31" s="381"/>
      <c r="AA31" s="49"/>
    </row>
    <row r="32" spans="1:27" s="50" customFormat="1" ht="35" customHeight="1" thickBot="1" x14ac:dyDescent="0.25">
      <c r="A32" s="48"/>
      <c r="B32" s="71">
        <v>43861</v>
      </c>
      <c r="C32" s="72">
        <v>43861</v>
      </c>
      <c r="D32" s="73">
        <v>160</v>
      </c>
      <c r="E32" s="83" t="s">
        <v>99</v>
      </c>
      <c r="F32" s="414" t="s">
        <v>64</v>
      </c>
      <c r="G32" s="372" t="s">
        <v>26</v>
      </c>
      <c r="H32" s="374" t="s">
        <v>63</v>
      </c>
      <c r="I32" s="376" t="s">
        <v>98</v>
      </c>
      <c r="J32" s="388">
        <v>1209.5899999999999</v>
      </c>
      <c r="K32" s="186"/>
      <c r="L32" s="187"/>
      <c r="M32" s="188"/>
      <c r="N32" s="188"/>
      <c r="O32" s="189"/>
      <c r="P32" s="189"/>
      <c r="Q32" s="190"/>
      <c r="R32" s="406">
        <v>2450</v>
      </c>
      <c r="S32" s="384"/>
      <c r="T32" s="418">
        <v>1209.5899999999999</v>
      </c>
      <c r="U32" s="378"/>
      <c r="V32" s="368">
        <v>2210</v>
      </c>
      <c r="W32" s="368">
        <v>45</v>
      </c>
      <c r="X32" s="368">
        <v>195</v>
      </c>
      <c r="Y32" s="118"/>
      <c r="Z32" s="380">
        <f>S32+T32+U33+V32+W32+X32</f>
        <v>3659.59</v>
      </c>
      <c r="AA32" s="53"/>
    </row>
    <row r="33" spans="1:27" s="50" customFormat="1" ht="35" customHeight="1" thickTop="1" thickBot="1" x14ac:dyDescent="0.25">
      <c r="A33" s="48"/>
      <c r="B33" s="75">
        <v>43907</v>
      </c>
      <c r="C33" s="76">
        <v>43857</v>
      </c>
      <c r="D33" s="77">
        <v>148</v>
      </c>
      <c r="E33" s="78" t="s">
        <v>39</v>
      </c>
      <c r="F33" s="415"/>
      <c r="G33" s="373"/>
      <c r="H33" s="375"/>
      <c r="I33" s="377"/>
      <c r="J33" s="389"/>
      <c r="K33" s="176"/>
      <c r="L33" s="177"/>
      <c r="M33" s="178"/>
      <c r="N33" s="178"/>
      <c r="O33" s="179"/>
      <c r="P33" s="179"/>
      <c r="Q33" s="180"/>
      <c r="R33" s="407"/>
      <c r="S33" s="385"/>
      <c r="T33" s="419"/>
      <c r="U33" s="379"/>
      <c r="V33" s="369"/>
      <c r="W33" s="369"/>
      <c r="X33" s="369"/>
      <c r="Y33" s="119"/>
      <c r="Z33" s="381"/>
      <c r="AA33" s="49"/>
    </row>
    <row r="34" spans="1:27" s="50" customFormat="1" ht="35" customHeight="1" thickBot="1" x14ac:dyDescent="0.25">
      <c r="A34" s="48"/>
      <c r="B34" s="71">
        <v>43861</v>
      </c>
      <c r="C34" s="72">
        <v>43861</v>
      </c>
      <c r="D34" s="73">
        <v>161</v>
      </c>
      <c r="E34" s="74" t="s">
        <v>32</v>
      </c>
      <c r="F34" s="370" t="s">
        <v>32</v>
      </c>
      <c r="G34" s="372" t="s">
        <v>41</v>
      </c>
      <c r="H34" s="374" t="s">
        <v>65</v>
      </c>
      <c r="I34" s="376" t="s">
        <v>98</v>
      </c>
      <c r="J34" s="388">
        <v>1209.5899999999999</v>
      </c>
      <c r="K34" s="171"/>
      <c r="L34" s="172"/>
      <c r="M34" s="173"/>
      <c r="N34" s="173"/>
      <c r="O34" s="174"/>
      <c r="P34" s="174"/>
      <c r="Q34" s="175"/>
      <c r="R34" s="406">
        <v>3282.5</v>
      </c>
      <c r="S34" s="408"/>
      <c r="T34" s="390">
        <v>1209.5899999999999</v>
      </c>
      <c r="U34" s="378"/>
      <c r="V34" s="368">
        <v>2975</v>
      </c>
      <c r="W34" s="368">
        <v>45</v>
      </c>
      <c r="X34" s="368">
        <v>262.5</v>
      </c>
      <c r="Y34" s="116"/>
      <c r="Z34" s="380">
        <f>S34+T34+U34+V34+W34+X34</f>
        <v>4492.09</v>
      </c>
      <c r="AA34" s="53"/>
    </row>
    <row r="35" spans="1:27" s="50" customFormat="1" ht="35" customHeight="1" thickTop="1" thickBot="1" x14ac:dyDescent="0.25">
      <c r="A35" s="48"/>
      <c r="B35" s="75">
        <v>43907</v>
      </c>
      <c r="C35" s="76">
        <v>43857</v>
      </c>
      <c r="D35" s="77">
        <v>148</v>
      </c>
      <c r="E35" s="78" t="s">
        <v>39</v>
      </c>
      <c r="F35" s="371"/>
      <c r="G35" s="373"/>
      <c r="H35" s="375"/>
      <c r="I35" s="377"/>
      <c r="J35" s="389"/>
      <c r="K35" s="176"/>
      <c r="L35" s="177"/>
      <c r="M35" s="178"/>
      <c r="N35" s="178"/>
      <c r="O35" s="179"/>
      <c r="P35" s="179"/>
      <c r="Q35" s="180"/>
      <c r="R35" s="407"/>
      <c r="S35" s="409"/>
      <c r="T35" s="391"/>
      <c r="U35" s="379"/>
      <c r="V35" s="369"/>
      <c r="W35" s="369"/>
      <c r="X35" s="369"/>
      <c r="Y35" s="117"/>
      <c r="Z35" s="381"/>
      <c r="AA35" s="49"/>
    </row>
    <row r="36" spans="1:27" s="50" customFormat="1" ht="35" customHeight="1" thickBot="1" x14ac:dyDescent="0.25">
      <c r="A36" s="48"/>
      <c r="B36" s="71">
        <v>43861</v>
      </c>
      <c r="C36" s="72">
        <v>43861</v>
      </c>
      <c r="D36" s="73">
        <v>162</v>
      </c>
      <c r="E36" s="74" t="s">
        <v>66</v>
      </c>
      <c r="F36" s="370" t="s">
        <v>66</v>
      </c>
      <c r="G36" s="372" t="s">
        <v>40</v>
      </c>
      <c r="H36" s="374" t="s">
        <v>68</v>
      </c>
      <c r="I36" s="376" t="s">
        <v>131</v>
      </c>
      <c r="J36" s="388">
        <v>1288.77</v>
      </c>
      <c r="K36" s="171"/>
      <c r="L36" s="172"/>
      <c r="M36" s="173"/>
      <c r="N36" s="173"/>
      <c r="O36" s="174"/>
      <c r="P36" s="174"/>
      <c r="Q36" s="175"/>
      <c r="R36" s="406">
        <v>1540</v>
      </c>
      <c r="S36" s="408"/>
      <c r="T36" s="410">
        <v>1288.77</v>
      </c>
      <c r="U36" s="378"/>
      <c r="V36" s="368">
        <v>1300</v>
      </c>
      <c r="W36" s="368">
        <v>45</v>
      </c>
      <c r="X36" s="368">
        <v>195</v>
      </c>
      <c r="Y36" s="116"/>
      <c r="Z36" s="380">
        <f>S36+T36+U36+V36+W36+X36</f>
        <v>2828.77</v>
      </c>
      <c r="AA36" s="53"/>
    </row>
    <row r="37" spans="1:27" s="50" customFormat="1" ht="35" customHeight="1" thickTop="1" thickBot="1" x14ac:dyDescent="0.25">
      <c r="A37" s="48"/>
      <c r="B37" s="75">
        <v>43907</v>
      </c>
      <c r="C37" s="76">
        <v>43857</v>
      </c>
      <c r="D37" s="77">
        <v>148</v>
      </c>
      <c r="E37" s="78" t="s">
        <v>39</v>
      </c>
      <c r="F37" s="371"/>
      <c r="G37" s="373"/>
      <c r="H37" s="375"/>
      <c r="I37" s="377"/>
      <c r="J37" s="389"/>
      <c r="K37" s="176"/>
      <c r="L37" s="177"/>
      <c r="M37" s="178"/>
      <c r="N37" s="178"/>
      <c r="O37" s="179"/>
      <c r="P37" s="179"/>
      <c r="Q37" s="180"/>
      <c r="R37" s="407"/>
      <c r="S37" s="409"/>
      <c r="T37" s="411"/>
      <c r="U37" s="379"/>
      <c r="V37" s="369"/>
      <c r="W37" s="369"/>
      <c r="X37" s="369"/>
      <c r="Y37" s="117"/>
      <c r="Z37" s="381"/>
      <c r="AA37" s="49"/>
    </row>
    <row r="38" spans="1:27" s="50" customFormat="1" ht="35" customHeight="1" thickBot="1" x14ac:dyDescent="0.25">
      <c r="A38" s="48"/>
      <c r="B38" s="71">
        <v>43861</v>
      </c>
      <c r="C38" s="72">
        <v>43861</v>
      </c>
      <c r="D38" s="73">
        <v>158</v>
      </c>
      <c r="E38" s="74" t="s">
        <v>67</v>
      </c>
      <c r="F38" s="370" t="s">
        <v>67</v>
      </c>
      <c r="G38" s="372" t="s">
        <v>26</v>
      </c>
      <c r="H38" s="374" t="s">
        <v>68</v>
      </c>
      <c r="I38" s="376" t="s">
        <v>100</v>
      </c>
      <c r="J38" s="388">
        <v>1288.77</v>
      </c>
      <c r="K38" s="171"/>
      <c r="L38" s="172"/>
      <c r="M38" s="173"/>
      <c r="N38" s="173"/>
      <c r="O38" s="174"/>
      <c r="P38" s="174"/>
      <c r="Q38" s="175"/>
      <c r="R38" s="406">
        <v>1540</v>
      </c>
      <c r="S38" s="408"/>
      <c r="T38" s="410">
        <v>1288.77</v>
      </c>
      <c r="U38" s="416"/>
      <c r="V38" s="368">
        <v>1300</v>
      </c>
      <c r="W38" s="368">
        <v>45</v>
      </c>
      <c r="X38" s="368">
        <v>195</v>
      </c>
      <c r="Y38" s="116"/>
      <c r="Z38" s="380">
        <f t="shared" si="1"/>
        <v>2828.77</v>
      </c>
      <c r="AA38" s="53"/>
    </row>
    <row r="39" spans="1:27" s="50" customFormat="1" ht="35" customHeight="1" thickTop="1" thickBot="1" x14ac:dyDescent="0.25">
      <c r="A39" s="48"/>
      <c r="B39" s="75">
        <v>43907</v>
      </c>
      <c r="C39" s="76">
        <v>43857</v>
      </c>
      <c r="D39" s="77">
        <v>148</v>
      </c>
      <c r="E39" s="78" t="s">
        <v>39</v>
      </c>
      <c r="F39" s="371"/>
      <c r="G39" s="373"/>
      <c r="H39" s="375"/>
      <c r="I39" s="377"/>
      <c r="J39" s="389"/>
      <c r="K39" s="176"/>
      <c r="L39" s="177"/>
      <c r="M39" s="178"/>
      <c r="N39" s="178"/>
      <c r="O39" s="179"/>
      <c r="P39" s="179"/>
      <c r="Q39" s="180"/>
      <c r="R39" s="407"/>
      <c r="S39" s="409"/>
      <c r="T39" s="411"/>
      <c r="U39" s="417"/>
      <c r="V39" s="369"/>
      <c r="W39" s="369"/>
      <c r="X39" s="369"/>
      <c r="Y39" s="117"/>
      <c r="Z39" s="381"/>
      <c r="AA39" s="49"/>
    </row>
    <row r="40" spans="1:27" s="50" customFormat="1" ht="35" customHeight="1" thickBot="1" x14ac:dyDescent="0.25">
      <c r="A40" s="48"/>
      <c r="B40" s="84">
        <v>43875</v>
      </c>
      <c r="C40" s="85">
        <v>43875</v>
      </c>
      <c r="D40" s="86">
        <v>320</v>
      </c>
      <c r="E40" s="87" t="s">
        <v>69</v>
      </c>
      <c r="F40" s="87" t="s">
        <v>69</v>
      </c>
      <c r="G40" s="88" t="s">
        <v>70</v>
      </c>
      <c r="H40" s="62" t="s">
        <v>102</v>
      </c>
      <c r="I40" s="112" t="s">
        <v>103</v>
      </c>
      <c r="J40" s="191"/>
      <c r="K40" s="192"/>
      <c r="L40" s="193"/>
      <c r="M40" s="194"/>
      <c r="N40" s="194"/>
      <c r="O40" s="195"/>
      <c r="P40" s="195"/>
      <c r="Q40" s="196"/>
      <c r="R40" s="252">
        <v>1800</v>
      </c>
      <c r="S40" s="268"/>
      <c r="T40" s="260"/>
      <c r="U40" s="136"/>
      <c r="V40" s="137">
        <v>1560</v>
      </c>
      <c r="W40" s="138">
        <v>45</v>
      </c>
      <c r="X40" s="138">
        <v>195</v>
      </c>
      <c r="Y40" s="114"/>
      <c r="Z40" s="224">
        <f t="shared" si="1"/>
        <v>1800</v>
      </c>
      <c r="AA40" s="53"/>
    </row>
    <row r="41" spans="1:27" s="50" customFormat="1" ht="35" customHeight="1" thickTop="1" thickBot="1" x14ac:dyDescent="0.25">
      <c r="A41" s="48"/>
      <c r="B41" s="89">
        <v>43880</v>
      </c>
      <c r="C41" s="90">
        <v>43880</v>
      </c>
      <c r="D41" s="91">
        <v>329</v>
      </c>
      <c r="E41" s="58" t="s">
        <v>31</v>
      </c>
      <c r="F41" s="58" t="s">
        <v>31</v>
      </c>
      <c r="G41" s="92" t="s">
        <v>26</v>
      </c>
      <c r="H41" s="33" t="s">
        <v>72</v>
      </c>
      <c r="I41" s="113" t="s">
        <v>101</v>
      </c>
      <c r="J41" s="197">
        <v>1150</v>
      </c>
      <c r="K41" s="155"/>
      <c r="L41" s="156"/>
      <c r="M41" s="198"/>
      <c r="N41" s="198"/>
      <c r="O41" s="199"/>
      <c r="P41" s="199"/>
      <c r="Q41" s="200"/>
      <c r="R41" s="253"/>
      <c r="S41" s="269"/>
      <c r="T41" s="134"/>
      <c r="U41" s="127"/>
      <c r="V41" s="139">
        <v>910</v>
      </c>
      <c r="W41" s="139">
        <v>45</v>
      </c>
      <c r="X41" s="140">
        <v>195</v>
      </c>
      <c r="Y41" s="115"/>
      <c r="Z41" s="225">
        <f>S41+T41+U41+V41+W41+X41</f>
        <v>1150</v>
      </c>
      <c r="AA41" s="53"/>
    </row>
    <row r="42" spans="1:27" s="50" customFormat="1" ht="35" customHeight="1" thickBot="1" x14ac:dyDescent="0.25">
      <c r="A42" s="48"/>
      <c r="B42" s="71">
        <v>43880</v>
      </c>
      <c r="C42" s="72">
        <v>43880</v>
      </c>
      <c r="D42" s="73">
        <v>333</v>
      </c>
      <c r="E42" s="74" t="s">
        <v>36</v>
      </c>
      <c r="F42" s="370" t="s">
        <v>36</v>
      </c>
      <c r="G42" s="372" t="s">
        <v>71</v>
      </c>
      <c r="H42" s="374" t="s">
        <v>72</v>
      </c>
      <c r="I42" s="376" t="s">
        <v>101</v>
      </c>
      <c r="J42" s="388">
        <f>1150+1097.58</f>
        <v>2247.58</v>
      </c>
      <c r="K42" s="181"/>
      <c r="L42" s="182"/>
      <c r="M42" s="183"/>
      <c r="N42" s="183"/>
      <c r="O42" s="184"/>
      <c r="P42" s="184"/>
      <c r="Q42" s="185"/>
      <c r="R42" s="406"/>
      <c r="S42" s="384">
        <v>1097.58</v>
      </c>
      <c r="T42" s="390"/>
      <c r="U42" s="368"/>
      <c r="V42" s="368">
        <v>910</v>
      </c>
      <c r="W42" s="368">
        <v>45</v>
      </c>
      <c r="X42" s="368">
        <v>195</v>
      </c>
      <c r="Y42" s="118"/>
      <c r="Z42" s="380">
        <f>S42+T42+U42+V42+W42+X42</f>
        <v>2247.58</v>
      </c>
      <c r="AA42" s="53"/>
    </row>
    <row r="43" spans="1:27" s="50" customFormat="1" ht="35" customHeight="1" thickTop="1" thickBot="1" x14ac:dyDescent="0.25">
      <c r="A43" s="48"/>
      <c r="B43" s="75">
        <v>43945</v>
      </c>
      <c r="C43" s="76">
        <v>43887</v>
      </c>
      <c r="D43" s="77">
        <v>371</v>
      </c>
      <c r="E43" s="78" t="s">
        <v>39</v>
      </c>
      <c r="F43" s="371"/>
      <c r="G43" s="373"/>
      <c r="H43" s="375"/>
      <c r="I43" s="377"/>
      <c r="J43" s="389"/>
      <c r="K43" s="176"/>
      <c r="L43" s="177"/>
      <c r="M43" s="178"/>
      <c r="N43" s="178"/>
      <c r="O43" s="179"/>
      <c r="P43" s="179"/>
      <c r="Q43" s="180"/>
      <c r="R43" s="407"/>
      <c r="S43" s="385"/>
      <c r="T43" s="391"/>
      <c r="U43" s="369"/>
      <c r="V43" s="369"/>
      <c r="W43" s="369"/>
      <c r="X43" s="369"/>
      <c r="Y43" s="119"/>
      <c r="Z43" s="381"/>
      <c r="AA43" s="49"/>
    </row>
    <row r="44" spans="1:27" s="50" customFormat="1" ht="35" customHeight="1" thickBot="1" x14ac:dyDescent="0.25">
      <c r="A44" s="48"/>
      <c r="B44" s="71">
        <v>43880</v>
      </c>
      <c r="C44" s="72">
        <v>43880</v>
      </c>
      <c r="D44" s="73">
        <v>331</v>
      </c>
      <c r="E44" s="74" t="s">
        <v>35</v>
      </c>
      <c r="F44" s="370" t="s">
        <v>35</v>
      </c>
      <c r="G44" s="372" t="s">
        <v>26</v>
      </c>
      <c r="H44" s="374" t="s">
        <v>72</v>
      </c>
      <c r="I44" s="376" t="s">
        <v>101</v>
      </c>
      <c r="J44" s="388">
        <f>1150+1097.58</f>
        <v>2247.58</v>
      </c>
      <c r="K44" s="186"/>
      <c r="L44" s="187"/>
      <c r="M44" s="201"/>
      <c r="N44" s="201"/>
      <c r="O44" s="189"/>
      <c r="P44" s="189"/>
      <c r="Q44" s="202"/>
      <c r="R44" s="406"/>
      <c r="S44" s="412">
        <v>1097.58</v>
      </c>
      <c r="T44" s="390"/>
      <c r="U44" s="368"/>
      <c r="V44" s="368">
        <v>910</v>
      </c>
      <c r="W44" s="368">
        <v>45</v>
      </c>
      <c r="X44" s="368">
        <v>195</v>
      </c>
      <c r="Y44" s="118"/>
      <c r="Z44" s="380">
        <f t="shared" si="1"/>
        <v>2247.58</v>
      </c>
      <c r="AA44" s="53"/>
    </row>
    <row r="45" spans="1:27" s="50" customFormat="1" ht="35" customHeight="1" thickTop="1" thickBot="1" x14ac:dyDescent="0.25">
      <c r="A45" s="48"/>
      <c r="B45" s="75">
        <v>43945</v>
      </c>
      <c r="C45" s="76">
        <v>43887</v>
      </c>
      <c r="D45" s="77">
        <v>371</v>
      </c>
      <c r="E45" s="78" t="s">
        <v>39</v>
      </c>
      <c r="F45" s="371"/>
      <c r="G45" s="373"/>
      <c r="H45" s="375"/>
      <c r="I45" s="377"/>
      <c r="J45" s="389"/>
      <c r="K45" s="203"/>
      <c r="L45" s="204"/>
      <c r="M45" s="205"/>
      <c r="N45" s="205"/>
      <c r="O45" s="206"/>
      <c r="P45" s="206"/>
      <c r="Q45" s="207"/>
      <c r="R45" s="407"/>
      <c r="S45" s="413"/>
      <c r="T45" s="391"/>
      <c r="U45" s="369"/>
      <c r="V45" s="369"/>
      <c r="W45" s="369"/>
      <c r="X45" s="369"/>
      <c r="Y45" s="119"/>
      <c r="Z45" s="381"/>
      <c r="AA45" s="49"/>
    </row>
    <row r="46" spans="1:27" s="50" customFormat="1" ht="35" customHeight="1" thickBot="1" x14ac:dyDescent="0.25">
      <c r="A46" s="48"/>
      <c r="B46" s="89">
        <v>43880</v>
      </c>
      <c r="C46" s="90">
        <v>43880</v>
      </c>
      <c r="D46" s="91">
        <v>330</v>
      </c>
      <c r="E46" s="58" t="s">
        <v>127</v>
      </c>
      <c r="F46" s="58" t="s">
        <v>73</v>
      </c>
      <c r="G46" s="93" t="s">
        <v>26</v>
      </c>
      <c r="H46" s="33" t="s">
        <v>72</v>
      </c>
      <c r="I46" s="113" t="s">
        <v>101</v>
      </c>
      <c r="J46" s="208">
        <v>1150</v>
      </c>
      <c r="K46" s="209"/>
      <c r="L46" s="210"/>
      <c r="M46" s="211"/>
      <c r="N46" s="211"/>
      <c r="O46" s="212"/>
      <c r="P46" s="212"/>
      <c r="Q46" s="213"/>
      <c r="R46" s="254"/>
      <c r="S46" s="270"/>
      <c r="T46" s="261"/>
      <c r="U46" s="141"/>
      <c r="V46" s="137">
        <v>910</v>
      </c>
      <c r="W46" s="137">
        <v>45</v>
      </c>
      <c r="X46" s="142">
        <v>195</v>
      </c>
      <c r="Y46" s="115"/>
      <c r="Z46" s="224">
        <f>S46+T46+U46+V46+W46+X46</f>
        <v>1150</v>
      </c>
      <c r="AA46" s="53"/>
    </row>
    <row r="47" spans="1:27" s="50" customFormat="1" ht="35" customHeight="1" thickBot="1" x14ac:dyDescent="0.25">
      <c r="A47" s="48"/>
      <c r="B47" s="232">
        <v>43880</v>
      </c>
      <c r="C47" s="94">
        <v>43880</v>
      </c>
      <c r="D47" s="108">
        <v>334</v>
      </c>
      <c r="E47" s="403" t="s">
        <v>74</v>
      </c>
      <c r="F47" s="403" t="s">
        <v>74</v>
      </c>
      <c r="G47" s="400" t="s">
        <v>29</v>
      </c>
      <c r="H47" s="397" t="s">
        <v>72</v>
      </c>
      <c r="I47" s="497" t="s">
        <v>101</v>
      </c>
      <c r="J47" s="388">
        <f>162.5+400</f>
        <v>562.5</v>
      </c>
      <c r="K47" s="186"/>
      <c r="L47" s="187"/>
      <c r="M47" s="188"/>
      <c r="N47" s="188"/>
      <c r="O47" s="189"/>
      <c r="P47" s="189"/>
      <c r="Q47" s="190"/>
      <c r="R47" s="487">
        <v>987.5</v>
      </c>
      <c r="S47" s="384"/>
      <c r="T47" s="410"/>
      <c r="U47" s="492">
        <v>400</v>
      </c>
      <c r="V47" s="368">
        <v>910</v>
      </c>
      <c r="W47" s="368">
        <v>45</v>
      </c>
      <c r="X47" s="368">
        <v>195</v>
      </c>
      <c r="Y47" s="116"/>
      <c r="Z47" s="380">
        <f>S47+T47+U47+V47+W47+X47</f>
        <v>1550</v>
      </c>
      <c r="AA47" s="53"/>
    </row>
    <row r="48" spans="1:27" s="50" customFormat="1" ht="35" customHeight="1" thickTop="1" thickBot="1" x14ac:dyDescent="0.25">
      <c r="A48" s="48"/>
      <c r="B48" s="233">
        <v>43880</v>
      </c>
      <c r="C48" s="95">
        <v>43880</v>
      </c>
      <c r="D48" s="109">
        <v>335</v>
      </c>
      <c r="E48" s="404"/>
      <c r="F48" s="404"/>
      <c r="G48" s="401"/>
      <c r="H48" s="398"/>
      <c r="I48" s="498"/>
      <c r="J48" s="486"/>
      <c r="K48" s="203"/>
      <c r="L48" s="204"/>
      <c r="M48" s="214"/>
      <c r="N48" s="214"/>
      <c r="O48" s="206"/>
      <c r="P48" s="206"/>
      <c r="Q48" s="215"/>
      <c r="R48" s="488"/>
      <c r="S48" s="490"/>
      <c r="T48" s="491"/>
      <c r="U48" s="493"/>
      <c r="V48" s="495"/>
      <c r="W48" s="495"/>
      <c r="X48" s="495"/>
      <c r="Y48" s="117"/>
      <c r="Z48" s="496"/>
      <c r="AA48" s="49"/>
    </row>
    <row r="49" spans="1:27" s="50" customFormat="1" ht="35" customHeight="1" thickBot="1" x14ac:dyDescent="0.25">
      <c r="A49" s="48"/>
      <c r="B49" s="234">
        <v>43976</v>
      </c>
      <c r="C49" s="96">
        <v>43972</v>
      </c>
      <c r="D49" s="110">
        <v>854</v>
      </c>
      <c r="E49" s="405"/>
      <c r="F49" s="405"/>
      <c r="G49" s="402"/>
      <c r="H49" s="399"/>
      <c r="I49" s="499"/>
      <c r="J49" s="389"/>
      <c r="K49" s="209"/>
      <c r="L49" s="210"/>
      <c r="M49" s="216"/>
      <c r="N49" s="216"/>
      <c r="O49" s="212"/>
      <c r="P49" s="212"/>
      <c r="Q49" s="217"/>
      <c r="R49" s="489"/>
      <c r="S49" s="385"/>
      <c r="T49" s="411"/>
      <c r="U49" s="494"/>
      <c r="V49" s="369"/>
      <c r="W49" s="369"/>
      <c r="X49" s="369"/>
      <c r="Y49" s="115"/>
      <c r="Z49" s="381"/>
      <c r="AA49" s="49"/>
    </row>
    <row r="50" spans="1:27" s="50" customFormat="1" ht="35" customHeight="1" thickBot="1" x14ac:dyDescent="0.25">
      <c r="A50" s="48"/>
      <c r="B50" s="89">
        <v>43880</v>
      </c>
      <c r="C50" s="90">
        <v>43880</v>
      </c>
      <c r="D50" s="91">
        <v>337</v>
      </c>
      <c r="E50" s="58" t="s">
        <v>75</v>
      </c>
      <c r="F50" s="392" t="s">
        <v>75</v>
      </c>
      <c r="G50" s="394" t="s">
        <v>29</v>
      </c>
      <c r="H50" s="395" t="s">
        <v>76</v>
      </c>
      <c r="I50" s="396" t="s">
        <v>104</v>
      </c>
      <c r="J50" s="388">
        <v>685.98</v>
      </c>
      <c r="K50" s="186"/>
      <c r="L50" s="187"/>
      <c r="M50" s="188"/>
      <c r="N50" s="188"/>
      <c r="O50" s="189"/>
      <c r="P50" s="189"/>
      <c r="Q50" s="190"/>
      <c r="R50" s="406">
        <v>760</v>
      </c>
      <c r="S50" s="384">
        <v>685.98</v>
      </c>
      <c r="T50" s="386"/>
      <c r="U50" s="378"/>
      <c r="V50" s="368">
        <v>520</v>
      </c>
      <c r="W50" s="368">
        <v>45</v>
      </c>
      <c r="X50" s="368">
        <v>195</v>
      </c>
      <c r="Y50" s="116"/>
      <c r="Z50" s="380">
        <f>S50+T50+U50+V50+W50+X50</f>
        <v>1445.98</v>
      </c>
      <c r="AA50" s="53"/>
    </row>
    <row r="51" spans="1:27" s="50" customFormat="1" ht="35" customHeight="1" thickTop="1" thickBot="1" x14ac:dyDescent="0.25">
      <c r="A51" s="35"/>
      <c r="B51" s="75">
        <v>43945</v>
      </c>
      <c r="C51" s="76">
        <v>43887</v>
      </c>
      <c r="D51" s="77">
        <v>371</v>
      </c>
      <c r="E51" s="78" t="s">
        <v>39</v>
      </c>
      <c r="F51" s="393"/>
      <c r="G51" s="373"/>
      <c r="H51" s="375"/>
      <c r="I51" s="377"/>
      <c r="J51" s="389"/>
      <c r="K51" s="203"/>
      <c r="L51" s="204"/>
      <c r="M51" s="214"/>
      <c r="N51" s="214"/>
      <c r="O51" s="206"/>
      <c r="P51" s="206"/>
      <c r="Q51" s="215"/>
      <c r="R51" s="407"/>
      <c r="S51" s="385"/>
      <c r="T51" s="387"/>
      <c r="U51" s="379"/>
      <c r="V51" s="369"/>
      <c r="W51" s="369"/>
      <c r="X51" s="369"/>
      <c r="Y51" s="117"/>
      <c r="Z51" s="381"/>
      <c r="AA51" s="49"/>
    </row>
    <row r="52" spans="1:27" s="50" customFormat="1" ht="35" customHeight="1" thickBot="1" x14ac:dyDescent="0.25">
      <c r="A52" s="48"/>
      <c r="B52" s="89">
        <v>43880</v>
      </c>
      <c r="C52" s="90">
        <v>43880</v>
      </c>
      <c r="D52" s="91">
        <v>342</v>
      </c>
      <c r="E52" s="58" t="s">
        <v>77</v>
      </c>
      <c r="F52" s="58" t="s">
        <v>77</v>
      </c>
      <c r="G52" s="93" t="s">
        <v>78</v>
      </c>
      <c r="H52" s="97" t="s">
        <v>105</v>
      </c>
      <c r="I52" s="113" t="s">
        <v>106</v>
      </c>
      <c r="J52" s="218"/>
      <c r="K52" s="209"/>
      <c r="L52" s="210"/>
      <c r="M52" s="216"/>
      <c r="N52" s="216"/>
      <c r="O52" s="212"/>
      <c r="P52" s="212"/>
      <c r="Q52" s="217"/>
      <c r="R52" s="255">
        <v>270</v>
      </c>
      <c r="S52" s="271"/>
      <c r="T52" s="261"/>
      <c r="U52" s="141"/>
      <c r="V52" s="137"/>
      <c r="W52" s="137">
        <v>45</v>
      </c>
      <c r="X52" s="143">
        <v>225</v>
      </c>
      <c r="Y52" s="115"/>
      <c r="Z52" s="224">
        <f t="shared" si="1"/>
        <v>270</v>
      </c>
      <c r="AA52" s="53"/>
    </row>
    <row r="53" spans="1:27" s="50" customFormat="1" ht="35" customHeight="1" thickBot="1" x14ac:dyDescent="0.25">
      <c r="A53" s="48"/>
      <c r="B53" s="71">
        <v>43880</v>
      </c>
      <c r="C53" s="72">
        <v>43880</v>
      </c>
      <c r="D53" s="73">
        <v>340</v>
      </c>
      <c r="E53" s="74" t="s">
        <v>79</v>
      </c>
      <c r="F53" s="370" t="s">
        <v>79</v>
      </c>
      <c r="G53" s="372" t="s">
        <v>80</v>
      </c>
      <c r="H53" s="374" t="s">
        <v>76</v>
      </c>
      <c r="I53" s="376" t="s">
        <v>108</v>
      </c>
      <c r="J53" s="388">
        <v>685.98</v>
      </c>
      <c r="K53" s="186"/>
      <c r="L53" s="187"/>
      <c r="M53" s="188"/>
      <c r="N53" s="188"/>
      <c r="O53" s="189"/>
      <c r="P53" s="189"/>
      <c r="Q53" s="190"/>
      <c r="R53" s="382">
        <v>760</v>
      </c>
      <c r="S53" s="384">
        <v>685.98</v>
      </c>
      <c r="T53" s="390"/>
      <c r="U53" s="368"/>
      <c r="V53" s="368">
        <v>520</v>
      </c>
      <c r="W53" s="368">
        <v>45</v>
      </c>
      <c r="X53" s="368">
        <v>195</v>
      </c>
      <c r="Y53" s="116"/>
      <c r="Z53" s="380">
        <f t="shared" ref="Z53:Z55" si="2">S53+T53+U53+V53+W53+X53</f>
        <v>1445.98</v>
      </c>
      <c r="AA53" s="53"/>
    </row>
    <row r="54" spans="1:27" s="50" customFormat="1" ht="35" customHeight="1" thickTop="1" thickBot="1" x14ac:dyDescent="0.25">
      <c r="A54" s="48"/>
      <c r="B54" s="75">
        <v>43945</v>
      </c>
      <c r="C54" s="76">
        <v>43887</v>
      </c>
      <c r="D54" s="77">
        <v>371</v>
      </c>
      <c r="E54" s="78" t="s">
        <v>39</v>
      </c>
      <c r="F54" s="371"/>
      <c r="G54" s="373"/>
      <c r="H54" s="375"/>
      <c r="I54" s="377"/>
      <c r="J54" s="389"/>
      <c r="K54" s="203"/>
      <c r="L54" s="204"/>
      <c r="M54" s="214"/>
      <c r="N54" s="214"/>
      <c r="O54" s="206"/>
      <c r="P54" s="206"/>
      <c r="Q54" s="215"/>
      <c r="R54" s="383"/>
      <c r="S54" s="385"/>
      <c r="T54" s="391"/>
      <c r="U54" s="369"/>
      <c r="V54" s="369"/>
      <c r="W54" s="369"/>
      <c r="X54" s="369"/>
      <c r="Y54" s="117"/>
      <c r="Z54" s="381"/>
      <c r="AA54" s="49"/>
    </row>
    <row r="55" spans="1:27" s="50" customFormat="1" ht="35" customHeight="1" thickBot="1" x14ac:dyDescent="0.25">
      <c r="A55" s="48"/>
      <c r="B55" s="71">
        <v>43880</v>
      </c>
      <c r="C55" s="72">
        <v>43880</v>
      </c>
      <c r="D55" s="73">
        <v>341</v>
      </c>
      <c r="E55" s="74" t="s">
        <v>81</v>
      </c>
      <c r="F55" s="370" t="s">
        <v>81</v>
      </c>
      <c r="G55" s="372" t="s">
        <v>80</v>
      </c>
      <c r="H55" s="374" t="s">
        <v>76</v>
      </c>
      <c r="I55" s="376" t="s">
        <v>107</v>
      </c>
      <c r="J55" s="422">
        <v>685.98</v>
      </c>
      <c r="K55" s="186"/>
      <c r="L55" s="187"/>
      <c r="M55" s="188"/>
      <c r="N55" s="188"/>
      <c r="O55" s="189"/>
      <c r="P55" s="189"/>
      <c r="Q55" s="190"/>
      <c r="R55" s="500">
        <v>760</v>
      </c>
      <c r="S55" s="502">
        <v>685.98</v>
      </c>
      <c r="T55" s="424"/>
      <c r="U55" s="504"/>
      <c r="V55" s="368">
        <v>520</v>
      </c>
      <c r="W55" s="368">
        <v>45</v>
      </c>
      <c r="X55" s="368">
        <v>195</v>
      </c>
      <c r="Y55" s="116"/>
      <c r="Z55" s="380">
        <f t="shared" si="2"/>
        <v>1445.98</v>
      </c>
      <c r="AA55" s="53"/>
    </row>
    <row r="56" spans="1:27" s="50" customFormat="1" ht="35" customHeight="1" thickTop="1" thickBot="1" x14ac:dyDescent="0.25">
      <c r="A56" s="48"/>
      <c r="B56" s="75">
        <v>43945</v>
      </c>
      <c r="C56" s="76">
        <v>43887</v>
      </c>
      <c r="D56" s="77">
        <v>371</v>
      </c>
      <c r="E56" s="78" t="s">
        <v>39</v>
      </c>
      <c r="F56" s="371"/>
      <c r="G56" s="373"/>
      <c r="H56" s="375"/>
      <c r="I56" s="377"/>
      <c r="J56" s="423"/>
      <c r="K56" s="203"/>
      <c r="L56" s="204"/>
      <c r="M56" s="214"/>
      <c r="N56" s="214"/>
      <c r="O56" s="206"/>
      <c r="P56" s="206"/>
      <c r="Q56" s="215"/>
      <c r="R56" s="501"/>
      <c r="S56" s="503"/>
      <c r="T56" s="425"/>
      <c r="U56" s="505"/>
      <c r="V56" s="369"/>
      <c r="W56" s="369"/>
      <c r="X56" s="369"/>
      <c r="Y56" s="117"/>
      <c r="Z56" s="381"/>
      <c r="AA56" s="49"/>
    </row>
    <row r="57" spans="1:27" s="50" customFormat="1" ht="35" customHeight="1" thickBot="1" x14ac:dyDescent="0.25">
      <c r="A57" s="48"/>
      <c r="B57" s="71">
        <v>43880</v>
      </c>
      <c r="C57" s="72">
        <v>43880</v>
      </c>
      <c r="D57" s="73">
        <v>339</v>
      </c>
      <c r="E57" s="74" t="s">
        <v>82</v>
      </c>
      <c r="F57" s="370" t="s">
        <v>82</v>
      </c>
      <c r="G57" s="372" t="s">
        <v>83</v>
      </c>
      <c r="H57" s="374" t="s">
        <v>109</v>
      </c>
      <c r="I57" s="376" t="s">
        <v>107</v>
      </c>
      <c r="J57" s="388">
        <v>685.98</v>
      </c>
      <c r="K57" s="186"/>
      <c r="L57" s="187"/>
      <c r="M57" s="188"/>
      <c r="N57" s="188"/>
      <c r="O57" s="189"/>
      <c r="P57" s="189"/>
      <c r="Q57" s="190"/>
      <c r="R57" s="382">
        <v>760</v>
      </c>
      <c r="S57" s="384">
        <v>685.98</v>
      </c>
      <c r="T57" s="386"/>
      <c r="U57" s="378"/>
      <c r="V57" s="368">
        <v>520</v>
      </c>
      <c r="W57" s="368">
        <v>45</v>
      </c>
      <c r="X57" s="368">
        <v>195</v>
      </c>
      <c r="Y57" s="116"/>
      <c r="Z57" s="380">
        <f>S57+T57+U57+V57+W57+X57</f>
        <v>1445.98</v>
      </c>
      <c r="AA57" s="53"/>
    </row>
    <row r="58" spans="1:27" s="50" customFormat="1" ht="35" customHeight="1" thickTop="1" thickBot="1" x14ac:dyDescent="0.25">
      <c r="A58" s="48"/>
      <c r="B58" s="75">
        <v>43945</v>
      </c>
      <c r="C58" s="76">
        <v>43887</v>
      </c>
      <c r="D58" s="77">
        <v>371</v>
      </c>
      <c r="E58" s="78" t="s">
        <v>39</v>
      </c>
      <c r="F58" s="371"/>
      <c r="G58" s="373"/>
      <c r="H58" s="375"/>
      <c r="I58" s="377"/>
      <c r="J58" s="389"/>
      <c r="K58" s="203"/>
      <c r="L58" s="204"/>
      <c r="M58" s="214"/>
      <c r="N58" s="214"/>
      <c r="O58" s="206"/>
      <c r="P58" s="206"/>
      <c r="Q58" s="215"/>
      <c r="R58" s="383"/>
      <c r="S58" s="385"/>
      <c r="T58" s="387"/>
      <c r="U58" s="379"/>
      <c r="V58" s="369"/>
      <c r="W58" s="369"/>
      <c r="X58" s="369"/>
      <c r="Y58" s="117"/>
      <c r="Z58" s="381"/>
      <c r="AA58" s="49"/>
    </row>
    <row r="59" spans="1:27" s="50" customFormat="1" ht="35" customHeight="1" thickBot="1" x14ac:dyDescent="0.25">
      <c r="A59" s="48"/>
      <c r="B59" s="89">
        <v>43881</v>
      </c>
      <c r="C59" s="90">
        <v>43880</v>
      </c>
      <c r="D59" s="91">
        <v>343</v>
      </c>
      <c r="E59" s="58" t="s">
        <v>84</v>
      </c>
      <c r="F59" s="58" t="s">
        <v>84</v>
      </c>
      <c r="G59" s="93" t="s">
        <v>29</v>
      </c>
      <c r="H59" s="97" t="s">
        <v>105</v>
      </c>
      <c r="I59" s="113" t="s">
        <v>106</v>
      </c>
      <c r="J59" s="218"/>
      <c r="K59" s="209"/>
      <c r="L59" s="210"/>
      <c r="M59" s="216"/>
      <c r="N59" s="216"/>
      <c r="O59" s="212"/>
      <c r="P59" s="212"/>
      <c r="Q59" s="217"/>
      <c r="R59" s="255">
        <v>225</v>
      </c>
      <c r="S59" s="271"/>
      <c r="T59" s="261"/>
      <c r="U59" s="141"/>
      <c r="V59" s="137"/>
      <c r="W59" s="137">
        <v>45</v>
      </c>
      <c r="X59" s="143">
        <v>180</v>
      </c>
      <c r="Y59" s="115"/>
      <c r="Z59" s="224">
        <f>S59+T59+U59+V59+W59+X59</f>
        <v>225</v>
      </c>
      <c r="AA59" s="53"/>
    </row>
    <row r="60" spans="1:27" s="50" customFormat="1" ht="35" customHeight="1" thickBot="1" x14ac:dyDescent="0.25">
      <c r="A60" s="48"/>
      <c r="B60" s="71">
        <v>43887</v>
      </c>
      <c r="C60" s="72">
        <v>43885</v>
      </c>
      <c r="D60" s="73">
        <v>359</v>
      </c>
      <c r="E60" s="74" t="s">
        <v>59</v>
      </c>
      <c r="F60" s="370" t="s">
        <v>59</v>
      </c>
      <c r="G60" s="372" t="s">
        <v>40</v>
      </c>
      <c r="H60" s="374" t="s">
        <v>110</v>
      </c>
      <c r="I60" s="376" t="s">
        <v>111</v>
      </c>
      <c r="J60" s="388">
        <f>344.58+819.41</f>
        <v>1163.99</v>
      </c>
      <c r="K60" s="186"/>
      <c r="L60" s="187"/>
      <c r="M60" s="188"/>
      <c r="N60" s="188"/>
      <c r="O60" s="189"/>
      <c r="P60" s="189"/>
      <c r="Q60" s="190"/>
      <c r="R60" s="382">
        <v>705</v>
      </c>
      <c r="S60" s="384">
        <f>344.58+819.41</f>
        <v>1163.99</v>
      </c>
      <c r="T60" s="390"/>
      <c r="U60" s="368"/>
      <c r="V60" s="368">
        <v>480</v>
      </c>
      <c r="W60" s="368">
        <v>45</v>
      </c>
      <c r="X60" s="368">
        <v>180</v>
      </c>
      <c r="Y60" s="116"/>
      <c r="Z60" s="380">
        <f>S60+T60+U60+V60+W60+X60</f>
        <v>1868.99</v>
      </c>
      <c r="AA60" s="53"/>
    </row>
    <row r="61" spans="1:27" s="50" customFormat="1" ht="35" customHeight="1" thickTop="1" thickBot="1" x14ac:dyDescent="0.25">
      <c r="A61" s="48"/>
      <c r="B61" s="75">
        <v>43945</v>
      </c>
      <c r="C61" s="76">
        <v>43887</v>
      </c>
      <c r="D61" s="77">
        <v>371</v>
      </c>
      <c r="E61" s="78" t="s">
        <v>39</v>
      </c>
      <c r="F61" s="371"/>
      <c r="G61" s="373"/>
      <c r="H61" s="375"/>
      <c r="I61" s="377"/>
      <c r="J61" s="389"/>
      <c r="K61" s="203"/>
      <c r="L61" s="204"/>
      <c r="M61" s="214"/>
      <c r="N61" s="214"/>
      <c r="O61" s="206"/>
      <c r="P61" s="206"/>
      <c r="Q61" s="215"/>
      <c r="R61" s="383"/>
      <c r="S61" s="385"/>
      <c r="T61" s="391"/>
      <c r="U61" s="369"/>
      <c r="V61" s="369"/>
      <c r="W61" s="369"/>
      <c r="X61" s="369"/>
      <c r="Y61" s="117"/>
      <c r="Z61" s="381"/>
      <c r="AA61" s="49"/>
    </row>
    <row r="62" spans="1:27" s="50" customFormat="1" ht="35" customHeight="1" thickBot="1" x14ac:dyDescent="0.25">
      <c r="A62" s="48"/>
      <c r="B62" s="71">
        <v>43880</v>
      </c>
      <c r="C62" s="72">
        <v>43880</v>
      </c>
      <c r="D62" s="73">
        <v>332</v>
      </c>
      <c r="E62" s="74" t="s">
        <v>60</v>
      </c>
      <c r="F62" s="370" t="s">
        <v>60</v>
      </c>
      <c r="G62" s="372" t="s">
        <v>61</v>
      </c>
      <c r="H62" s="374" t="s">
        <v>112</v>
      </c>
      <c r="I62" s="376" t="s">
        <v>113</v>
      </c>
      <c r="J62" s="380">
        <f>1532.5+1097.58</f>
        <v>2630.08</v>
      </c>
      <c r="K62" s="186"/>
      <c r="L62" s="187"/>
      <c r="M62" s="188"/>
      <c r="N62" s="188"/>
      <c r="O62" s="189"/>
      <c r="P62" s="189"/>
      <c r="Q62" s="190"/>
      <c r="R62" s="382"/>
      <c r="S62" s="384">
        <v>1097.58</v>
      </c>
      <c r="T62" s="386"/>
      <c r="U62" s="378"/>
      <c r="V62" s="368">
        <v>1225</v>
      </c>
      <c r="W62" s="368">
        <v>45</v>
      </c>
      <c r="X62" s="368">
        <v>262.5</v>
      </c>
      <c r="Y62" s="116"/>
      <c r="Z62" s="380">
        <f>S62+T62+U62+V62+W62+X62</f>
        <v>2630.08</v>
      </c>
      <c r="AA62" s="53"/>
    </row>
    <row r="63" spans="1:27" s="50" customFormat="1" ht="35" customHeight="1" thickTop="1" thickBot="1" x14ac:dyDescent="0.25">
      <c r="A63" s="48"/>
      <c r="B63" s="75">
        <v>43945</v>
      </c>
      <c r="C63" s="76">
        <v>43887</v>
      </c>
      <c r="D63" s="77">
        <v>371</v>
      </c>
      <c r="E63" s="78" t="s">
        <v>39</v>
      </c>
      <c r="F63" s="371"/>
      <c r="G63" s="373"/>
      <c r="H63" s="375"/>
      <c r="I63" s="377"/>
      <c r="J63" s="381"/>
      <c r="K63" s="203"/>
      <c r="L63" s="204"/>
      <c r="M63" s="214"/>
      <c r="N63" s="214"/>
      <c r="O63" s="206"/>
      <c r="P63" s="206"/>
      <c r="Q63" s="215"/>
      <c r="R63" s="383"/>
      <c r="S63" s="385"/>
      <c r="T63" s="387"/>
      <c r="U63" s="379"/>
      <c r="V63" s="369"/>
      <c r="W63" s="369"/>
      <c r="X63" s="369"/>
      <c r="Y63" s="117"/>
      <c r="Z63" s="381"/>
      <c r="AA63" s="49"/>
    </row>
    <row r="64" spans="1:27" s="50" customFormat="1" ht="35" customHeight="1" thickBot="1" x14ac:dyDescent="0.25">
      <c r="A64" s="48"/>
      <c r="B64" s="84">
        <v>43907</v>
      </c>
      <c r="C64" s="85">
        <v>43857</v>
      </c>
      <c r="D64" s="86">
        <v>148</v>
      </c>
      <c r="E64" s="87" t="s">
        <v>39</v>
      </c>
      <c r="F64" s="87" t="s">
        <v>85</v>
      </c>
      <c r="G64" s="88" t="s">
        <v>86</v>
      </c>
      <c r="H64" s="98" t="s">
        <v>114</v>
      </c>
      <c r="I64" s="112" t="s">
        <v>115</v>
      </c>
      <c r="J64" s="219">
        <v>467.48</v>
      </c>
      <c r="K64" s="192"/>
      <c r="L64" s="193"/>
      <c r="M64" s="194"/>
      <c r="N64" s="194"/>
      <c r="O64" s="195"/>
      <c r="P64" s="195"/>
      <c r="Q64" s="196"/>
      <c r="R64" s="256"/>
      <c r="S64" s="268">
        <v>467.48</v>
      </c>
      <c r="T64" s="262"/>
      <c r="U64" s="144"/>
      <c r="V64" s="138"/>
      <c r="W64" s="138"/>
      <c r="X64" s="145"/>
      <c r="Y64" s="114"/>
      <c r="Z64" s="224">
        <f t="shared" ref="Z64:Z69" si="3">S64+T64+U64+V64+W64+X64</f>
        <v>467.48</v>
      </c>
      <c r="AA64" s="53"/>
    </row>
    <row r="65" spans="1:93" s="50" customFormat="1" ht="35" customHeight="1" thickTop="1" thickBot="1" x14ac:dyDescent="0.25">
      <c r="A65" s="48"/>
      <c r="B65" s="57">
        <v>43907</v>
      </c>
      <c r="C65" s="42">
        <v>43857</v>
      </c>
      <c r="D65" s="41">
        <v>148</v>
      </c>
      <c r="E65" s="40" t="s">
        <v>39</v>
      </c>
      <c r="F65" s="40" t="s">
        <v>87</v>
      </c>
      <c r="G65" s="43" t="s">
        <v>26</v>
      </c>
      <c r="H65" s="47" t="s">
        <v>116</v>
      </c>
      <c r="I65" s="54" t="s">
        <v>117</v>
      </c>
      <c r="J65" s="220">
        <v>1812.32</v>
      </c>
      <c r="K65" s="160"/>
      <c r="L65" s="161"/>
      <c r="M65" s="162"/>
      <c r="N65" s="162"/>
      <c r="O65" s="163"/>
      <c r="P65" s="163"/>
      <c r="Q65" s="164"/>
      <c r="R65" s="257"/>
      <c r="S65" s="272">
        <v>1812.32</v>
      </c>
      <c r="T65" s="263"/>
      <c r="U65" s="146"/>
      <c r="V65" s="130"/>
      <c r="W65" s="130"/>
      <c r="X65" s="147"/>
      <c r="Y65" s="114"/>
      <c r="Z65" s="225">
        <f t="shared" si="3"/>
        <v>1812.32</v>
      </c>
      <c r="AA65" s="53"/>
    </row>
    <row r="66" spans="1:93" s="50" customFormat="1" ht="35" customHeight="1" thickTop="1" thickBot="1" x14ac:dyDescent="0.25">
      <c r="A66" s="48"/>
      <c r="B66" s="57">
        <v>43907</v>
      </c>
      <c r="C66" s="42">
        <v>43857</v>
      </c>
      <c r="D66" s="41">
        <v>148</v>
      </c>
      <c r="E66" s="40" t="s">
        <v>39</v>
      </c>
      <c r="F66" s="40" t="s">
        <v>33</v>
      </c>
      <c r="G66" s="43" t="s">
        <v>88</v>
      </c>
      <c r="H66" s="47" t="s">
        <v>118</v>
      </c>
      <c r="I66" s="54" t="s">
        <v>119</v>
      </c>
      <c r="J66" s="220">
        <v>1648.97</v>
      </c>
      <c r="K66" s="160"/>
      <c r="L66" s="161"/>
      <c r="M66" s="162"/>
      <c r="N66" s="162"/>
      <c r="O66" s="163"/>
      <c r="P66" s="163"/>
      <c r="Q66" s="164"/>
      <c r="R66" s="257"/>
      <c r="S66" s="272">
        <v>1648.97</v>
      </c>
      <c r="T66" s="263"/>
      <c r="U66" s="146"/>
      <c r="V66" s="130"/>
      <c r="W66" s="130"/>
      <c r="X66" s="147"/>
      <c r="Y66" s="114"/>
      <c r="Z66" s="225">
        <f t="shared" si="3"/>
        <v>1648.97</v>
      </c>
      <c r="AA66" s="53"/>
    </row>
    <row r="67" spans="1:93" s="50" customFormat="1" ht="35" customHeight="1" thickTop="1" thickBot="1" x14ac:dyDescent="0.25">
      <c r="A67" s="48"/>
      <c r="B67" s="57">
        <v>43907</v>
      </c>
      <c r="C67" s="42">
        <v>43857</v>
      </c>
      <c r="D67" s="41">
        <v>148</v>
      </c>
      <c r="E67" s="40" t="s">
        <v>39</v>
      </c>
      <c r="F67" s="40" t="s">
        <v>37</v>
      </c>
      <c r="G67" s="43" t="s">
        <v>40</v>
      </c>
      <c r="H67" s="47" t="s">
        <v>120</v>
      </c>
      <c r="I67" s="54" t="s">
        <v>121</v>
      </c>
      <c r="J67" s="220">
        <v>554.72</v>
      </c>
      <c r="K67" s="221"/>
      <c r="L67" s="222"/>
      <c r="M67" s="223"/>
      <c r="N67" s="223"/>
      <c r="O67" s="222"/>
      <c r="P67" s="222"/>
      <c r="Q67" s="164"/>
      <c r="R67" s="257"/>
      <c r="S67" s="272">
        <v>554.72</v>
      </c>
      <c r="T67" s="263"/>
      <c r="U67" s="146"/>
      <c r="V67" s="130"/>
      <c r="W67" s="130"/>
      <c r="X67" s="147"/>
      <c r="Y67" s="114"/>
      <c r="Z67" s="225">
        <f t="shared" si="3"/>
        <v>554.72</v>
      </c>
      <c r="AA67" s="53"/>
    </row>
    <row r="68" spans="1:93" s="37" customFormat="1" ht="35" customHeight="1" thickTop="1" thickBot="1" x14ac:dyDescent="0.25">
      <c r="A68" s="35"/>
      <c r="B68" s="57">
        <v>43907</v>
      </c>
      <c r="C68" s="42">
        <v>43857</v>
      </c>
      <c r="D68" s="41">
        <v>148</v>
      </c>
      <c r="E68" s="40" t="s">
        <v>39</v>
      </c>
      <c r="F68" s="40" t="s">
        <v>124</v>
      </c>
      <c r="G68" s="43" t="s">
        <v>123</v>
      </c>
      <c r="H68" s="99" t="s">
        <v>125</v>
      </c>
      <c r="I68" s="54" t="s">
        <v>126</v>
      </c>
      <c r="J68" s="220">
        <v>185.85</v>
      </c>
      <c r="K68" s="160"/>
      <c r="L68" s="161"/>
      <c r="M68" s="162"/>
      <c r="N68" s="162"/>
      <c r="O68" s="163"/>
      <c r="P68" s="163"/>
      <c r="Q68" s="164"/>
      <c r="R68" s="257"/>
      <c r="S68" s="272">
        <v>185.85</v>
      </c>
      <c r="T68" s="263"/>
      <c r="U68" s="146"/>
      <c r="V68" s="130"/>
      <c r="W68" s="130"/>
      <c r="X68" s="147"/>
      <c r="Y68" s="114"/>
      <c r="Z68" s="225">
        <f t="shared" si="3"/>
        <v>185.85</v>
      </c>
      <c r="AA68" s="53"/>
    </row>
    <row r="69" spans="1:93" s="37" customFormat="1" ht="35" customHeight="1" thickTop="1" thickBot="1" x14ac:dyDescent="0.25">
      <c r="A69" s="35"/>
      <c r="B69" s="57">
        <v>43907</v>
      </c>
      <c r="C69" s="42">
        <v>43857</v>
      </c>
      <c r="D69" s="41">
        <v>148</v>
      </c>
      <c r="E69" s="40" t="s">
        <v>39</v>
      </c>
      <c r="F69" s="40" t="s">
        <v>59</v>
      </c>
      <c r="G69" s="43" t="s">
        <v>122</v>
      </c>
      <c r="H69" s="99" t="s">
        <v>125</v>
      </c>
      <c r="I69" s="54" t="s">
        <v>126</v>
      </c>
      <c r="J69" s="220">
        <v>185.85</v>
      </c>
      <c r="K69" s="160"/>
      <c r="L69" s="161"/>
      <c r="M69" s="162"/>
      <c r="N69" s="162"/>
      <c r="O69" s="163"/>
      <c r="P69" s="163"/>
      <c r="Q69" s="164"/>
      <c r="R69" s="257"/>
      <c r="S69" s="272">
        <v>185.85</v>
      </c>
      <c r="T69" s="263"/>
      <c r="U69" s="146"/>
      <c r="V69" s="130"/>
      <c r="W69" s="130"/>
      <c r="X69" s="147"/>
      <c r="Y69" s="114"/>
      <c r="Z69" s="225">
        <f t="shared" si="3"/>
        <v>185.85</v>
      </c>
      <c r="AA69" s="53"/>
    </row>
    <row r="70" spans="1:93" s="292" customFormat="1" ht="16" thickTop="1" x14ac:dyDescent="0.2">
      <c r="A70" s="274"/>
      <c r="B70" s="275">
        <v>44153</v>
      </c>
      <c r="C70" s="276">
        <v>44153</v>
      </c>
      <c r="D70" s="277">
        <v>1710</v>
      </c>
      <c r="E70" s="278"/>
      <c r="F70" s="279"/>
      <c r="G70" s="280"/>
      <c r="H70" s="353" t="s">
        <v>133</v>
      </c>
      <c r="I70" s="355" t="s">
        <v>134</v>
      </c>
      <c r="J70" s="281">
        <f>450-450</f>
        <v>0</v>
      </c>
      <c r="K70" s="282"/>
      <c r="L70" s="282"/>
      <c r="M70" s="283"/>
      <c r="N70" s="283"/>
      <c r="O70" s="282"/>
      <c r="P70" s="282"/>
      <c r="Q70" s="284"/>
      <c r="R70" s="285"/>
      <c r="S70" s="286"/>
      <c r="T70" s="287"/>
      <c r="U70" s="287"/>
      <c r="V70" s="288"/>
      <c r="W70" s="288"/>
      <c r="X70" s="286"/>
      <c r="Y70" s="289"/>
      <c r="Z70" s="290"/>
      <c r="AA70" s="291"/>
    </row>
    <row r="71" spans="1:93" s="292" customFormat="1" ht="67.5" customHeight="1" x14ac:dyDescent="0.2">
      <c r="A71" s="274"/>
      <c r="B71" s="293">
        <v>44148</v>
      </c>
      <c r="C71" s="294">
        <v>44148</v>
      </c>
      <c r="D71" s="295">
        <v>1698</v>
      </c>
      <c r="E71" s="296" t="s">
        <v>135</v>
      </c>
      <c r="F71" s="279" t="s">
        <v>135</v>
      </c>
      <c r="G71" s="297" t="s">
        <v>136</v>
      </c>
      <c r="H71" s="354"/>
      <c r="I71" s="356"/>
      <c r="J71" s="298">
        <f>1507.5-225</f>
        <v>1282.5</v>
      </c>
      <c r="K71" s="299"/>
      <c r="L71" s="299"/>
      <c r="M71" s="300"/>
      <c r="N71" s="300"/>
      <c r="O71" s="299"/>
      <c r="P71" s="299"/>
      <c r="Q71" s="301"/>
      <c r="R71" s="302"/>
      <c r="S71" s="303"/>
      <c r="T71" s="304"/>
      <c r="U71" s="304"/>
      <c r="V71" s="305">
        <f>1125+450-675</f>
        <v>900</v>
      </c>
      <c r="W71" s="305">
        <v>45</v>
      </c>
      <c r="X71" s="303">
        <v>337.5</v>
      </c>
      <c r="Y71" s="306"/>
      <c r="Z71" s="307">
        <f>S71+T71+U71+V71+W71+X71</f>
        <v>1282.5</v>
      </c>
      <c r="AA71" s="291"/>
    </row>
    <row r="72" spans="1:93" s="292" customFormat="1" ht="39" x14ac:dyDescent="0.2">
      <c r="A72" s="274"/>
      <c r="B72" s="308">
        <v>44148</v>
      </c>
      <c r="C72" s="309">
        <v>44147</v>
      </c>
      <c r="D72" s="310">
        <v>1697</v>
      </c>
      <c r="E72" s="311" t="s">
        <v>137</v>
      </c>
      <c r="F72" s="311" t="s">
        <v>137</v>
      </c>
      <c r="G72" s="312" t="s">
        <v>138</v>
      </c>
      <c r="H72" s="313" t="s">
        <v>139</v>
      </c>
      <c r="I72" s="314" t="s">
        <v>134</v>
      </c>
      <c r="J72" s="315">
        <v>1182.5</v>
      </c>
      <c r="K72" s="316"/>
      <c r="L72" s="316"/>
      <c r="M72" s="317"/>
      <c r="N72" s="317"/>
      <c r="O72" s="316"/>
      <c r="P72" s="316"/>
      <c r="Q72" s="318"/>
      <c r="R72" s="315"/>
      <c r="S72" s="319"/>
      <c r="T72" s="320"/>
      <c r="U72" s="320"/>
      <c r="V72" s="321">
        <v>875</v>
      </c>
      <c r="W72" s="321">
        <v>45</v>
      </c>
      <c r="X72" s="319">
        <v>262.5</v>
      </c>
      <c r="Y72" s="322"/>
      <c r="Z72" s="323">
        <f t="shared" ref="Z72:Z73" si="4">S72+T72+U72+V72+W72+X72</f>
        <v>1182.5</v>
      </c>
      <c r="AA72" s="291"/>
    </row>
    <row r="73" spans="1:93" s="292" customFormat="1" ht="35" customHeight="1" x14ac:dyDescent="0.2">
      <c r="A73" s="274"/>
      <c r="B73" s="324">
        <v>44176</v>
      </c>
      <c r="C73" s="309">
        <v>44176</v>
      </c>
      <c r="D73" s="325">
        <v>1928</v>
      </c>
      <c r="E73" s="311" t="s">
        <v>140</v>
      </c>
      <c r="F73" s="278" t="s">
        <v>140</v>
      </c>
      <c r="G73" s="326" t="s">
        <v>40</v>
      </c>
      <c r="H73" s="327" t="s">
        <v>141</v>
      </c>
      <c r="I73" s="328" t="s">
        <v>142</v>
      </c>
      <c r="J73" s="315">
        <v>1800</v>
      </c>
      <c r="K73" s="316"/>
      <c r="L73" s="316"/>
      <c r="M73" s="317"/>
      <c r="N73" s="317"/>
      <c r="O73" s="316"/>
      <c r="P73" s="316"/>
      <c r="Q73" s="318"/>
      <c r="R73" s="315"/>
      <c r="S73" s="329"/>
      <c r="T73" s="320"/>
      <c r="U73" s="320"/>
      <c r="V73" s="321">
        <v>1560</v>
      </c>
      <c r="W73" s="321">
        <v>45</v>
      </c>
      <c r="X73" s="319">
        <v>195</v>
      </c>
      <c r="Y73" s="322"/>
      <c r="Z73" s="323">
        <f t="shared" si="4"/>
        <v>1800</v>
      </c>
      <c r="AA73" s="291"/>
    </row>
    <row r="74" spans="1:93" s="292" customFormat="1" ht="35" customHeight="1" x14ac:dyDescent="0.2">
      <c r="A74" s="274"/>
      <c r="B74" s="293">
        <v>44139</v>
      </c>
      <c r="C74" s="357">
        <v>44098</v>
      </c>
      <c r="D74" s="359">
        <v>1405</v>
      </c>
      <c r="E74" s="361" t="s">
        <v>39</v>
      </c>
      <c r="F74" s="311" t="s">
        <v>143</v>
      </c>
      <c r="G74" s="312" t="s">
        <v>27</v>
      </c>
      <c r="H74" s="313" t="s">
        <v>144</v>
      </c>
      <c r="I74" s="314" t="s">
        <v>145</v>
      </c>
      <c r="J74" s="362">
        <f>10000-34.91-225.67</f>
        <v>9739.42</v>
      </c>
      <c r="K74" s="330"/>
      <c r="L74" s="331"/>
      <c r="M74" s="332"/>
      <c r="N74" s="332"/>
      <c r="O74" s="331"/>
      <c r="P74" s="331"/>
      <c r="Q74" s="333"/>
      <c r="R74" s="362"/>
      <c r="S74" s="319">
        <v>388.1</v>
      </c>
      <c r="T74" s="343"/>
      <c r="U74" s="320"/>
      <c r="V74" s="344"/>
      <c r="W74" s="321"/>
      <c r="X74" s="345"/>
      <c r="Y74" s="289"/>
      <c r="Z74" s="484">
        <f>SUM(S74:S80)</f>
        <v>7109.55</v>
      </c>
      <c r="AA74" s="291"/>
    </row>
    <row r="75" spans="1:93" s="52" customFormat="1" ht="35" customHeight="1" x14ac:dyDescent="0.2">
      <c r="A75" s="51"/>
      <c r="B75" s="334">
        <v>44209</v>
      </c>
      <c r="C75" s="358"/>
      <c r="D75" s="360"/>
      <c r="E75" s="361"/>
      <c r="F75" s="40" t="s">
        <v>135</v>
      </c>
      <c r="G75" s="43" t="s">
        <v>136</v>
      </c>
      <c r="H75" s="47" t="s">
        <v>146</v>
      </c>
      <c r="I75" s="364" t="s">
        <v>147</v>
      </c>
      <c r="J75" s="363"/>
      <c r="K75" s="335"/>
      <c r="L75" s="336"/>
      <c r="M75" s="337"/>
      <c r="N75" s="337"/>
      <c r="O75" s="336"/>
      <c r="P75" s="336"/>
      <c r="Q75" s="338"/>
      <c r="R75" s="363"/>
      <c r="S75" s="351">
        <v>1006.8</v>
      </c>
      <c r="T75" s="346"/>
      <c r="U75" s="347"/>
      <c r="V75" s="348"/>
      <c r="W75" s="349"/>
      <c r="X75" s="350"/>
      <c r="Y75" s="339"/>
      <c r="Z75" s="485"/>
      <c r="AA75" s="291"/>
      <c r="AB75" s="292"/>
      <c r="AC75" s="292"/>
      <c r="AD75" s="292"/>
      <c r="AE75" s="292"/>
      <c r="AF75" s="292"/>
      <c r="AG75" s="292"/>
      <c r="AH75" s="292"/>
      <c r="AI75" s="292"/>
      <c r="AJ75" s="292"/>
      <c r="AK75" s="292"/>
      <c r="AL75" s="292"/>
      <c r="AM75" s="292"/>
      <c r="AN75" s="292"/>
      <c r="AO75" s="292"/>
      <c r="AP75" s="292"/>
      <c r="AQ75" s="292"/>
      <c r="AR75" s="292"/>
      <c r="AS75" s="292"/>
      <c r="AT75" s="292"/>
      <c r="AU75" s="292"/>
      <c r="AV75" s="292"/>
      <c r="AW75" s="292"/>
      <c r="AX75" s="292"/>
      <c r="AY75" s="292"/>
      <c r="AZ75" s="292"/>
      <c r="BA75" s="292"/>
      <c r="BB75" s="292"/>
      <c r="BC75" s="292"/>
      <c r="BD75" s="292"/>
      <c r="BE75" s="292"/>
      <c r="BF75" s="292"/>
      <c r="BG75" s="292"/>
      <c r="BH75" s="292"/>
      <c r="BI75" s="292"/>
      <c r="BJ75" s="292"/>
      <c r="BK75" s="292"/>
      <c r="BL75" s="292"/>
      <c r="BM75" s="292"/>
      <c r="BN75" s="292"/>
      <c r="BO75" s="292"/>
      <c r="BP75" s="292"/>
      <c r="BQ75" s="292"/>
      <c r="BR75" s="292"/>
      <c r="BS75" s="292"/>
      <c r="BT75" s="292"/>
      <c r="BU75" s="292"/>
      <c r="BV75" s="292"/>
      <c r="BW75" s="292"/>
      <c r="BX75" s="292"/>
      <c r="BY75" s="292"/>
      <c r="BZ75" s="292"/>
      <c r="CA75" s="292"/>
      <c r="CB75" s="292"/>
      <c r="CC75" s="292"/>
      <c r="CD75" s="292"/>
      <c r="CE75" s="292"/>
      <c r="CF75" s="292"/>
      <c r="CG75" s="292"/>
      <c r="CH75" s="292"/>
      <c r="CI75" s="292"/>
      <c r="CJ75" s="292"/>
      <c r="CK75" s="292"/>
      <c r="CL75" s="292"/>
      <c r="CM75" s="292"/>
      <c r="CN75" s="292"/>
      <c r="CO75" s="292"/>
    </row>
    <row r="76" spans="1:93" s="52" customFormat="1" ht="35" customHeight="1" x14ac:dyDescent="0.2">
      <c r="A76" s="51"/>
      <c r="B76" s="334" t="s">
        <v>148</v>
      </c>
      <c r="C76" s="358"/>
      <c r="D76" s="360"/>
      <c r="E76" s="361"/>
      <c r="F76" s="40" t="s">
        <v>149</v>
      </c>
      <c r="G76" s="43" t="s">
        <v>150</v>
      </c>
      <c r="H76" s="47" t="s">
        <v>151</v>
      </c>
      <c r="I76" s="365"/>
      <c r="J76" s="363"/>
      <c r="K76" s="330"/>
      <c r="L76" s="331"/>
      <c r="M76" s="332"/>
      <c r="N76" s="332"/>
      <c r="O76" s="331"/>
      <c r="P76" s="331"/>
      <c r="Q76" s="340"/>
      <c r="R76" s="363"/>
      <c r="S76" s="351">
        <v>1159.3800000000001</v>
      </c>
      <c r="T76" s="346"/>
      <c r="U76" s="347"/>
      <c r="V76" s="348"/>
      <c r="W76" s="349"/>
      <c r="X76" s="350"/>
      <c r="Y76" s="339"/>
      <c r="Z76" s="485"/>
      <c r="AA76" s="53"/>
    </row>
    <row r="77" spans="1:93" s="52" customFormat="1" ht="35" customHeight="1" x14ac:dyDescent="0.2">
      <c r="A77" s="51"/>
      <c r="B77" s="334" t="s">
        <v>148</v>
      </c>
      <c r="C77" s="358"/>
      <c r="D77" s="360"/>
      <c r="E77" s="361"/>
      <c r="F77" s="40" t="s">
        <v>59</v>
      </c>
      <c r="G77" s="43" t="s">
        <v>40</v>
      </c>
      <c r="H77" s="47" t="s">
        <v>152</v>
      </c>
      <c r="I77" s="365"/>
      <c r="J77" s="363"/>
      <c r="K77" s="335"/>
      <c r="L77" s="336"/>
      <c r="M77" s="337"/>
      <c r="N77" s="337"/>
      <c r="O77" s="336"/>
      <c r="P77" s="336"/>
      <c r="Q77" s="338"/>
      <c r="R77" s="363"/>
      <c r="S77" s="351">
        <v>1257.69</v>
      </c>
      <c r="T77" s="352"/>
      <c r="U77" s="347"/>
      <c r="V77" s="348"/>
      <c r="W77" s="349"/>
      <c r="X77" s="350"/>
      <c r="Y77" s="339"/>
      <c r="Z77" s="485"/>
      <c r="AA77" s="53"/>
    </row>
    <row r="78" spans="1:93" s="52" customFormat="1" ht="35" customHeight="1" x14ac:dyDescent="0.2">
      <c r="A78" s="51"/>
      <c r="B78" s="334" t="s">
        <v>148</v>
      </c>
      <c r="C78" s="358"/>
      <c r="D78" s="360"/>
      <c r="E78" s="361"/>
      <c r="F78" s="40" t="s">
        <v>153</v>
      </c>
      <c r="G78" s="43" t="s">
        <v>27</v>
      </c>
      <c r="H78" s="47" t="s">
        <v>154</v>
      </c>
      <c r="I78" s="365"/>
      <c r="J78" s="363"/>
      <c r="K78" s="341"/>
      <c r="L78" s="316"/>
      <c r="M78" s="317"/>
      <c r="N78" s="317"/>
      <c r="O78" s="316"/>
      <c r="P78" s="316"/>
      <c r="Q78" s="342"/>
      <c r="R78" s="363"/>
      <c r="S78" s="351">
        <v>1029.45</v>
      </c>
      <c r="T78" s="352"/>
      <c r="U78" s="347"/>
      <c r="V78" s="348"/>
      <c r="W78" s="349"/>
      <c r="X78" s="350"/>
      <c r="Y78" s="339"/>
      <c r="Z78" s="485"/>
      <c r="AA78" s="53"/>
    </row>
    <row r="79" spans="1:93" s="52" customFormat="1" ht="48" x14ac:dyDescent="0.2">
      <c r="A79" s="51"/>
      <c r="B79" s="334" t="s">
        <v>148</v>
      </c>
      <c r="C79" s="358"/>
      <c r="D79" s="360"/>
      <c r="E79" s="361"/>
      <c r="F79" s="40" t="s">
        <v>89</v>
      </c>
      <c r="G79" s="43" t="s">
        <v>27</v>
      </c>
      <c r="H79" s="47" t="s">
        <v>155</v>
      </c>
      <c r="I79" s="365"/>
      <c r="J79" s="363"/>
      <c r="K79" s="341"/>
      <c r="L79" s="316"/>
      <c r="M79" s="317"/>
      <c r="N79" s="317"/>
      <c r="O79" s="316"/>
      <c r="P79" s="316"/>
      <c r="Q79" s="342"/>
      <c r="R79" s="363"/>
      <c r="S79" s="351">
        <v>1255.45</v>
      </c>
      <c r="T79" s="352"/>
      <c r="U79" s="347"/>
      <c r="V79" s="348"/>
      <c r="W79" s="349"/>
      <c r="X79" s="350"/>
      <c r="Y79" s="339"/>
      <c r="Z79" s="485"/>
      <c r="AA79" s="53"/>
    </row>
    <row r="80" spans="1:93" s="52" customFormat="1" ht="48" x14ac:dyDescent="0.2">
      <c r="A80" s="51"/>
      <c r="B80" s="334" t="s">
        <v>148</v>
      </c>
      <c r="C80" s="358"/>
      <c r="D80" s="360"/>
      <c r="E80" s="361"/>
      <c r="F80" s="40" t="s">
        <v>156</v>
      </c>
      <c r="G80" s="43" t="s">
        <v>27</v>
      </c>
      <c r="H80" s="47" t="s">
        <v>157</v>
      </c>
      <c r="I80" s="365"/>
      <c r="J80" s="363"/>
      <c r="K80" s="330"/>
      <c r="L80" s="331"/>
      <c r="M80" s="332"/>
      <c r="N80" s="332"/>
      <c r="O80" s="331"/>
      <c r="P80" s="331"/>
      <c r="Q80" s="340"/>
      <c r="R80" s="363"/>
      <c r="S80" s="351">
        <v>1012.68</v>
      </c>
      <c r="T80" s="352"/>
      <c r="U80" s="347"/>
      <c r="V80" s="348"/>
      <c r="W80" s="349"/>
      <c r="X80" s="350"/>
      <c r="Y80" s="339"/>
      <c r="Z80" s="485"/>
      <c r="AA80" s="53"/>
    </row>
    <row r="81" spans="1:28" s="10" customFormat="1" ht="24.75" customHeight="1" thickBot="1" x14ac:dyDescent="0.25">
      <c r="A81" s="11"/>
      <c r="B81" s="366" t="s">
        <v>129</v>
      </c>
      <c r="C81" s="367"/>
      <c r="D81" s="367"/>
      <c r="E81" s="367"/>
      <c r="F81" s="367"/>
      <c r="G81" s="367"/>
      <c r="H81" s="367"/>
      <c r="I81" s="367"/>
      <c r="J81" s="228">
        <f>SUM(J11:J80)</f>
        <v>46759.229999999996</v>
      </c>
      <c r="K81" s="229" t="e">
        <f>SUM(#REF!)</f>
        <v>#REF!</v>
      </c>
      <c r="L81" s="230" t="e">
        <f>SUM(#REF!)</f>
        <v>#REF!</v>
      </c>
      <c r="M81" s="230" t="e">
        <f>SUM(#REF!)</f>
        <v>#REF!</v>
      </c>
      <c r="N81" s="230" t="e">
        <f>SUM(#REF!)</f>
        <v>#REF!</v>
      </c>
      <c r="O81" s="230" t="e">
        <f>SUM(#REF!)</f>
        <v>#REF!</v>
      </c>
      <c r="P81" s="230" t="e">
        <f>SUM(#REF!)</f>
        <v>#REF!</v>
      </c>
      <c r="Q81" s="231" t="e">
        <f>SUM(#REF!)</f>
        <v>#REF!</v>
      </c>
      <c r="R81" s="231">
        <f>SUM(R11:R80)</f>
        <v>28200</v>
      </c>
      <c r="S81" s="273">
        <f>SUM(S11:S80)</f>
        <v>22555.98</v>
      </c>
      <c r="T81" s="226">
        <f>SUM(T11:T80)</f>
        <v>9908.380000000001</v>
      </c>
      <c r="U81" s="227">
        <f>SUM(U11:U80)</f>
        <v>400</v>
      </c>
      <c r="V81" s="227">
        <f>SUM(V11:V80)</f>
        <v>31785</v>
      </c>
      <c r="W81" s="227">
        <f>SUM(W11:W80)</f>
        <v>1350</v>
      </c>
      <c r="X81" s="227">
        <f>SUM(X11:X80)</f>
        <v>6330</v>
      </c>
      <c r="Y81" s="230" t="e">
        <f>SUM(#REF!)</f>
        <v>#REF!</v>
      </c>
      <c r="Z81" s="228">
        <f>SUM(Z11:Z80)</f>
        <v>72329.360000000015</v>
      </c>
      <c r="AA81" s="29"/>
      <c r="AB81" s="38"/>
    </row>
    <row r="82" spans="1:28" s="10" customFormat="1" ht="16" thickTop="1" x14ac:dyDescent="0.2">
      <c r="A82" s="11"/>
      <c r="B82" s="15"/>
      <c r="C82" s="4"/>
      <c r="D82" s="6"/>
      <c r="E82" s="2"/>
      <c r="F82" s="2"/>
      <c r="G82" s="2"/>
      <c r="H82" s="46"/>
      <c r="I82" s="21"/>
      <c r="J82" s="28"/>
      <c r="K82" s="28"/>
      <c r="L82" s="18"/>
      <c r="Q82" s="22"/>
      <c r="R82" s="22"/>
      <c r="S82" s="22"/>
      <c r="T82" s="22"/>
      <c r="U82" s="22"/>
      <c r="V82" s="22"/>
      <c r="W82" s="22"/>
      <c r="X82" s="22"/>
      <c r="AA82" s="29"/>
    </row>
    <row r="83" spans="1:28" s="244" customFormat="1" x14ac:dyDescent="0.2">
      <c r="A83" s="235"/>
      <c r="B83" s="236" t="s">
        <v>128</v>
      </c>
      <c r="C83" s="237"/>
      <c r="D83" s="238"/>
      <c r="E83" s="239"/>
      <c r="F83" s="239"/>
      <c r="G83" s="239"/>
      <c r="H83" s="240"/>
      <c r="I83" s="241"/>
      <c r="J83" s="242"/>
      <c r="K83" s="242"/>
      <c r="L83" s="243"/>
      <c r="Q83" s="245"/>
      <c r="R83" s="245"/>
      <c r="S83" s="245"/>
      <c r="T83" s="245"/>
      <c r="U83" s="245"/>
      <c r="V83" s="245"/>
      <c r="W83" s="245"/>
      <c r="X83" s="245"/>
      <c r="Z83" s="246"/>
      <c r="AA83" s="247"/>
    </row>
    <row r="84" spans="1:28" s="10" customFormat="1" x14ac:dyDescent="0.2">
      <c r="A84" s="11"/>
      <c r="B84" s="15"/>
      <c r="C84" s="4"/>
      <c r="D84" s="6"/>
      <c r="E84" s="2"/>
      <c r="F84" s="2"/>
      <c r="G84" s="2"/>
      <c r="H84" s="46"/>
      <c r="I84" s="21"/>
      <c r="J84" s="28"/>
      <c r="K84" s="28"/>
      <c r="L84" s="18"/>
      <c r="Q84" s="22"/>
      <c r="R84" s="22"/>
      <c r="S84" s="22"/>
      <c r="T84" s="22"/>
      <c r="U84" s="22"/>
      <c r="V84" s="22"/>
      <c r="W84" s="22"/>
      <c r="X84" s="22"/>
      <c r="AA84" s="29"/>
    </row>
    <row r="85" spans="1:28" s="10" customFormat="1" x14ac:dyDescent="0.2">
      <c r="A85" s="11"/>
      <c r="B85" s="15"/>
      <c r="C85" s="4"/>
      <c r="D85" s="6"/>
      <c r="E85" s="2"/>
      <c r="F85" s="2"/>
      <c r="G85" s="2"/>
      <c r="H85" s="60"/>
      <c r="I85" s="21"/>
      <c r="J85" s="28"/>
      <c r="K85" s="28"/>
      <c r="L85" s="18"/>
      <c r="Q85" s="22"/>
      <c r="R85" s="22"/>
      <c r="S85" s="22"/>
      <c r="T85" s="22"/>
      <c r="U85" s="22"/>
      <c r="V85" s="22"/>
      <c r="W85" s="22"/>
      <c r="X85" s="22"/>
      <c r="AA85" s="29"/>
    </row>
    <row r="86" spans="1:28" s="10" customFormat="1" x14ac:dyDescent="0.2">
      <c r="A86" s="11"/>
      <c r="B86" s="15"/>
      <c r="C86" s="4"/>
      <c r="D86" s="6"/>
      <c r="E86" s="2"/>
      <c r="F86" s="2"/>
      <c r="G86" s="2"/>
      <c r="H86" s="46"/>
      <c r="I86" s="21"/>
      <c r="J86" s="28"/>
      <c r="K86" s="28"/>
      <c r="L86" s="18"/>
      <c r="Q86" s="22"/>
      <c r="R86" s="22"/>
      <c r="S86" s="22"/>
      <c r="T86" s="22"/>
      <c r="U86" s="22"/>
      <c r="V86" s="22"/>
      <c r="W86" s="22"/>
      <c r="X86" s="22"/>
      <c r="AA86" s="29"/>
    </row>
    <row r="87" spans="1:28" s="10" customFormat="1" x14ac:dyDescent="0.2">
      <c r="A87" s="11"/>
      <c r="B87" s="15"/>
      <c r="C87" s="4"/>
      <c r="D87" s="6"/>
      <c r="E87" s="2"/>
      <c r="F87" s="2"/>
      <c r="G87" s="2"/>
      <c r="H87" s="46"/>
      <c r="I87" s="21"/>
      <c r="J87" s="28"/>
      <c r="K87" s="28"/>
      <c r="L87" s="18"/>
      <c r="Q87" s="22"/>
      <c r="R87" s="22"/>
      <c r="S87" s="22"/>
      <c r="T87" s="22"/>
      <c r="U87" s="22"/>
      <c r="V87" s="22"/>
      <c r="W87" s="22"/>
      <c r="X87" s="22"/>
      <c r="AA87" s="29"/>
    </row>
    <row r="88" spans="1:28" s="10" customFormat="1" x14ac:dyDescent="0.2">
      <c r="A88" s="11"/>
      <c r="B88" s="15"/>
      <c r="C88" s="4"/>
      <c r="D88" s="6"/>
      <c r="E88" s="2"/>
      <c r="F88" s="2"/>
      <c r="G88" s="2"/>
      <c r="H88" s="46"/>
      <c r="I88" s="21"/>
      <c r="J88" s="28"/>
      <c r="K88" s="28"/>
      <c r="L88" s="18"/>
      <c r="Q88" s="22"/>
      <c r="R88" s="22"/>
      <c r="S88" s="22"/>
      <c r="T88" s="22"/>
      <c r="U88" s="22"/>
      <c r="V88" s="22"/>
      <c r="W88" s="22"/>
      <c r="X88" s="22"/>
      <c r="AA88" s="29"/>
    </row>
    <row r="89" spans="1:28" s="10" customFormat="1" x14ac:dyDescent="0.2">
      <c r="A89" s="11"/>
      <c r="B89" s="15"/>
      <c r="C89" s="4"/>
      <c r="D89" s="6"/>
      <c r="E89" s="2"/>
      <c r="F89" s="2"/>
      <c r="G89" s="2"/>
      <c r="H89" s="46"/>
      <c r="I89" s="21"/>
      <c r="J89" s="28"/>
      <c r="K89" s="28"/>
      <c r="L89" s="18"/>
      <c r="Q89" s="22"/>
      <c r="R89" s="22"/>
      <c r="S89" s="22"/>
      <c r="T89" s="22"/>
      <c r="U89" s="22"/>
      <c r="V89" s="22"/>
      <c r="W89" s="22"/>
      <c r="X89" s="22"/>
      <c r="AA89" s="29"/>
    </row>
    <row r="90" spans="1:28" s="10" customFormat="1" x14ac:dyDescent="0.2">
      <c r="A90" s="11"/>
      <c r="B90" s="15"/>
      <c r="C90" s="4"/>
      <c r="D90" s="6"/>
      <c r="E90" s="2"/>
      <c r="F90" s="2"/>
      <c r="G90" s="2"/>
      <c r="H90" s="46"/>
      <c r="I90" s="21"/>
      <c r="J90" s="28"/>
      <c r="K90" s="28"/>
      <c r="L90" s="18"/>
      <c r="Q90" s="22"/>
      <c r="R90" s="22"/>
      <c r="S90" s="22"/>
      <c r="T90" s="22"/>
      <c r="U90" s="22"/>
      <c r="V90" s="22"/>
      <c r="W90" s="22"/>
      <c r="X90" s="22"/>
      <c r="AA90" s="29"/>
    </row>
    <row r="91" spans="1:28" s="10" customFormat="1" x14ac:dyDescent="0.2">
      <c r="A91" s="11"/>
      <c r="B91" s="15"/>
      <c r="C91" s="4"/>
      <c r="D91" s="6"/>
      <c r="E91" s="2"/>
      <c r="F91" s="2"/>
      <c r="G91" s="2"/>
      <c r="H91" s="46"/>
      <c r="I91" s="21"/>
      <c r="J91" s="28"/>
      <c r="K91" s="28"/>
      <c r="L91" s="18"/>
      <c r="Q91" s="22"/>
      <c r="R91" s="22"/>
      <c r="S91" s="22"/>
      <c r="T91" s="22"/>
      <c r="U91" s="22"/>
      <c r="V91" s="22"/>
      <c r="W91" s="22"/>
      <c r="X91" s="22"/>
      <c r="AA91" s="29"/>
    </row>
    <row r="92" spans="1:28" s="10" customFormat="1" x14ac:dyDescent="0.2">
      <c r="A92" s="11"/>
      <c r="B92" s="15"/>
      <c r="C92" s="4"/>
      <c r="D92" s="6"/>
      <c r="E92" s="2"/>
      <c r="F92" s="2"/>
      <c r="G92" s="2"/>
      <c r="H92" s="46"/>
      <c r="I92" s="21"/>
      <c r="J92" s="28"/>
      <c r="K92" s="28"/>
      <c r="L92" s="18"/>
      <c r="Q92" s="22"/>
      <c r="R92" s="22"/>
      <c r="S92" s="22"/>
      <c r="T92" s="22"/>
      <c r="U92" s="22"/>
      <c r="V92" s="22"/>
      <c r="W92" s="22"/>
      <c r="X92" s="22"/>
      <c r="AA92" s="29"/>
    </row>
    <row r="93" spans="1:28" s="10" customFormat="1" x14ac:dyDescent="0.2">
      <c r="A93" s="11"/>
      <c r="B93" s="15"/>
      <c r="C93" s="4"/>
      <c r="D93" s="6"/>
      <c r="E93" s="2"/>
      <c r="F93" s="2"/>
      <c r="G93" s="2"/>
      <c r="H93" s="46"/>
      <c r="I93" s="21"/>
      <c r="J93" s="28"/>
      <c r="K93" s="28"/>
      <c r="L93" s="18"/>
      <c r="Q93" s="22"/>
      <c r="R93" s="22"/>
      <c r="S93" s="22"/>
      <c r="T93" s="22"/>
      <c r="U93" s="22"/>
      <c r="V93" s="22"/>
      <c r="W93" s="22"/>
      <c r="X93" s="22"/>
      <c r="AA93" s="29"/>
    </row>
    <row r="94" spans="1:28" s="10" customFormat="1" x14ac:dyDescent="0.2">
      <c r="A94" s="11"/>
      <c r="B94" s="15"/>
      <c r="C94" s="4"/>
      <c r="D94" s="6"/>
      <c r="E94" s="2"/>
      <c r="F94" s="2"/>
      <c r="G94" s="2"/>
      <c r="H94" s="46"/>
      <c r="I94" s="21"/>
      <c r="J94" s="28"/>
      <c r="K94" s="28"/>
      <c r="L94" s="18"/>
      <c r="Q94" s="22"/>
      <c r="R94" s="22"/>
      <c r="S94" s="22"/>
      <c r="T94" s="22"/>
      <c r="U94" s="22"/>
      <c r="V94" s="22"/>
      <c r="W94" s="22"/>
      <c r="X94" s="22"/>
      <c r="AA94" s="29"/>
    </row>
    <row r="95" spans="1:28" s="10" customFormat="1" x14ac:dyDescent="0.2">
      <c r="A95" s="11"/>
      <c r="B95" s="15"/>
      <c r="C95" s="4"/>
      <c r="D95" s="6"/>
      <c r="E95" s="2"/>
      <c r="F95" s="2"/>
      <c r="G95" s="2"/>
      <c r="H95" s="46"/>
      <c r="I95" s="21"/>
      <c r="J95" s="28"/>
      <c r="K95" s="28"/>
      <c r="L95" s="18"/>
      <c r="Q95" s="22"/>
      <c r="R95" s="22"/>
      <c r="S95" s="22"/>
      <c r="T95" s="22"/>
      <c r="U95" s="22"/>
      <c r="V95" s="22"/>
      <c r="W95" s="22"/>
      <c r="X95" s="22"/>
      <c r="AA95" s="29"/>
    </row>
    <row r="96" spans="1:28" s="10" customFormat="1" x14ac:dyDescent="0.2">
      <c r="A96" s="11"/>
      <c r="B96" s="15"/>
      <c r="C96" s="4"/>
      <c r="D96" s="6"/>
      <c r="E96" s="2"/>
      <c r="F96" s="2"/>
      <c r="G96" s="2"/>
      <c r="H96" s="46"/>
      <c r="I96" s="21"/>
      <c r="J96" s="28"/>
      <c r="K96" s="28"/>
      <c r="L96" s="18"/>
      <c r="Q96" s="22"/>
      <c r="R96" s="22"/>
      <c r="S96" s="22"/>
      <c r="T96" s="22"/>
      <c r="U96" s="22"/>
      <c r="V96" s="22"/>
      <c r="W96" s="22"/>
      <c r="X96" s="22"/>
      <c r="AA96" s="29"/>
    </row>
    <row r="97" spans="1:27" s="10" customFormat="1" x14ac:dyDescent="0.2">
      <c r="A97" s="11"/>
      <c r="B97" s="15"/>
      <c r="C97" s="4"/>
      <c r="D97" s="6"/>
      <c r="E97" s="2"/>
      <c r="F97" s="2"/>
      <c r="G97" s="2"/>
      <c r="H97" s="46"/>
      <c r="I97" s="21"/>
      <c r="J97" s="28"/>
      <c r="K97" s="28"/>
      <c r="L97" s="18"/>
      <c r="Q97" s="22"/>
      <c r="R97" s="22"/>
      <c r="S97" s="22"/>
      <c r="T97" s="22"/>
      <c r="U97" s="22"/>
      <c r="V97" s="22"/>
      <c r="W97" s="22"/>
      <c r="X97" s="22"/>
      <c r="AA97" s="29"/>
    </row>
    <row r="98" spans="1:27" s="10" customFormat="1" x14ac:dyDescent="0.2">
      <c r="A98" s="11"/>
      <c r="B98" s="15"/>
      <c r="C98" s="4"/>
      <c r="D98" s="6"/>
      <c r="E98" s="2"/>
      <c r="F98" s="2"/>
      <c r="G98" s="2"/>
      <c r="H98" s="46"/>
      <c r="I98" s="21"/>
      <c r="J98" s="28"/>
      <c r="K98" s="28"/>
      <c r="L98" s="18"/>
      <c r="Q98" s="22"/>
      <c r="R98" s="22"/>
      <c r="S98" s="22"/>
      <c r="T98" s="22"/>
      <c r="U98" s="22"/>
      <c r="V98" s="22"/>
      <c r="W98" s="22"/>
      <c r="X98" s="22"/>
      <c r="AA98" s="29"/>
    </row>
    <row r="99" spans="1:27" s="10" customFormat="1" x14ac:dyDescent="0.2">
      <c r="A99" s="11"/>
      <c r="B99" s="15"/>
      <c r="C99" s="4"/>
      <c r="D99" s="6"/>
      <c r="E99" s="2"/>
      <c r="F99" s="2"/>
      <c r="G99" s="2"/>
      <c r="H99" s="46"/>
      <c r="I99" s="21"/>
      <c r="J99" s="28"/>
      <c r="K99" s="28"/>
      <c r="L99" s="18"/>
      <c r="Q99" s="22"/>
      <c r="R99" s="22"/>
      <c r="S99" s="22"/>
      <c r="T99" s="22"/>
      <c r="U99" s="22"/>
      <c r="V99" s="22"/>
      <c r="W99" s="22"/>
      <c r="X99" s="22"/>
      <c r="AA99" s="29"/>
    </row>
    <row r="100" spans="1:27" s="10" customFormat="1" x14ac:dyDescent="0.2">
      <c r="A100" s="11"/>
      <c r="B100" s="15"/>
      <c r="C100" s="4"/>
      <c r="D100" s="6"/>
      <c r="E100" s="2"/>
      <c r="F100" s="2"/>
      <c r="G100" s="2"/>
      <c r="H100" s="46"/>
      <c r="I100" s="21"/>
      <c r="J100" s="28"/>
      <c r="K100" s="28"/>
      <c r="L100" s="18"/>
      <c r="Q100" s="22"/>
      <c r="R100" s="22"/>
      <c r="S100" s="22"/>
      <c r="T100" s="22"/>
      <c r="U100" s="22"/>
      <c r="V100" s="22"/>
      <c r="W100" s="22"/>
      <c r="X100" s="22"/>
      <c r="AA100" s="29"/>
    </row>
    <row r="101" spans="1:27" s="10" customFormat="1" x14ac:dyDescent="0.2">
      <c r="A101" s="11"/>
      <c r="B101" s="15"/>
      <c r="C101" s="4"/>
      <c r="D101" s="6"/>
      <c r="E101" s="2"/>
      <c r="F101" s="2"/>
      <c r="G101" s="2"/>
      <c r="H101" s="46"/>
      <c r="I101" s="21"/>
      <c r="J101" s="28"/>
      <c r="K101" s="28"/>
      <c r="L101" s="18"/>
      <c r="Q101" s="22"/>
      <c r="R101" s="22"/>
      <c r="S101" s="22"/>
      <c r="T101" s="22"/>
      <c r="U101" s="22"/>
      <c r="V101" s="22"/>
      <c r="W101" s="22"/>
      <c r="X101" s="22"/>
      <c r="AA101" s="29"/>
    </row>
    <row r="102" spans="1:27" s="10" customFormat="1" x14ac:dyDescent="0.2">
      <c r="A102" s="11"/>
      <c r="B102" s="15"/>
      <c r="C102" s="4"/>
      <c r="D102" s="6"/>
      <c r="E102" s="2"/>
      <c r="F102" s="2"/>
      <c r="G102" s="2"/>
      <c r="H102" s="46"/>
      <c r="I102" s="21"/>
      <c r="J102" s="28"/>
      <c r="K102" s="28"/>
      <c r="L102" s="18"/>
      <c r="Q102" s="22"/>
      <c r="R102" s="22"/>
      <c r="S102" s="22"/>
      <c r="T102" s="22"/>
      <c r="U102" s="22"/>
      <c r="V102" s="22"/>
      <c r="W102" s="22"/>
      <c r="X102" s="22"/>
      <c r="AA102" s="29"/>
    </row>
    <row r="103" spans="1:27" s="10" customFormat="1" x14ac:dyDescent="0.2">
      <c r="A103" s="11"/>
      <c r="B103" s="15"/>
      <c r="C103" s="4"/>
      <c r="D103" s="6"/>
      <c r="E103" s="2"/>
      <c r="F103" s="2"/>
      <c r="G103" s="2"/>
      <c r="H103" s="46"/>
      <c r="I103" s="21"/>
      <c r="J103" s="28"/>
      <c r="K103" s="28"/>
      <c r="L103" s="18"/>
      <c r="Q103" s="22"/>
      <c r="R103" s="22"/>
      <c r="S103" s="22"/>
      <c r="T103" s="22"/>
      <c r="U103" s="22"/>
      <c r="V103" s="22"/>
      <c r="W103" s="22"/>
      <c r="X103" s="22"/>
      <c r="AA103" s="29"/>
    </row>
    <row r="104" spans="1:27" s="10" customFormat="1" x14ac:dyDescent="0.2">
      <c r="A104" s="11"/>
      <c r="B104" s="15"/>
      <c r="C104" s="4"/>
      <c r="D104" s="6"/>
      <c r="E104" s="2"/>
      <c r="F104" s="2"/>
      <c r="G104" s="2"/>
      <c r="H104" s="46"/>
      <c r="I104" s="21"/>
      <c r="J104" s="28"/>
      <c r="K104" s="28"/>
      <c r="L104" s="18"/>
      <c r="Q104" s="22"/>
      <c r="R104" s="22"/>
      <c r="S104" s="22"/>
      <c r="T104" s="22"/>
      <c r="U104" s="22"/>
      <c r="V104" s="22"/>
      <c r="W104" s="22"/>
      <c r="X104" s="22"/>
      <c r="AA104" s="29"/>
    </row>
    <row r="105" spans="1:27" s="10" customFormat="1" x14ac:dyDescent="0.2">
      <c r="A105" s="11"/>
      <c r="B105" s="15"/>
      <c r="C105" s="4"/>
      <c r="D105" s="6"/>
      <c r="E105" s="2"/>
      <c r="F105" s="2"/>
      <c r="G105" s="2"/>
      <c r="H105" s="46"/>
      <c r="I105" s="21"/>
      <c r="J105" s="28"/>
      <c r="K105" s="28"/>
      <c r="L105" s="18"/>
      <c r="Q105" s="22"/>
      <c r="R105" s="22"/>
      <c r="S105" s="22"/>
      <c r="T105" s="22"/>
      <c r="U105" s="22"/>
      <c r="V105" s="22"/>
      <c r="W105" s="22"/>
      <c r="X105" s="22"/>
      <c r="AA105" s="29"/>
    </row>
    <row r="106" spans="1:27" s="10" customFormat="1" x14ac:dyDescent="0.2">
      <c r="A106" s="11"/>
      <c r="B106" s="15"/>
      <c r="C106" s="4"/>
      <c r="D106" s="6"/>
      <c r="E106" s="2"/>
      <c r="F106" s="2"/>
      <c r="G106" s="2"/>
      <c r="H106" s="46"/>
      <c r="I106" s="21"/>
      <c r="J106" s="28"/>
      <c r="K106" s="28"/>
      <c r="L106" s="18"/>
      <c r="Q106" s="22"/>
      <c r="R106" s="22"/>
      <c r="S106" s="22"/>
      <c r="T106" s="22"/>
      <c r="U106" s="22"/>
      <c r="V106" s="22"/>
      <c r="W106" s="22"/>
      <c r="X106" s="22"/>
      <c r="AA106" s="29"/>
    </row>
    <row r="107" spans="1:27" s="10" customFormat="1" x14ac:dyDescent="0.2">
      <c r="A107" s="11"/>
      <c r="B107" s="15"/>
      <c r="C107" s="4"/>
      <c r="D107" s="6"/>
      <c r="E107" s="2"/>
      <c r="F107" s="2"/>
      <c r="G107" s="2"/>
      <c r="H107" s="46"/>
      <c r="I107" s="21"/>
      <c r="J107" s="28"/>
      <c r="K107" s="28"/>
      <c r="L107" s="18"/>
      <c r="Q107" s="22"/>
      <c r="R107" s="22"/>
      <c r="S107" s="22"/>
      <c r="T107" s="22"/>
      <c r="U107" s="22"/>
      <c r="V107" s="22"/>
      <c r="W107" s="22"/>
      <c r="X107" s="22"/>
      <c r="AA107" s="29"/>
    </row>
    <row r="108" spans="1:27" s="10" customFormat="1" x14ac:dyDescent="0.2">
      <c r="A108" s="11"/>
      <c r="B108" s="15"/>
      <c r="C108" s="4"/>
      <c r="D108" s="6"/>
      <c r="E108" s="2"/>
      <c r="F108" s="2"/>
      <c r="G108" s="2"/>
      <c r="H108" s="46"/>
      <c r="I108" s="21"/>
      <c r="J108" s="28"/>
      <c r="K108" s="28"/>
      <c r="L108" s="18"/>
      <c r="Q108" s="22"/>
      <c r="R108" s="22"/>
      <c r="S108" s="22"/>
      <c r="T108" s="22"/>
      <c r="U108" s="22"/>
      <c r="V108" s="22"/>
      <c r="W108" s="22"/>
      <c r="X108" s="22"/>
      <c r="AA108" s="29"/>
    </row>
    <row r="109" spans="1:27" s="10" customFormat="1" x14ac:dyDescent="0.2">
      <c r="A109" s="11"/>
      <c r="B109" s="15"/>
      <c r="C109" s="4"/>
      <c r="D109" s="6"/>
      <c r="E109" s="2"/>
      <c r="F109" s="2"/>
      <c r="G109" s="2"/>
      <c r="H109" s="46"/>
      <c r="I109" s="21"/>
      <c r="J109" s="28"/>
      <c r="K109" s="28"/>
      <c r="L109" s="18"/>
      <c r="Q109" s="22"/>
      <c r="R109" s="22"/>
      <c r="S109" s="22"/>
      <c r="T109" s="22"/>
      <c r="U109" s="22"/>
      <c r="V109" s="22"/>
      <c r="W109" s="22"/>
      <c r="X109" s="22"/>
      <c r="AA109" s="29"/>
    </row>
    <row r="110" spans="1:27" s="10" customFormat="1" x14ac:dyDescent="0.2">
      <c r="A110" s="11"/>
      <c r="B110" s="15"/>
      <c r="C110" s="4"/>
      <c r="D110" s="6"/>
      <c r="E110" s="2"/>
      <c r="F110" s="2"/>
      <c r="G110" s="2"/>
      <c r="H110" s="46"/>
      <c r="I110" s="21"/>
      <c r="J110" s="28"/>
      <c r="K110" s="28"/>
      <c r="L110" s="18"/>
      <c r="Q110" s="22"/>
      <c r="R110" s="22"/>
      <c r="S110" s="22"/>
      <c r="T110" s="22"/>
      <c r="U110" s="22"/>
      <c r="V110" s="22"/>
      <c r="W110" s="22"/>
      <c r="X110" s="22"/>
      <c r="AA110" s="29"/>
    </row>
    <row r="111" spans="1:27" s="10" customFormat="1" x14ac:dyDescent="0.2">
      <c r="A111" s="11"/>
      <c r="B111" s="15"/>
      <c r="C111" s="4"/>
      <c r="D111" s="6"/>
      <c r="E111" s="2"/>
      <c r="F111" s="2"/>
      <c r="G111" s="2"/>
      <c r="H111" s="46"/>
      <c r="I111" s="21"/>
      <c r="J111" s="28"/>
      <c r="K111" s="28"/>
      <c r="L111" s="18"/>
      <c r="Q111" s="22"/>
      <c r="R111" s="22"/>
      <c r="S111" s="22"/>
      <c r="T111" s="22"/>
      <c r="U111" s="22"/>
      <c r="V111" s="22"/>
      <c r="W111" s="22"/>
      <c r="X111" s="22"/>
      <c r="AA111" s="29"/>
    </row>
    <row r="112" spans="1:27" s="10" customFormat="1" x14ac:dyDescent="0.2">
      <c r="A112" s="11"/>
      <c r="B112" s="15"/>
      <c r="C112" s="4"/>
      <c r="D112" s="6"/>
      <c r="E112" s="1"/>
      <c r="F112" s="2"/>
      <c r="G112" s="2"/>
      <c r="H112" s="44"/>
      <c r="I112" s="21"/>
      <c r="J112" s="28"/>
      <c r="K112" s="28"/>
      <c r="L112" s="18"/>
      <c r="Q112" s="22"/>
      <c r="R112" s="22"/>
      <c r="S112" s="22"/>
      <c r="T112" s="22"/>
      <c r="U112" s="22"/>
      <c r="V112" s="22"/>
      <c r="W112" s="22"/>
      <c r="X112" s="22"/>
      <c r="AA112" s="29"/>
    </row>
    <row r="113" spans="1:27" s="10" customFormat="1" x14ac:dyDescent="0.2">
      <c r="A113" s="11"/>
      <c r="B113" s="14"/>
      <c r="C113" s="29"/>
      <c r="D113" s="5"/>
      <c r="E113" s="1"/>
      <c r="F113" s="1"/>
      <c r="G113" s="1"/>
      <c r="H113" s="44"/>
      <c r="I113" s="21"/>
      <c r="J113" s="28"/>
      <c r="K113" s="28"/>
      <c r="L113" s="18"/>
      <c r="Q113" s="22"/>
      <c r="R113" s="22"/>
      <c r="S113" s="22"/>
      <c r="T113" s="22"/>
      <c r="U113" s="22"/>
      <c r="V113" s="22"/>
      <c r="W113" s="22"/>
      <c r="X113" s="22"/>
      <c r="AA113" s="29"/>
    </row>
    <row r="114" spans="1:27" s="10" customFormat="1" x14ac:dyDescent="0.2">
      <c r="A114" s="11"/>
      <c r="B114" s="14"/>
      <c r="C114" s="29"/>
      <c r="D114" s="5"/>
      <c r="E114" s="1"/>
      <c r="F114" s="1"/>
      <c r="G114" s="1"/>
      <c r="H114" s="44"/>
      <c r="I114" s="21"/>
      <c r="J114" s="28"/>
      <c r="K114" s="28"/>
      <c r="L114" s="18"/>
      <c r="Q114" s="22"/>
      <c r="R114" s="22"/>
      <c r="S114" s="22"/>
      <c r="T114" s="22"/>
      <c r="U114" s="22"/>
      <c r="V114" s="22"/>
      <c r="W114" s="22"/>
      <c r="X114" s="22"/>
      <c r="AA114" s="29"/>
    </row>
    <row r="115" spans="1:27" s="10" customFormat="1" x14ac:dyDescent="0.2">
      <c r="A115" s="11"/>
      <c r="B115" s="14"/>
      <c r="C115" s="29"/>
      <c r="D115" s="5"/>
      <c r="E115" s="1"/>
      <c r="F115" s="1"/>
      <c r="G115" s="1"/>
      <c r="H115" s="44"/>
      <c r="I115" s="21"/>
      <c r="J115" s="28"/>
      <c r="K115" s="28"/>
      <c r="L115" s="18"/>
      <c r="Q115" s="22"/>
      <c r="R115" s="22"/>
      <c r="S115" s="22"/>
      <c r="T115" s="22"/>
      <c r="U115" s="22"/>
      <c r="V115" s="22"/>
      <c r="W115" s="22"/>
      <c r="X115" s="22"/>
      <c r="AA115" s="29"/>
    </row>
    <row r="116" spans="1:27" s="10" customFormat="1" x14ac:dyDescent="0.2">
      <c r="A116" s="11"/>
      <c r="B116" s="14"/>
      <c r="C116" s="29"/>
      <c r="D116" s="5"/>
      <c r="E116" s="1"/>
      <c r="F116" s="1"/>
      <c r="G116" s="1"/>
      <c r="H116" s="44"/>
      <c r="I116" s="21"/>
      <c r="J116" s="28"/>
      <c r="K116" s="28"/>
      <c r="L116" s="18"/>
      <c r="Q116" s="22"/>
      <c r="R116" s="22"/>
      <c r="S116" s="22"/>
      <c r="T116" s="22"/>
      <c r="U116" s="22"/>
      <c r="V116" s="22"/>
      <c r="W116" s="22"/>
      <c r="X116" s="22"/>
      <c r="AA116" s="29"/>
    </row>
    <row r="117" spans="1:27" s="10" customFormat="1" x14ac:dyDescent="0.2">
      <c r="A117" s="11"/>
      <c r="B117" s="14"/>
      <c r="C117" s="29"/>
      <c r="D117" s="5"/>
      <c r="E117" s="1"/>
      <c r="F117" s="1"/>
      <c r="G117" s="1"/>
      <c r="H117" s="44"/>
      <c r="I117" s="21"/>
      <c r="J117" s="28"/>
      <c r="K117" s="28"/>
      <c r="L117" s="18"/>
      <c r="Q117" s="22"/>
      <c r="R117" s="22"/>
      <c r="S117" s="22"/>
      <c r="T117" s="22"/>
      <c r="U117" s="22"/>
      <c r="V117" s="22"/>
      <c r="W117" s="22"/>
      <c r="X117" s="22"/>
      <c r="AA117" s="29"/>
    </row>
    <row r="118" spans="1:27" s="10" customFormat="1" x14ac:dyDescent="0.2">
      <c r="A118" s="11"/>
      <c r="B118" s="14"/>
      <c r="C118" s="29"/>
      <c r="D118" s="5"/>
      <c r="E118" s="1"/>
      <c r="F118" s="1"/>
      <c r="G118" s="1"/>
      <c r="H118" s="44"/>
      <c r="I118" s="21"/>
      <c r="J118" s="28"/>
      <c r="K118" s="28"/>
      <c r="L118" s="18"/>
      <c r="Q118" s="22"/>
      <c r="R118" s="22"/>
      <c r="S118" s="22"/>
      <c r="T118" s="22"/>
      <c r="U118" s="22"/>
      <c r="V118" s="22"/>
      <c r="W118" s="22"/>
      <c r="X118" s="22"/>
      <c r="AA118" s="29"/>
    </row>
    <row r="119" spans="1:27" s="10" customFormat="1" x14ac:dyDescent="0.2">
      <c r="A119" s="11"/>
      <c r="B119" s="14"/>
      <c r="C119" s="29"/>
      <c r="D119" s="5"/>
      <c r="E119" s="1"/>
      <c r="F119" s="1"/>
      <c r="G119" s="1"/>
      <c r="H119" s="44"/>
      <c r="I119" s="21"/>
      <c r="J119" s="28"/>
      <c r="K119" s="28"/>
      <c r="L119" s="18"/>
      <c r="Q119" s="22"/>
      <c r="R119" s="22"/>
      <c r="S119" s="22"/>
      <c r="T119" s="22"/>
      <c r="U119" s="22"/>
      <c r="V119" s="22"/>
      <c r="W119" s="22"/>
      <c r="X119" s="22"/>
      <c r="AA119" s="29"/>
    </row>
    <row r="120" spans="1:27" s="10" customFormat="1" x14ac:dyDescent="0.2">
      <c r="A120" s="11"/>
      <c r="B120" s="14"/>
      <c r="C120" s="29"/>
      <c r="D120" s="5"/>
      <c r="E120" s="1"/>
      <c r="F120" s="1"/>
      <c r="G120" s="1"/>
      <c r="H120" s="44"/>
      <c r="I120" s="21"/>
      <c r="J120" s="28"/>
      <c r="K120" s="28"/>
      <c r="L120" s="18"/>
      <c r="Q120" s="22"/>
      <c r="R120" s="22"/>
      <c r="S120" s="22"/>
      <c r="T120" s="22"/>
      <c r="U120" s="22"/>
      <c r="V120" s="22"/>
      <c r="W120" s="22"/>
      <c r="X120" s="22"/>
      <c r="AA120" s="29"/>
    </row>
    <row r="121" spans="1:27" s="10" customFormat="1" x14ac:dyDescent="0.2">
      <c r="A121" s="11"/>
      <c r="B121" s="14"/>
      <c r="C121" s="29"/>
      <c r="D121" s="5"/>
      <c r="E121" s="1"/>
      <c r="F121" s="1"/>
      <c r="G121" s="1"/>
      <c r="H121" s="44"/>
      <c r="I121" s="21"/>
      <c r="J121" s="28"/>
      <c r="K121" s="28"/>
      <c r="L121" s="18"/>
      <c r="Q121" s="22"/>
      <c r="R121" s="22"/>
      <c r="S121" s="22"/>
      <c r="T121" s="22"/>
      <c r="U121" s="22"/>
      <c r="V121" s="22"/>
      <c r="W121" s="22"/>
      <c r="X121" s="22"/>
      <c r="AA121" s="29"/>
    </row>
    <row r="149" spans="1:27" s="7" customFormat="1" ht="15" customHeight="1" x14ac:dyDescent="0.2">
      <c r="A149" s="13"/>
      <c r="B149" s="14"/>
      <c r="C149" s="29"/>
      <c r="D149" s="5"/>
      <c r="E149" s="1"/>
      <c r="F149" s="1"/>
      <c r="G149" s="1"/>
      <c r="H149" s="44"/>
      <c r="I149" s="19"/>
      <c r="J149" s="25"/>
      <c r="K149" s="25"/>
      <c r="L149" s="16"/>
      <c r="M149" s="10"/>
      <c r="N149" s="10"/>
      <c r="O149" s="10"/>
      <c r="P149" s="10"/>
      <c r="Q149" s="22"/>
      <c r="R149" s="22"/>
      <c r="S149" s="22"/>
      <c r="T149" s="22"/>
      <c r="U149" s="22"/>
      <c r="V149" s="22"/>
      <c r="W149" s="22"/>
      <c r="X149" s="22"/>
      <c r="Y149" s="10"/>
      <c r="Z149" s="10"/>
      <c r="AA149" s="29"/>
    </row>
  </sheetData>
  <mergeCells count="294">
    <mergeCell ref="W18:W19"/>
    <mergeCell ref="X18:X19"/>
    <mergeCell ref="Z18:Z19"/>
    <mergeCell ref="V18:V19"/>
    <mergeCell ref="Z74:Z80"/>
    <mergeCell ref="E47:E49"/>
    <mergeCell ref="J47:J49"/>
    <mergeCell ref="R47:R49"/>
    <mergeCell ref="S47:S49"/>
    <mergeCell ref="T47:T49"/>
    <mergeCell ref="U47:U49"/>
    <mergeCell ref="V47:V49"/>
    <mergeCell ref="W47:W49"/>
    <mergeCell ref="X47:X49"/>
    <mergeCell ref="Z47:Z49"/>
    <mergeCell ref="I47:I49"/>
    <mergeCell ref="Z62:Z63"/>
    <mergeCell ref="J50:J51"/>
    <mergeCell ref="R50:R51"/>
    <mergeCell ref="S50:S51"/>
    <mergeCell ref="T50:T51"/>
    <mergeCell ref="Z50:Z51"/>
    <mergeCell ref="J55:J56"/>
    <mergeCell ref="R55:R56"/>
    <mergeCell ref="V20:V21"/>
    <mergeCell ref="W20:W21"/>
    <mergeCell ref="X20:X21"/>
    <mergeCell ref="Z20:Z21"/>
    <mergeCell ref="V22:V23"/>
    <mergeCell ref="W22:W23"/>
    <mergeCell ref="X22:X23"/>
    <mergeCell ref="Z22:Z23"/>
    <mergeCell ref="X26:X27"/>
    <mergeCell ref="X24:X25"/>
    <mergeCell ref="Z26:Z27"/>
    <mergeCell ref="Z24:Z25"/>
    <mergeCell ref="W24:W25"/>
    <mergeCell ref="B5:Z5"/>
    <mergeCell ref="B6:Z6"/>
    <mergeCell ref="B8:B10"/>
    <mergeCell ref="C8:C10"/>
    <mergeCell ref="D8:D10"/>
    <mergeCell ref="E8:E10"/>
    <mergeCell ref="F8:F10"/>
    <mergeCell ref="G8:G10"/>
    <mergeCell ref="H8:H10"/>
    <mergeCell ref="I8:I10"/>
    <mergeCell ref="J8:J10"/>
    <mergeCell ref="K8:K10"/>
    <mergeCell ref="L8:P8"/>
    <mergeCell ref="Q8:Q10"/>
    <mergeCell ref="R8:R10"/>
    <mergeCell ref="Z8:Z10"/>
    <mergeCell ref="T8:T10"/>
    <mergeCell ref="U8:U10"/>
    <mergeCell ref="V8:V10"/>
    <mergeCell ref="W8:W10"/>
    <mergeCell ref="X8:X9"/>
    <mergeCell ref="Y8:Y9"/>
    <mergeCell ref="S8:S10"/>
    <mergeCell ref="F18:F19"/>
    <mergeCell ref="G18:G19"/>
    <mergeCell ref="H18:H19"/>
    <mergeCell ref="I18:I19"/>
    <mergeCell ref="S18:S19"/>
    <mergeCell ref="J18:J19"/>
    <mergeCell ref="R18:R19"/>
    <mergeCell ref="T18:T19"/>
    <mergeCell ref="U18:U19"/>
    <mergeCell ref="F20:F21"/>
    <mergeCell ref="G20:G21"/>
    <mergeCell ref="H20:H21"/>
    <mergeCell ref="I20:I21"/>
    <mergeCell ref="J20:J21"/>
    <mergeCell ref="R20:R21"/>
    <mergeCell ref="S20:S21"/>
    <mergeCell ref="T20:T21"/>
    <mergeCell ref="U20:U21"/>
    <mergeCell ref="F22:F23"/>
    <mergeCell ref="G22:G23"/>
    <mergeCell ref="H22:H23"/>
    <mergeCell ref="I22:I23"/>
    <mergeCell ref="J22:J23"/>
    <mergeCell ref="R22:R23"/>
    <mergeCell ref="S22:S23"/>
    <mergeCell ref="T22:T23"/>
    <mergeCell ref="U22:U23"/>
    <mergeCell ref="V24:V25"/>
    <mergeCell ref="F24:F25"/>
    <mergeCell ref="G24:G25"/>
    <mergeCell ref="H24:H25"/>
    <mergeCell ref="I24:I25"/>
    <mergeCell ref="J24:J25"/>
    <mergeCell ref="R24:R25"/>
    <mergeCell ref="S24:S25"/>
    <mergeCell ref="T24:T25"/>
    <mergeCell ref="U24:U25"/>
    <mergeCell ref="T26:T27"/>
    <mergeCell ref="S26:S27"/>
    <mergeCell ref="U26:U27"/>
    <mergeCell ref="V26:V27"/>
    <mergeCell ref="W26:W27"/>
    <mergeCell ref="J26:J27"/>
    <mergeCell ref="R26:R27"/>
    <mergeCell ref="F28:F29"/>
    <mergeCell ref="G28:G29"/>
    <mergeCell ref="H28:H29"/>
    <mergeCell ref="I28:I29"/>
    <mergeCell ref="J28:J29"/>
    <mergeCell ref="R28:R29"/>
    <mergeCell ref="S28:S29"/>
    <mergeCell ref="T28:T29"/>
    <mergeCell ref="U28:U29"/>
    <mergeCell ref="H26:H27"/>
    <mergeCell ref="I26:I27"/>
    <mergeCell ref="F26:F27"/>
    <mergeCell ref="G26:G27"/>
    <mergeCell ref="Z30:Z31"/>
    <mergeCell ref="W32:W33"/>
    <mergeCell ref="X32:X33"/>
    <mergeCell ref="Z32:Z33"/>
    <mergeCell ref="U32:U33"/>
    <mergeCell ref="Z28:Z29"/>
    <mergeCell ref="I32:I33"/>
    <mergeCell ref="J32:J33"/>
    <mergeCell ref="R32:R33"/>
    <mergeCell ref="S32:S33"/>
    <mergeCell ref="V32:V33"/>
    <mergeCell ref="T32:T33"/>
    <mergeCell ref="J30:J31"/>
    <mergeCell ref="R30:R31"/>
    <mergeCell ref="S30:S31"/>
    <mergeCell ref="T30:T31"/>
    <mergeCell ref="U30:U31"/>
    <mergeCell ref="V30:V31"/>
    <mergeCell ref="W30:W31"/>
    <mergeCell ref="X30:X31"/>
    <mergeCell ref="V28:V29"/>
    <mergeCell ref="W28:W29"/>
    <mergeCell ref="X28:X29"/>
    <mergeCell ref="F30:F31"/>
    <mergeCell ref="G30:G31"/>
    <mergeCell ref="H30:H31"/>
    <mergeCell ref="I30:I31"/>
    <mergeCell ref="F34:F35"/>
    <mergeCell ref="G34:G35"/>
    <mergeCell ref="H34:H35"/>
    <mergeCell ref="I34:I35"/>
    <mergeCell ref="U38:U39"/>
    <mergeCell ref="I38:I39"/>
    <mergeCell ref="J38:J39"/>
    <mergeCell ref="R38:R39"/>
    <mergeCell ref="S38:S39"/>
    <mergeCell ref="T38:T39"/>
    <mergeCell ref="F32:F33"/>
    <mergeCell ref="G32:G33"/>
    <mergeCell ref="H32:H33"/>
    <mergeCell ref="F38:F39"/>
    <mergeCell ref="G38:G39"/>
    <mergeCell ref="H38:H39"/>
    <mergeCell ref="F36:F37"/>
    <mergeCell ref="G36:G37"/>
    <mergeCell ref="H36:H37"/>
    <mergeCell ref="I36:I37"/>
    <mergeCell ref="Z34:Z35"/>
    <mergeCell ref="J42:J43"/>
    <mergeCell ref="R42:R43"/>
    <mergeCell ref="S42:S43"/>
    <mergeCell ref="T42:T43"/>
    <mergeCell ref="U42:U43"/>
    <mergeCell ref="V42:V43"/>
    <mergeCell ref="W42:W43"/>
    <mergeCell ref="X42:X43"/>
    <mergeCell ref="Z42:Z43"/>
    <mergeCell ref="J34:J35"/>
    <mergeCell ref="R34:R35"/>
    <mergeCell ref="S34:S35"/>
    <mergeCell ref="T34:T35"/>
    <mergeCell ref="U34:U35"/>
    <mergeCell ref="V38:V39"/>
    <mergeCell ref="W38:W39"/>
    <mergeCell ref="X38:X39"/>
    <mergeCell ref="Z38:Z39"/>
    <mergeCell ref="V36:V37"/>
    <mergeCell ref="W36:W37"/>
    <mergeCell ref="X36:X37"/>
    <mergeCell ref="Z36:Z37"/>
    <mergeCell ref="J36:J37"/>
    <mergeCell ref="V44:V45"/>
    <mergeCell ref="F42:F43"/>
    <mergeCell ref="G42:G43"/>
    <mergeCell ref="H42:H43"/>
    <mergeCell ref="I42:I43"/>
    <mergeCell ref="J44:J45"/>
    <mergeCell ref="V34:V35"/>
    <mergeCell ref="W34:W35"/>
    <mergeCell ref="X34:X35"/>
    <mergeCell ref="R36:R37"/>
    <mergeCell ref="S36:S37"/>
    <mergeCell ref="T36:T37"/>
    <mergeCell ref="U36:U37"/>
    <mergeCell ref="W44:W45"/>
    <mergeCell ref="X44:X45"/>
    <mergeCell ref="F44:F45"/>
    <mergeCell ref="G44:G45"/>
    <mergeCell ref="H44:H45"/>
    <mergeCell ref="I44:I45"/>
    <mergeCell ref="R44:R45"/>
    <mergeCell ref="S44:S45"/>
    <mergeCell ref="T44:T45"/>
    <mergeCell ref="U44:U45"/>
    <mergeCell ref="V50:V51"/>
    <mergeCell ref="W50:W51"/>
    <mergeCell ref="X50:X51"/>
    <mergeCell ref="V57:V58"/>
    <mergeCell ref="W57:W58"/>
    <mergeCell ref="X57:X58"/>
    <mergeCell ref="Z57:Z58"/>
    <mergeCell ref="J57:J58"/>
    <mergeCell ref="R57:R58"/>
    <mergeCell ref="S57:S58"/>
    <mergeCell ref="T57:T58"/>
    <mergeCell ref="U57:U58"/>
    <mergeCell ref="S55:S56"/>
    <mergeCell ref="T55:T56"/>
    <mergeCell ref="U55:U56"/>
    <mergeCell ref="U50:U51"/>
    <mergeCell ref="F50:F51"/>
    <mergeCell ref="G50:G51"/>
    <mergeCell ref="H50:H51"/>
    <mergeCell ref="I50:I51"/>
    <mergeCell ref="F55:F56"/>
    <mergeCell ref="G55:G56"/>
    <mergeCell ref="H55:H56"/>
    <mergeCell ref="I55:I56"/>
    <mergeCell ref="H47:H49"/>
    <mergeCell ref="G47:G49"/>
    <mergeCell ref="F47:F49"/>
    <mergeCell ref="Z44:Z45"/>
    <mergeCell ref="J62:J63"/>
    <mergeCell ref="R62:R63"/>
    <mergeCell ref="S62:S63"/>
    <mergeCell ref="T62:T63"/>
    <mergeCell ref="Z53:Z54"/>
    <mergeCell ref="F53:F54"/>
    <mergeCell ref="G53:G54"/>
    <mergeCell ref="H53:H54"/>
    <mergeCell ref="I53:I54"/>
    <mergeCell ref="J53:J54"/>
    <mergeCell ref="R53:R54"/>
    <mergeCell ref="S53:S54"/>
    <mergeCell ref="T53:T54"/>
    <mergeCell ref="U53:U54"/>
    <mergeCell ref="Z55:Z56"/>
    <mergeCell ref="J60:J61"/>
    <mergeCell ref="R60:R61"/>
    <mergeCell ref="S60:S61"/>
    <mergeCell ref="T60:T61"/>
    <mergeCell ref="U60:U61"/>
    <mergeCell ref="V60:V61"/>
    <mergeCell ref="X60:X61"/>
    <mergeCell ref="Z60:Z61"/>
    <mergeCell ref="B81:I81"/>
    <mergeCell ref="W60:W61"/>
    <mergeCell ref="V55:V56"/>
    <mergeCell ref="W55:W56"/>
    <mergeCell ref="X55:X56"/>
    <mergeCell ref="V53:V54"/>
    <mergeCell ref="W53:W54"/>
    <mergeCell ref="X53:X54"/>
    <mergeCell ref="F57:F58"/>
    <mergeCell ref="G57:G58"/>
    <mergeCell ref="H57:H58"/>
    <mergeCell ref="I57:I58"/>
    <mergeCell ref="F62:F63"/>
    <mergeCell ref="G62:G63"/>
    <mergeCell ref="H62:H63"/>
    <mergeCell ref="I62:I63"/>
    <mergeCell ref="F60:F61"/>
    <mergeCell ref="G60:G61"/>
    <mergeCell ref="H60:H61"/>
    <mergeCell ref="I60:I61"/>
    <mergeCell ref="U62:U63"/>
    <mergeCell ref="V62:V63"/>
    <mergeCell ref="W62:W63"/>
    <mergeCell ref="X62:X63"/>
    <mergeCell ref="H70:H71"/>
    <mergeCell ref="I70:I71"/>
    <mergeCell ref="C74:C80"/>
    <mergeCell ref="D74:D80"/>
    <mergeCell ref="E74:E80"/>
    <mergeCell ref="J74:J80"/>
    <mergeCell ref="R74:R80"/>
    <mergeCell ref="I75:I80"/>
  </mergeCells>
  <pageMargins left="0.19" right="0.15748031496062992" top="0.86" bottom="0.31496062992125984" header="0.15748031496062992" footer="0.31496062992125984"/>
  <pageSetup paperSize="9" scale="46" orientation="landscape" horizontalDpi="4294967295" verticalDpi="4294967295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OIR AL 311220</vt:lpstr>
      <vt:lpstr>'OIR AL 311220'!Área_de_impresión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Administrati05</dc:creator>
  <cp:lastModifiedBy>Microsoft Office User</cp:lastModifiedBy>
  <cp:lastPrinted>2019-10-15T17:49:44Z</cp:lastPrinted>
  <dcterms:created xsi:type="dcterms:W3CDTF">2014-09-26T06:35:25Z</dcterms:created>
  <dcterms:modified xsi:type="dcterms:W3CDTF">2021-05-01T02:30:51Z</dcterms:modified>
</cp:coreProperties>
</file>