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20490" windowHeight="7755"/>
  </bookViews>
  <sheets>
    <sheet name="OIR AL 310520" sheetId="30" r:id="rId1"/>
  </sheets>
  <definedNames>
    <definedName name="_xlnm._FilterDatabase" localSheetId="0" hidden="1">'OIR AL 310520'!$B$8:$AA$10</definedName>
    <definedName name="_xlnm.Print_Area" localSheetId="0">'OIR AL 310520'!$B$4:$Z$72</definedName>
  </definedNames>
  <calcPr calcId="125725"/>
</workbook>
</file>

<file path=xl/calcChain.xml><?xml version="1.0" encoding="utf-8"?>
<calcChain xmlns="http://schemas.openxmlformats.org/spreadsheetml/2006/main">
  <c r="X70" i="30"/>
  <c r="W70"/>
  <c r="V70"/>
  <c r="U70"/>
  <c r="T70"/>
  <c r="Z26"/>
  <c r="Z22"/>
  <c r="Z18"/>
  <c r="Z16"/>
  <c r="Z15"/>
  <c r="Z14"/>
  <c r="Z13"/>
  <c r="Z12"/>
  <c r="Z11"/>
  <c r="Z48"/>
  <c r="Z52"/>
  <c r="Z54"/>
  <c r="Z55"/>
  <c r="Z56"/>
  <c r="Z57"/>
  <c r="Z58"/>
  <c r="Z59"/>
  <c r="Z60"/>
  <c r="Z61"/>
  <c r="Z62"/>
  <c r="Z63"/>
  <c r="Z64"/>
  <c r="Z66"/>
  <c r="Z67"/>
  <c r="Z68"/>
  <c r="Z69"/>
  <c r="S50"/>
  <c r="S70" s="1"/>
  <c r="J50"/>
  <c r="Z42"/>
  <c r="J52"/>
  <c r="J40"/>
  <c r="Z38"/>
  <c r="J38"/>
  <c r="Z30"/>
  <c r="Z50" l="1"/>
  <c r="Z46"/>
  <c r="Z44"/>
  <c r="Z34"/>
  <c r="Z32"/>
  <c r="Z65"/>
  <c r="Z40"/>
  <c r="Z36"/>
  <c r="Z28"/>
  <c r="Z24"/>
  <c r="Z20"/>
  <c r="Z70" l="1"/>
  <c r="Y70"/>
  <c r="R70"/>
  <c r="Q70"/>
  <c r="P70"/>
  <c r="O70"/>
  <c r="N70"/>
  <c r="M70"/>
  <c r="L70"/>
  <c r="K70"/>
  <c r="Z2"/>
  <c r="K2"/>
  <c r="J70" l="1"/>
</calcChain>
</file>

<file path=xl/comments1.xml><?xml version="1.0" encoding="utf-8"?>
<comments xmlns="http://schemas.openxmlformats.org/spreadsheetml/2006/main">
  <authors>
    <author>Ileana de Jesus Hernandez Nolasco</author>
  </authors>
  <commentList>
    <comment ref="R16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  <comment ref="R18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  <comment ref="R20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  <comment ref="R22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  <comment ref="R24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  <comment ref="R26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
</t>
        </r>
      </text>
    </comment>
    <comment ref="R28" authorId="0">
      <text>
        <r>
          <rPr>
            <b/>
            <sz val="9"/>
            <color indexed="81"/>
            <rFont val="Tahoma"/>
            <family val="2"/>
          </rPr>
          <t>Ileana de Jesus Hernandez Nolasco:</t>
        </r>
        <r>
          <rPr>
            <sz val="9"/>
            <color indexed="81"/>
            <rFont val="Tahoma"/>
            <family val="2"/>
          </rPr>
          <t xml:space="preserve">
DUIES</t>
        </r>
      </text>
    </comment>
  </commentList>
</comments>
</file>

<file path=xl/sharedStrings.xml><?xml version="1.0" encoding="utf-8"?>
<sst xmlns="http://schemas.openxmlformats.org/spreadsheetml/2006/main" count="252" uniqueCount="143">
  <si>
    <t>No. Compromiso</t>
  </si>
  <si>
    <t>Remuneraciones</t>
  </si>
  <si>
    <t>Transferencias Corrientes</t>
  </si>
  <si>
    <t>Inversiones en Activos Fijos</t>
  </si>
  <si>
    <t>RUBROS</t>
  </si>
  <si>
    <t>Adquisiciones de B y S</t>
  </si>
  <si>
    <t>Gtos Financieros y Otros</t>
  </si>
  <si>
    <t>Fecha de Compromiso</t>
  </si>
  <si>
    <t>Fecha de Pago</t>
  </si>
  <si>
    <t>Fondo General</t>
  </si>
  <si>
    <t>Fondo Propio</t>
  </si>
  <si>
    <t>Monto Total</t>
  </si>
  <si>
    <t>Retenciones</t>
  </si>
  <si>
    <t>TOTAL PAGADO</t>
  </si>
  <si>
    <t>IVA</t>
  </si>
  <si>
    <t>Transporte Terrestre</t>
  </si>
  <si>
    <t>Gastos por Misión</t>
  </si>
  <si>
    <t>Viáticos</t>
  </si>
  <si>
    <t>Gastos Terminales</t>
  </si>
  <si>
    <t>Gastos de Viaje</t>
  </si>
  <si>
    <t>Boleto Aéreo</t>
  </si>
  <si>
    <t xml:space="preserve">PAGO DE VIATICOS POR MISION OFICIAL AL EXTERIOR  </t>
  </si>
  <si>
    <t>Personal que Realiza Misión</t>
  </si>
  <si>
    <t>Destino</t>
  </si>
  <si>
    <t>Misión Oficial</t>
  </si>
  <si>
    <t>Comprometido a Favor de:</t>
  </si>
  <si>
    <t>TATIANA PATRICIA RIVERA ALVAREZ</t>
  </si>
  <si>
    <t>COLABORADOR JURIDICO</t>
  </si>
  <si>
    <t>ASISTENTE ADMINISTRATIVO</t>
  </si>
  <si>
    <t>Cargo Funcional</t>
  </si>
  <si>
    <t>TECNICO DE SOPORTE INFORMATICO</t>
  </si>
  <si>
    <t>Elaborado:IHdez.</t>
  </si>
  <si>
    <t>ELMER ANTONIO AGUILAR GOMEZ</t>
  </si>
  <si>
    <t>LUIS ARMANDO HERRERA ORELLANA</t>
  </si>
  <si>
    <t>MONICA MARIA HERNANDEZ GARCIA</t>
  </si>
  <si>
    <t>KARLA ALEJANDRA ALFARO MEDRANO</t>
  </si>
  <si>
    <t>EDGAR JAVIER GAVIDIA BAUTISTA</t>
  </si>
  <si>
    <t>ERNESTO JOSE PAZ VILLATORO</t>
  </si>
  <si>
    <t>CORALIA GUADALUPE AREVALO RENDEROS</t>
  </si>
  <si>
    <t xml:space="preserve">Periodo: del 01/01/2020 al 31/05/2020 </t>
  </si>
  <si>
    <t xml:space="preserve">AMATE TRAVEL, S.A DE C.V           </t>
  </si>
  <si>
    <t>COLABORADOR ADMINISTRATIVO</t>
  </si>
  <si>
    <t xml:space="preserve">JEFE DE LA ADMINISTRACION DE RED </t>
  </si>
  <si>
    <t>COLABODOR ADMINISTRATIVO</t>
  </si>
  <si>
    <t>INTERINATO PARA CENTRO DE SERVICIO DE DUIS  EN EL EXTERIOR EL SALVADOR - SAN FRANCISCO C.A                                                                  SAN FRANCISCO , EL SALVADOR   SALIENDO EL 13 DE OCTUBRE 2019 Y REGRESOANDO EL 01 DE ENERO 2020</t>
  </si>
  <si>
    <t>INTERINATO PARA CENTRO DE CERVICIO DE DUIS EN  EL EXTERIOR  EL SALVADOR - SAN FRANCISCO C.A.</t>
  </si>
  <si>
    <t>OSCAR ANOLDO MARTINEZ MATUZ</t>
  </si>
  <si>
    <t>MISION OFICIAL                                            EL SALVADOR - TORONTO, CANADA SALIENDO EL 25 DE DICIEMBRE Y REGRESANDO 11 DE ENERO 2020</t>
  </si>
  <si>
    <t>MISION OFICIAL EL SALVADOR - TORNTO -CANADA</t>
  </si>
  <si>
    <t xml:space="preserve">WALTER MIGUEL MERINO  AGUILAR </t>
  </si>
  <si>
    <t xml:space="preserve">SUPERVISOR DE CENTRO  DE SERVICIOS </t>
  </si>
  <si>
    <t xml:space="preserve">MISION OFICIAL EL SALVADOR -ATLANTA, G.A </t>
  </si>
  <si>
    <t>ASISTENTE ADMINISTRATIVO INTERNO</t>
  </si>
  <si>
    <t>EL SALVADOR- LAS VEGAS, NV        LAS VEGAS, NV - EL SALVADOR   SALIENDO EL 28 DE NOVIEMBRE 2019 Y REGRESANDO  EL 04 ENERO 2020</t>
  </si>
  <si>
    <t>MISION OFICIAL EL SALVADOR - LAS VEGAS, NV</t>
  </si>
  <si>
    <t>COLABORADOR  ADMINISTRATIVO</t>
  </si>
  <si>
    <t xml:space="preserve">MISION  OFICIAL                                                EL SALVADOR - MEXICO </t>
  </si>
  <si>
    <t>JUAN CARLOS CALDERON MELARA</t>
  </si>
  <si>
    <t>MIGUEL ANGEL MEJIA GALDAMEZ</t>
  </si>
  <si>
    <t>IRVIN JOSUE AMAYA CONTRERAS</t>
  </si>
  <si>
    <t>LINDA SULEYMA BARAHONA DE QUINTANILLA</t>
  </si>
  <si>
    <t xml:space="preserve">REY JOAQUIN NOCHEZ BELTRAN </t>
  </si>
  <si>
    <t>JOSE VLADIMIR  URQUILLA PEÑA</t>
  </si>
  <si>
    <t xml:space="preserve">JEFE DE LA UNIDAD DE HOSPITALES </t>
  </si>
  <si>
    <t>INES MARINA GUADALUPE PINEDA PARADA</t>
  </si>
  <si>
    <t>EE.UU DEL 31/01/2020 AL 18/02/2020</t>
  </si>
  <si>
    <t>KARINA ELIZABETH  PORTILLO HERNANDEZ</t>
  </si>
  <si>
    <t>EE.UU  DEL 31/01/2020 AL 18/02/2020</t>
  </si>
  <si>
    <t>RAFAEL ANDRES BONILLA PAZ</t>
  </si>
  <si>
    <t>HECTOR ANTONIO NAJARRO BENITEZ</t>
  </si>
  <si>
    <t>EE.UU  DEL 31/01/2020 AL 11/02/2020</t>
  </si>
  <si>
    <t>AUXILIAR DE ARCHIVO</t>
  </si>
  <si>
    <t>TEXAS EE.UU DEL 20 AL 28/02/2020</t>
  </si>
  <si>
    <t>FRANCISCO ANTONIO RICO LUNA</t>
  </si>
  <si>
    <t>TEXAS EE.UU DEL 20 AL 25/02/2020</t>
  </si>
  <si>
    <t>SONIA MARGARITA ARGUETA DE SALMERON</t>
  </si>
  <si>
    <t>DELEGADA DE CENTRO DE SERVICIOS</t>
  </si>
  <si>
    <t>REYNA ELIZABETH SERRANO</t>
  </si>
  <si>
    <t>VILMA GUADALUPE MOLINA SANCHEZ</t>
  </si>
  <si>
    <t xml:space="preserve">COLABORADOR JURIDICO </t>
  </si>
  <si>
    <t>FRANCISCO  RAUL ORTIZ GOMEZ</t>
  </si>
  <si>
    <t xml:space="preserve">ASISTENTE ADMINISTRATIVO INTERNO </t>
  </si>
  <si>
    <t>KARLA  PATRICIA OSORIO POLIO</t>
  </si>
  <si>
    <t xml:space="preserve">ASISTENTE ADMINISTRATIVO </t>
  </si>
  <si>
    <t>LOS ANGELES - AURORA COLORODO         SALIENDO EL 29 DE ENERO</t>
  </si>
  <si>
    <t>VERONICA JOSEFINA RAMIREZ DE SANCHEZ</t>
  </si>
  <si>
    <t>COLABORADORNJURIDICO</t>
  </si>
  <si>
    <t>2701/2020</t>
  </si>
  <si>
    <t>CESAR DANILO BENAVIDES JACOBO</t>
  </si>
  <si>
    <t>PATRICIA IVON VILLALTA ALVAREZ</t>
  </si>
  <si>
    <t>JORGE  FRANCISCO MONROY HERNANDEZ</t>
  </si>
  <si>
    <t xml:space="preserve">MARIO ALBERTO SALAMANCA </t>
  </si>
  <si>
    <t>ATLANTA, 20 DE FEBRERO 2020</t>
  </si>
  <si>
    <t>PANAMA DEL 26 AL 04/02/2020</t>
  </si>
  <si>
    <t>REALIZAR FERIA DE IDENTIDAD EN LA REPUBLICA DE PANAMA</t>
  </si>
  <si>
    <t>ENROLAMIENTO DE TRAMITES A CIUDADANOS SALVADOREÑOS EN GRAND ISLAND, LINCOLN, OMAHA DEL ESTADO DE NEBRASKA</t>
  </si>
  <si>
    <t>Ida/Vuelta</t>
  </si>
  <si>
    <t xml:space="preserve">REALIZAR FERIA DE IDENTIDAD EN EL ESTADO DE MINNESOTA </t>
  </si>
  <si>
    <t>KARINA LIZBETH  PORTILLO HERNANDEZ</t>
  </si>
  <si>
    <t>REALIZAR FERIA DE IDENTIDAD EN EL ESTADO DE GLENWOOD, SPRINGS Y LAFAYETTE DEL ESTADO DE COLORADO, EEUU</t>
  </si>
  <si>
    <t>REALIZACION DE FERIA DE IDENTIDAD EN LA CIUDAD DE EL PASO, TEXAS EE.UU</t>
  </si>
  <si>
    <t>REALIZACION FERIA DE IDENTIDAD EN LA CIUDAD DE DALLAS, ESTADO DE TEXAS, EEUU</t>
  </si>
  <si>
    <t>REALIZACION DE FERIA DE IDENTIDAD EN LA CIUDAD DE DALLAS ESTADO DE TEXAS EE.UU</t>
  </si>
  <si>
    <t>REALIZACION DE FERIA DE IDENTIDAD EN EL ESTADO DE MINNESOTA Y TEXAS  DE LOS E UU</t>
  </si>
  <si>
    <t>DALLAS TEXAS DEL 20 AL 25/02/20</t>
  </si>
  <si>
    <t>PANAMA DEL 27/02/20 AL 03/03/20</t>
  </si>
  <si>
    <t>ENTREGA DE DUIs A CIUDADANOS SALVADOREÑOS EN LAS PROVINCIAS DE COLON Y CHIRIQUI Y CIUDAD DE PANAMA</t>
  </si>
  <si>
    <t>TEXAS EE.UU. DEL 20 AL 28/02/20</t>
  </si>
  <si>
    <t>ASISTIR A FERIA DE IDENTIDAD EN EL PASO TEXAS, EE.UU EN MISION OFICIAL</t>
  </si>
  <si>
    <t>EL SALVADOR - MEXICO  SALIENDO EL 12/01/20  Y REGRESANDO  EL 30/12/2020</t>
  </si>
  <si>
    <t>ASISTIR  EN CENTRO DE SERVICIO DE MEXICO</t>
  </si>
  <si>
    <t>EL SALVADOR - MILAN, ITALIA                                     MILAN  ITALIA- EL SALVADOR       SALIENDO EL 11 DE ENERO , REGRESO EL 01 DE MARZO  2020</t>
  </si>
  <si>
    <t>CUBRIR INTERINATO EN CENTRO DE SERVICIO EN MILAN ITALIA</t>
  </si>
  <si>
    <t>EL SALVADOR - MILAN, ITALIA                                     MILAN  ITALIA- EL SALVADOR       SALIENDO EL 08 DE FEBRERO , REGRESO EL 30 DE DICIEMBRE  2020</t>
  </si>
  <si>
    <t>ASISTIR EN CENTRO DE SERVICIO DE MILAN ITALIA</t>
  </si>
  <si>
    <t>EL SALVADOR -BELICE    BELICE- EL SALVADOR        SALIENDO EL 22 ENERO  Y REGRESANDO EL  27 DE ENERO  2020</t>
  </si>
  <si>
    <t>CUBRIR INTERINATO EN CENTRO DE SERVICIO EN BELICE</t>
  </si>
  <si>
    <t xml:space="preserve">COLABORADOR ADMINISTRATIVO       </t>
  </si>
  <si>
    <t xml:space="preserve"> TECNICO DE SOPORTE</t>
  </si>
  <si>
    <t xml:space="preserve">JEFE DE HOSPITALES </t>
  </si>
  <si>
    <t xml:space="preserve">JOSE VLADIMIR URQUILLA PEÑA  REY </t>
  </si>
  <si>
    <t>PANAMA- CHIRIQUI-    CHIRIQUI PANAMA                                                                  SALIENDO EL 30/01/20 REGRESANDO EL 03/02/20</t>
  </si>
  <si>
    <t>MISION OFICIAL DE LA DIC</t>
  </si>
  <si>
    <t>HOUSTON- CHICAGO    CHICAGO-HOUSTON    SALIENDO EL 31/01/20   REGRESANDO EL 01/03/20</t>
  </si>
  <si>
    <t>CUBRIR INTERINATO EN CENTRO DE SERVICIO CHICAGO-HOUSTON</t>
  </si>
  <si>
    <t>EL SALVADOR- SEATLE    SEATLE- EL SALVADOR    SALIENDO EL 02/02/20  REGRESANDO EL 02/05/20</t>
  </si>
  <si>
    <t>CUBRIR INTERINATO EN CENTRO DE SERVICIO SEATLE</t>
  </si>
  <si>
    <t>EL SALVADOR- OMAHA; SALIENDO EL 06 DE FEBRERO                                         OMOHA- AURORA- SALIENDO EL 18/02, REGRESO EL 19/02/20</t>
  </si>
  <si>
    <t>CUBRIR INTERINATO EN CENTROS DE SERVICIOS</t>
  </si>
  <si>
    <t>REGRESANDO DE SAN FRANCISCO HACIA EL SALVADOR EL 08/02/20</t>
  </si>
  <si>
    <t>REGRESO DE CUBRIR INTERINATO</t>
  </si>
  <si>
    <t>REGRESO DE SILVER SPRING HACIA EL SALVADOR EL 08/02/20</t>
  </si>
  <si>
    <t>EL SALVADOR CHICAGO         CHICAGO- EL SALVADOR               SALIENDO EL 27 FEBRERO REGRESANDO 31 DE DICIEMBRE 2020</t>
  </si>
  <si>
    <t>ASISTIR EN CENTRO DE SERVICIO DE CHICAGO</t>
  </si>
  <si>
    <t>MARIA  DEL CARMEN MENDOZA CRUZ</t>
  </si>
  <si>
    <t xml:space="preserve">LOHG   ISLAND,    23 DE FEBRERO 2020        </t>
  </si>
  <si>
    <t>CUBRIR INTERINATO EN CENTRO DE SERVICIO LONG ISLAND</t>
  </si>
  <si>
    <t>CUBRIR INTERINATO EN CENTRO DE SERVICIO ATLANTA</t>
  </si>
  <si>
    <t>CUBRIR INTERINATO EN CENTRO DE SERVICIO AURORA COLORADO</t>
  </si>
  <si>
    <t>TOTALES</t>
  </si>
  <si>
    <t>MEXICO, SALIENDO EL 20/11/2019; REGRESANDO EL 23/11/2019</t>
  </si>
  <si>
    <t>ENROLAMIENTO DE TRAMITES A CIUDADANOS SALVADOREÑOS EN  EL ESTADO DE COLORADO, LAFAYETTE, LUISIANA Y GLENWOOD</t>
  </si>
  <si>
    <t>MISION  OFICAL                                           EL SAVADOR - ATLANTA, G..A                SALIENDO  EL 08 DE  DICIEMBRE Y REGRESANDO EL 25 FEBRERO2020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</si>
</sst>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([$$-440A]* #,##0.00_);_([$$-440A]* \(#,##0.00\);_([$$-440A]* &quot;-&quot;??_);_(@_)"/>
    <numFmt numFmtId="165" formatCode="_([$$-300A]\ * #,##0.00_);_([$$-300A]\ * \(#,##0.00\);_([$$-300A]\ * &quot;-&quot;??_);_(@_)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8"/>
      <name val="Cambria"/>
      <family val="1"/>
      <scheme val="major"/>
    </font>
    <font>
      <b/>
      <sz val="11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9"/>
      <color theme="1"/>
      <name val="Cambria"/>
      <family val="1"/>
    </font>
    <font>
      <sz val="9"/>
      <name val="Cambria"/>
      <family val="1"/>
      <scheme val="maj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mbria"/>
      <family val="1"/>
      <scheme val="major"/>
    </font>
    <font>
      <sz val="9"/>
      <color theme="1"/>
      <name val="Cambria"/>
      <family val="1"/>
    </font>
    <font>
      <sz val="8"/>
      <name val="Cambria"/>
      <family val="1"/>
    </font>
    <font>
      <sz val="10"/>
      <name val="Cambria"/>
      <family val="1"/>
      <scheme val="major"/>
    </font>
    <font>
      <sz val="10"/>
      <name val="Calibri"/>
      <family val="2"/>
      <scheme val="minor"/>
    </font>
    <font>
      <b/>
      <sz val="10"/>
      <color rgb="FF0D15B3"/>
      <name val="Calibri"/>
      <family val="2"/>
      <scheme val="minor"/>
    </font>
    <font>
      <b/>
      <sz val="9"/>
      <color rgb="FF0D15B3"/>
      <name val="Calibri"/>
      <family val="2"/>
      <scheme val="minor"/>
    </font>
    <font>
      <b/>
      <sz val="11"/>
      <color rgb="FF0D15B3"/>
      <name val="Calibri"/>
      <family val="2"/>
      <scheme val="minor"/>
    </font>
    <font>
      <b/>
      <sz val="9"/>
      <color rgb="FFFF0066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b/>
      <sz val="10"/>
      <color rgb="FFFF0066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33CC"/>
      <name val="Calibri"/>
      <family val="2"/>
      <scheme val="minor"/>
    </font>
    <font>
      <b/>
      <sz val="9"/>
      <color rgb="FFFF33CC"/>
      <name val="Calibri"/>
      <family val="2"/>
      <scheme val="minor"/>
    </font>
    <font>
      <sz val="10"/>
      <name val="Cambria"/>
      <family val="1"/>
    </font>
    <font>
      <sz val="9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8DEDA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309">
    <xf numFmtId="0" fontId="0" fillId="0" borderId="0" xfId="0"/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NumberFormat="1"/>
    <xf numFmtId="0" fontId="2" fillId="0" borderId="0" xfId="0" applyNumberFormat="1" applyFont="1"/>
    <xf numFmtId="0" fontId="6" fillId="0" borderId="0" xfId="0" applyFont="1"/>
    <xf numFmtId="0" fontId="13" fillId="0" borderId="0" xfId="0" applyFont="1" applyBorder="1" applyAlignment="1">
      <alignment horizontal="left"/>
    </xf>
    <xf numFmtId="164" fontId="14" fillId="0" borderId="0" xfId="0" applyNumberFormat="1" applyFont="1" applyBorder="1" applyAlignment="1">
      <alignment horizontal="left"/>
    </xf>
    <xf numFmtId="0" fontId="14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44" fontId="14" fillId="0" borderId="0" xfId="10" applyFont="1"/>
    <xf numFmtId="0" fontId="14" fillId="0" borderId="0" xfId="0" applyFont="1" applyAlignment="1">
      <alignment horizontal="right" vertical="top"/>
    </xf>
    <xf numFmtId="44" fontId="14" fillId="0" borderId="0" xfId="10" applyFont="1" applyAlignment="1">
      <alignment horizontal="left"/>
    </xf>
    <xf numFmtId="164" fontId="14" fillId="0" borderId="0" xfId="0" applyNumberFormat="1" applyFont="1" applyAlignment="1">
      <alignment horizontal="left"/>
    </xf>
    <xf numFmtId="0" fontId="14" fillId="0" borderId="0" xfId="0" applyFont="1" applyBorder="1"/>
    <xf numFmtId="164" fontId="14" fillId="0" borderId="0" xfId="0" applyNumberFormat="1" applyFont="1"/>
    <xf numFmtId="164" fontId="18" fillId="0" borderId="0" xfId="0" applyNumberFormat="1" applyFont="1" applyAlignment="1">
      <alignment horizontal="left"/>
    </xf>
    <xf numFmtId="0" fontId="0" fillId="0" borderId="0" xfId="0"/>
    <xf numFmtId="164" fontId="0" fillId="0" borderId="0" xfId="0" applyNumberFormat="1" applyAlignment="1">
      <alignment horizontal="center"/>
    </xf>
    <xf numFmtId="164" fontId="14" fillId="0" borderId="0" xfId="0" applyNumberFormat="1" applyFont="1" applyAlignment="1">
      <alignment horizontal="right" vertical="top"/>
    </xf>
    <xf numFmtId="44" fontId="20" fillId="0" borderId="48" xfId="10" applyFont="1" applyBorder="1" applyAlignment="1">
      <alignment horizontal="center"/>
    </xf>
    <xf numFmtId="0" fontId="17" fillId="2" borderId="1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8" fillId="2" borderId="0" xfId="0" applyFont="1" applyFill="1"/>
    <xf numFmtId="0" fontId="27" fillId="0" borderId="0" xfId="0" applyFont="1"/>
    <xf numFmtId="44" fontId="14" fillId="0" borderId="0" xfId="0" applyNumberFormat="1" applyFont="1"/>
    <xf numFmtId="0" fontId="25" fillId="2" borderId="3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164" fontId="16" fillId="0" borderId="0" xfId="0" applyNumberFormat="1" applyFont="1"/>
    <xf numFmtId="0" fontId="16" fillId="0" borderId="0" xfId="0" applyFont="1" applyBorder="1" applyAlignment="1">
      <alignment horizontal="left"/>
    </xf>
    <xf numFmtId="164" fontId="17" fillId="0" borderId="0" xfId="0" applyNumberFormat="1" applyFont="1"/>
    <xf numFmtId="0" fontId="17" fillId="2" borderId="1" xfId="0" applyFont="1" applyFill="1" applyBorder="1" applyAlignment="1">
      <alignment horizontal="left" vertical="center" wrapText="1"/>
    </xf>
    <xf numFmtId="0" fontId="32" fillId="0" borderId="0" xfId="0" applyFont="1"/>
    <xf numFmtId="0" fontId="31" fillId="2" borderId="0" xfId="0" applyFont="1" applyFill="1"/>
    <xf numFmtId="0" fontId="29" fillId="0" borderId="0" xfId="0" applyFont="1"/>
    <xf numFmtId="0" fontId="35" fillId="0" borderId="0" xfId="0" applyFont="1"/>
    <xf numFmtId="0" fontId="36" fillId="0" borderId="0" xfId="0" applyFont="1"/>
    <xf numFmtId="0" fontId="35" fillId="6" borderId="0" xfId="0" applyFont="1" applyFill="1"/>
    <xf numFmtId="0" fontId="36" fillId="6" borderId="0" xfId="0" applyFont="1" applyFill="1"/>
    <xf numFmtId="44" fontId="31" fillId="2" borderId="0" xfId="0" applyNumberFormat="1" applyFont="1" applyFill="1"/>
    <xf numFmtId="0" fontId="9" fillId="2" borderId="39" xfId="0" applyFont="1" applyFill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2" fillId="0" borderId="39" xfId="0" applyFont="1" applyBorder="1" applyAlignment="1">
      <alignment horizontal="left" vertical="center" wrapText="1"/>
    </xf>
    <xf numFmtId="14" fontId="25" fillId="2" borderId="12" xfId="0" applyNumberFormat="1" applyFont="1" applyFill="1" applyBorder="1" applyAlignment="1">
      <alignment horizontal="left" vertical="center" wrapText="1"/>
    </xf>
    <xf numFmtId="0" fontId="25" fillId="2" borderId="29" xfId="0" applyFont="1" applyFill="1" applyBorder="1" applyAlignment="1">
      <alignment horizontal="left" vertical="center" wrapText="1"/>
    </xf>
    <xf numFmtId="0" fontId="22" fillId="0" borderId="45" xfId="0" applyFont="1" applyBorder="1" applyAlignment="1">
      <alignment horizontal="left" vertical="center" wrapText="1"/>
    </xf>
    <xf numFmtId="164" fontId="17" fillId="2" borderId="0" xfId="0" applyNumberFormat="1" applyFont="1" applyFill="1"/>
    <xf numFmtId="14" fontId="25" fillId="2" borderId="60" xfId="0" applyNumberFormat="1" applyFont="1" applyFill="1" applyBorder="1" applyAlignment="1">
      <alignment horizontal="left" vertical="center" wrapText="1"/>
    </xf>
    <xf numFmtId="14" fontId="24" fillId="2" borderId="52" xfId="0" applyNumberFormat="1" applyFont="1" applyFill="1" applyBorder="1" applyAlignment="1">
      <alignment horizontal="left" vertical="center" wrapText="1"/>
    </xf>
    <xf numFmtId="0" fontId="24" fillId="2" borderId="52" xfId="0" applyNumberFormat="1" applyFont="1" applyFill="1" applyBorder="1" applyAlignment="1">
      <alignment horizontal="center" vertical="center" wrapText="1"/>
    </xf>
    <xf numFmtId="0" fontId="25" fillId="2" borderId="52" xfId="0" applyFont="1" applyFill="1" applyBorder="1" applyAlignment="1">
      <alignment horizontal="left" vertical="center" wrapText="1"/>
    </xf>
    <xf numFmtId="14" fontId="25" fillId="2" borderId="61" xfId="0" applyNumberFormat="1" applyFont="1" applyFill="1" applyBorder="1" applyAlignment="1">
      <alignment horizontal="left" vertical="center" wrapText="1"/>
    </xf>
    <xf numFmtId="14" fontId="24" fillId="2" borderId="56" xfId="0" applyNumberFormat="1" applyFont="1" applyFill="1" applyBorder="1" applyAlignment="1">
      <alignment horizontal="left" vertical="center" wrapText="1"/>
    </xf>
    <xf numFmtId="0" fontId="24" fillId="2" borderId="56" xfId="0" applyNumberFormat="1" applyFont="1" applyFill="1" applyBorder="1" applyAlignment="1">
      <alignment horizontal="center" vertical="center" wrapText="1"/>
    </xf>
    <xf numFmtId="0" fontId="25" fillId="2" borderId="56" xfId="0" applyFont="1" applyFill="1" applyBorder="1" applyAlignment="1">
      <alignment horizontal="left" vertical="center" wrapText="1"/>
    </xf>
    <xf numFmtId="0" fontId="25" fillId="2" borderId="52" xfId="0" applyFont="1" applyFill="1" applyBorder="1" applyAlignment="1">
      <alignment horizontal="left" vertical="center"/>
    </xf>
    <xf numFmtId="14" fontId="25" fillId="2" borderId="60" xfId="0" applyNumberFormat="1" applyFont="1" applyFill="1" applyBorder="1" applyAlignment="1">
      <alignment horizontal="left" vertical="center"/>
    </xf>
    <xf numFmtId="14" fontId="24" fillId="2" borderId="52" xfId="0" applyNumberFormat="1" applyFont="1" applyFill="1" applyBorder="1" applyAlignment="1">
      <alignment horizontal="left" vertical="center"/>
    </xf>
    <xf numFmtId="0" fontId="24" fillId="2" borderId="52" xfId="0" applyNumberFormat="1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left" vertical="top" wrapText="1"/>
    </xf>
    <xf numFmtId="14" fontId="25" fillId="2" borderId="11" xfId="0" applyNumberFormat="1" applyFont="1" applyFill="1" applyBorder="1" applyAlignment="1">
      <alignment horizontal="left" vertical="center" wrapText="1"/>
    </xf>
    <xf numFmtId="14" fontId="24" fillId="2" borderId="2" xfId="0" applyNumberFormat="1" applyFont="1" applyFill="1" applyBorder="1" applyAlignment="1">
      <alignment horizontal="left" vertical="center" wrapText="1"/>
    </xf>
    <xf numFmtId="0" fontId="24" fillId="2" borderId="2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14" fontId="25" fillId="2" borderId="36" xfId="0" applyNumberFormat="1" applyFont="1" applyFill="1" applyBorder="1" applyAlignment="1">
      <alignment horizontal="left" vertical="center" wrapText="1"/>
    </xf>
    <xf numFmtId="14" fontId="24" fillId="2" borderId="29" xfId="0" applyNumberFormat="1" applyFont="1" applyFill="1" applyBorder="1" applyAlignment="1">
      <alignment horizontal="left" vertical="center" wrapText="1"/>
    </xf>
    <xf numFmtId="0" fontId="24" fillId="2" borderId="29" xfId="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wrapText="1"/>
    </xf>
    <xf numFmtId="0" fontId="17" fillId="2" borderId="1" xfId="0" applyFont="1" applyFill="1" applyBorder="1" applyAlignment="1">
      <alignment horizontal="left" vertical="top" wrapText="1"/>
    </xf>
    <xf numFmtId="0" fontId="37" fillId="2" borderId="2" xfId="0" applyNumberFormat="1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left" vertical="center" wrapText="1"/>
    </xf>
    <xf numFmtId="0" fontId="38" fillId="2" borderId="2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top" wrapText="1"/>
    </xf>
    <xf numFmtId="0" fontId="37" fillId="2" borderId="1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left" vertical="center" wrapText="1"/>
    </xf>
    <xf numFmtId="0" fontId="38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center" wrapText="1"/>
    </xf>
    <xf numFmtId="165" fontId="30" fillId="2" borderId="37" xfId="0" applyNumberFormat="1" applyFont="1" applyFill="1" applyBorder="1"/>
    <xf numFmtId="165" fontId="30" fillId="2" borderId="13" xfId="0" applyNumberFormat="1" applyFont="1" applyFill="1" applyBorder="1"/>
    <xf numFmtId="165" fontId="30" fillId="2" borderId="19" xfId="0" applyNumberFormat="1" applyFont="1" applyFill="1" applyBorder="1"/>
    <xf numFmtId="165" fontId="30" fillId="2" borderId="13" xfId="0" applyNumberFormat="1" applyFont="1" applyFill="1" applyBorder="1" applyAlignment="1">
      <alignment vertical="center"/>
    </xf>
    <xf numFmtId="165" fontId="30" fillId="2" borderId="19" xfId="0" applyNumberFormat="1" applyFont="1" applyFill="1" applyBorder="1" applyAlignment="1">
      <alignment vertical="center"/>
    </xf>
    <xf numFmtId="44" fontId="30" fillId="2" borderId="50" xfId="10" applyFont="1" applyFill="1" applyBorder="1" applyAlignment="1">
      <alignment horizontal="center" vertical="center"/>
    </xf>
    <xf numFmtId="44" fontId="30" fillId="2" borderId="50" xfId="10" applyFont="1" applyFill="1" applyBorder="1" applyAlignment="1">
      <alignment horizontal="center" vertical="center" wrapText="1"/>
    </xf>
    <xf numFmtId="44" fontId="30" fillId="2" borderId="2" xfId="10" applyFont="1" applyFill="1" applyBorder="1" applyAlignment="1">
      <alignment vertical="center" wrapText="1"/>
    </xf>
    <xf numFmtId="44" fontId="30" fillId="2" borderId="2" xfId="10" applyFont="1" applyFill="1" applyBorder="1" applyAlignment="1">
      <alignment horizontal="center" vertical="center" wrapText="1"/>
    </xf>
    <xf numFmtId="44" fontId="30" fillId="2" borderId="2" xfId="10" applyFont="1" applyFill="1" applyBorder="1" applyAlignment="1">
      <alignment horizontal="left" vertical="center" wrapText="1"/>
    </xf>
    <xf numFmtId="44" fontId="30" fillId="2" borderId="49" xfId="10" applyFont="1" applyFill="1" applyBorder="1" applyAlignment="1">
      <alignment horizontal="center" vertical="center" wrapText="1"/>
    </xf>
    <xf numFmtId="44" fontId="30" fillId="2" borderId="1" xfId="10" applyFont="1" applyFill="1" applyBorder="1" applyAlignment="1">
      <alignment vertical="center" wrapText="1"/>
    </xf>
    <xf numFmtId="44" fontId="30" fillId="2" borderId="1" xfId="10" applyFont="1" applyFill="1" applyBorder="1" applyAlignment="1">
      <alignment horizontal="center" vertical="center" wrapText="1"/>
    </xf>
    <xf numFmtId="44" fontId="30" fillId="2" borderId="1" xfId="10" applyFont="1" applyFill="1" applyBorder="1" applyAlignment="1">
      <alignment horizontal="left" vertical="center" wrapText="1"/>
    </xf>
    <xf numFmtId="44" fontId="30" fillId="2" borderId="1" xfId="10" applyFont="1" applyFill="1" applyBorder="1"/>
    <xf numFmtId="44" fontId="30" fillId="2" borderId="1" xfId="10" applyFont="1" applyFill="1" applyBorder="1" applyAlignment="1">
      <alignment horizontal="left"/>
    </xf>
    <xf numFmtId="44" fontId="30" fillId="2" borderId="39" xfId="10" applyFont="1" applyFill="1" applyBorder="1" applyAlignment="1">
      <alignment horizontal="center"/>
    </xf>
    <xf numFmtId="44" fontId="30" fillId="2" borderId="3" xfId="10" applyFont="1" applyFill="1" applyBorder="1"/>
    <xf numFmtId="44" fontId="30" fillId="2" borderId="25" xfId="10" applyFont="1" applyFill="1" applyBorder="1" applyAlignment="1">
      <alignment horizontal="center" vertical="center"/>
    </xf>
    <xf numFmtId="44" fontId="30" fillId="2" borderId="3" xfId="10" applyFont="1" applyFill="1" applyBorder="1" applyAlignment="1">
      <alignment horizontal="left" vertical="center"/>
    </xf>
    <xf numFmtId="44" fontId="30" fillId="2" borderId="1" xfId="10" applyFont="1" applyFill="1" applyBorder="1" applyAlignment="1">
      <alignment horizontal="left" vertical="center"/>
    </xf>
    <xf numFmtId="44" fontId="30" fillId="2" borderId="0" xfId="10" applyFont="1" applyFill="1" applyBorder="1" applyAlignment="1">
      <alignment vertical="center"/>
    </xf>
    <xf numFmtId="44" fontId="30" fillId="2" borderId="2" xfId="10" applyFont="1" applyFill="1" applyBorder="1" applyAlignment="1">
      <alignment horizontal="left" vertical="center"/>
    </xf>
    <xf numFmtId="44" fontId="30" fillId="2" borderId="2" xfId="10" applyFont="1" applyFill="1" applyBorder="1" applyAlignment="1">
      <alignment horizontal="center"/>
    </xf>
    <xf numFmtId="44" fontId="30" fillId="2" borderId="2" xfId="10" applyFont="1" applyFill="1" applyBorder="1" applyAlignment="1">
      <alignment horizontal="center" vertical="center"/>
    </xf>
    <xf numFmtId="44" fontId="30" fillId="2" borderId="49" xfId="10" applyFont="1" applyFill="1" applyBorder="1" applyAlignment="1">
      <alignment horizontal="center" vertical="center"/>
    </xf>
    <xf numFmtId="44" fontId="30" fillId="2" borderId="1" xfId="10" applyFont="1" applyFill="1" applyBorder="1" applyAlignment="1">
      <alignment horizontal="center"/>
    </xf>
    <xf numFmtId="44" fontId="30" fillId="2" borderId="1" xfId="10" applyFont="1" applyFill="1" applyBorder="1" applyAlignment="1">
      <alignment horizontal="center" vertical="center"/>
    </xf>
    <xf numFmtId="0" fontId="20" fillId="3" borderId="20" xfId="0" applyFont="1" applyFill="1" applyBorder="1" applyAlignment="1">
      <alignment horizontal="center"/>
    </xf>
    <xf numFmtId="0" fontId="20" fillId="3" borderId="4" xfId="0" applyFont="1" applyFill="1" applyBorder="1" applyAlignment="1">
      <alignment horizontal="center"/>
    </xf>
    <xf numFmtId="0" fontId="20" fillId="3" borderId="37" xfId="0" applyFont="1" applyFill="1" applyBorder="1" applyAlignment="1">
      <alignment horizontal="center" vertical="center" wrapText="1"/>
    </xf>
    <xf numFmtId="0" fontId="20" fillId="3" borderId="47" xfId="0" applyFont="1" applyFill="1" applyBorder="1" applyAlignment="1">
      <alignment horizontal="center" vertical="center" wrapText="1"/>
    </xf>
    <xf numFmtId="44" fontId="14" fillId="0" borderId="0" xfId="10" applyFont="1" applyBorder="1" applyAlignment="1">
      <alignment horizontal="left"/>
    </xf>
    <xf numFmtId="44" fontId="20" fillId="5" borderId="24" xfId="10" applyFont="1" applyFill="1" applyBorder="1" applyAlignment="1">
      <alignment horizontal="center" vertical="center" wrapText="1"/>
    </xf>
    <xf numFmtId="44" fontId="30" fillId="4" borderId="28" xfId="10" applyFont="1" applyFill="1" applyBorder="1" applyAlignment="1">
      <alignment horizontal="center" vertical="center" wrapText="1"/>
    </xf>
    <xf numFmtId="164" fontId="30" fillId="4" borderId="0" xfId="0" applyNumberFormat="1" applyFont="1" applyFill="1" applyBorder="1" applyAlignment="1">
      <alignment horizontal="center" vertical="center" wrapText="1"/>
    </xf>
    <xf numFmtId="0" fontId="30" fillId="4" borderId="0" xfId="0" applyFont="1" applyFill="1" applyBorder="1" applyAlignment="1">
      <alignment horizontal="center" vertical="center" wrapText="1"/>
    </xf>
    <xf numFmtId="44" fontId="30" fillId="4" borderId="0" xfId="10" applyFont="1" applyFill="1" applyBorder="1" applyAlignment="1">
      <alignment horizontal="center" vertical="center" wrapText="1"/>
    </xf>
    <xf numFmtId="44" fontId="30" fillId="4" borderId="27" xfId="10" applyFont="1" applyFill="1" applyBorder="1" applyAlignment="1">
      <alignment horizontal="center" vertical="center" wrapText="1"/>
    </xf>
    <xf numFmtId="164" fontId="30" fillId="4" borderId="49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164" fontId="30" fillId="4" borderId="1" xfId="0" applyNumberFormat="1" applyFont="1" applyFill="1" applyBorder="1"/>
    <xf numFmtId="44" fontId="30" fillId="4" borderId="1" xfId="0" applyNumberFormat="1" applyFont="1" applyFill="1" applyBorder="1" applyAlignment="1">
      <alignment horizontal="center" vertical="center" wrapText="1"/>
    </xf>
    <xf numFmtId="44" fontId="30" fillId="4" borderId="39" xfId="10" applyFont="1" applyFill="1" applyBorder="1"/>
    <xf numFmtId="164" fontId="30" fillId="4" borderId="13" xfId="0" applyNumberFormat="1" applyFont="1" applyFill="1" applyBorder="1" applyAlignment="1">
      <alignment horizontal="center" vertical="center" wrapText="1"/>
    </xf>
    <xf numFmtId="0" fontId="30" fillId="4" borderId="13" xfId="0" applyFont="1" applyFill="1" applyBorder="1" applyAlignment="1">
      <alignment horizontal="center" vertical="center" wrapText="1"/>
    </xf>
    <xf numFmtId="164" fontId="30" fillId="4" borderId="13" xfId="0" applyNumberFormat="1" applyFont="1" applyFill="1" applyBorder="1"/>
    <xf numFmtId="44" fontId="30" fillId="4" borderId="13" xfId="0" applyNumberFormat="1" applyFont="1" applyFill="1" applyBorder="1" applyAlignment="1">
      <alignment horizontal="center" vertical="center" wrapText="1"/>
    </xf>
    <xf numFmtId="44" fontId="30" fillId="4" borderId="13" xfId="10" applyFont="1" applyFill="1" applyBorder="1"/>
    <xf numFmtId="164" fontId="30" fillId="4" borderId="19" xfId="0" applyNumberFormat="1" applyFont="1" applyFill="1" applyBorder="1" applyAlignment="1">
      <alignment horizontal="center" vertical="center" wrapText="1"/>
    </xf>
    <xf numFmtId="0" fontId="30" fillId="4" borderId="19" xfId="0" applyFont="1" applyFill="1" applyBorder="1" applyAlignment="1">
      <alignment horizontal="center" vertical="center" wrapText="1"/>
    </xf>
    <xf numFmtId="164" fontId="30" fillId="4" borderId="19" xfId="0" applyNumberFormat="1" applyFont="1" applyFill="1" applyBorder="1"/>
    <xf numFmtId="44" fontId="30" fillId="4" borderId="19" xfId="0" applyNumberFormat="1" applyFont="1" applyFill="1" applyBorder="1" applyAlignment="1">
      <alignment horizontal="center" vertical="center" wrapText="1"/>
    </xf>
    <xf numFmtId="44" fontId="30" fillId="4" borderId="19" xfId="10" applyFont="1" applyFill="1" applyBorder="1"/>
    <xf numFmtId="164" fontId="30" fillId="4" borderId="20" xfId="0" applyNumberFormat="1" applyFont="1" applyFill="1" applyBorder="1" applyAlignment="1">
      <alignment horizontal="center" vertical="center" wrapText="1"/>
    </xf>
    <xf numFmtId="0" fontId="30" fillId="4" borderId="20" xfId="0" applyFont="1" applyFill="1" applyBorder="1" applyAlignment="1">
      <alignment horizontal="center" vertical="center" wrapText="1"/>
    </xf>
    <xf numFmtId="164" fontId="30" fillId="4" borderId="20" xfId="0" applyNumberFormat="1" applyFont="1" applyFill="1" applyBorder="1"/>
    <xf numFmtId="44" fontId="30" fillId="4" borderId="20" xfId="0" applyNumberFormat="1" applyFont="1" applyFill="1" applyBorder="1" applyAlignment="1">
      <alignment horizontal="center" vertical="center" wrapText="1"/>
    </xf>
    <xf numFmtId="44" fontId="30" fillId="4" borderId="20" xfId="10" applyFont="1" applyFill="1" applyBorder="1"/>
    <xf numFmtId="164" fontId="30" fillId="4" borderId="62" xfId="0" applyNumberFormat="1" applyFont="1" applyFill="1" applyBorder="1" applyAlignment="1">
      <alignment horizontal="center" vertical="center" wrapText="1"/>
    </xf>
    <xf numFmtId="0" fontId="30" fillId="4" borderId="63" xfId="0" applyFont="1" applyFill="1" applyBorder="1" applyAlignment="1">
      <alignment horizontal="center" vertical="center" wrapText="1"/>
    </xf>
    <xf numFmtId="164" fontId="30" fillId="4" borderId="63" xfId="0" applyNumberFormat="1" applyFont="1" applyFill="1" applyBorder="1"/>
    <xf numFmtId="44" fontId="30" fillId="4" borderId="63" xfId="0" applyNumberFormat="1" applyFont="1" applyFill="1" applyBorder="1" applyAlignment="1">
      <alignment horizontal="center" vertical="center" wrapText="1"/>
    </xf>
    <xf numFmtId="44" fontId="30" fillId="4" borderId="64" xfId="10" applyFont="1" applyFill="1" applyBorder="1"/>
    <xf numFmtId="164" fontId="30" fillId="4" borderId="50" xfId="0" applyNumberFormat="1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 wrapText="1"/>
    </xf>
    <xf numFmtId="164" fontId="30" fillId="4" borderId="2" xfId="0" applyNumberFormat="1" applyFont="1" applyFill="1" applyBorder="1"/>
    <xf numFmtId="44" fontId="30" fillId="4" borderId="2" xfId="0" applyNumberFormat="1" applyFont="1" applyFill="1" applyBorder="1" applyAlignment="1">
      <alignment horizontal="center" vertical="center" wrapText="1"/>
    </xf>
    <xf numFmtId="44" fontId="30" fillId="4" borderId="15" xfId="10" applyFont="1" applyFill="1" applyBorder="1"/>
    <xf numFmtId="164" fontId="30" fillId="4" borderId="63" xfId="0" applyNumberFormat="1" applyFont="1" applyFill="1" applyBorder="1" applyAlignment="1">
      <alignment wrapText="1"/>
    </xf>
    <xf numFmtId="44" fontId="30" fillId="4" borderId="64" xfId="10" applyFont="1" applyFill="1" applyBorder="1" applyAlignment="1">
      <alignment wrapText="1"/>
    </xf>
    <xf numFmtId="164" fontId="30" fillId="4" borderId="65" xfId="0" applyNumberFormat="1" applyFont="1" applyFill="1" applyBorder="1" applyAlignment="1">
      <alignment horizontal="center" vertical="center" wrapText="1"/>
    </xf>
    <xf numFmtId="0" fontId="30" fillId="4" borderId="51" xfId="0" applyFont="1" applyFill="1" applyBorder="1" applyAlignment="1">
      <alignment horizontal="center" vertical="center" wrapText="1"/>
    </xf>
    <xf numFmtId="164" fontId="30" fillId="4" borderId="51" xfId="0" applyNumberFormat="1" applyFont="1" applyFill="1" applyBorder="1" applyAlignment="1">
      <alignment wrapText="1"/>
    </xf>
    <xf numFmtId="44" fontId="30" fillId="4" borderId="51" xfId="0" applyNumberFormat="1" applyFont="1" applyFill="1" applyBorder="1" applyAlignment="1">
      <alignment horizontal="center" vertical="center" wrapText="1"/>
    </xf>
    <xf numFmtId="44" fontId="30" fillId="4" borderId="66" xfId="10" applyFont="1" applyFill="1" applyBorder="1" applyAlignment="1">
      <alignment wrapText="1"/>
    </xf>
    <xf numFmtId="164" fontId="30" fillId="4" borderId="51" xfId="0" applyNumberFormat="1" applyFont="1" applyFill="1" applyBorder="1"/>
    <xf numFmtId="44" fontId="30" fillId="4" borderId="66" xfId="10" applyFont="1" applyFill="1" applyBorder="1"/>
    <xf numFmtId="44" fontId="30" fillId="4" borderId="28" xfId="10" applyFont="1" applyFill="1" applyBorder="1" applyAlignment="1">
      <alignment horizontal="center" vertical="center"/>
    </xf>
    <xf numFmtId="44" fontId="30" fillId="4" borderId="27" xfId="10" applyFont="1" applyFill="1" applyBorder="1" applyAlignment="1">
      <alignment horizontal="center" vertical="center"/>
    </xf>
    <xf numFmtId="44" fontId="30" fillId="4" borderId="49" xfId="10" applyFont="1" applyFill="1" applyBorder="1" applyAlignment="1">
      <alignment horizontal="center" vertical="center" wrapText="1"/>
    </xf>
    <xf numFmtId="44" fontId="30" fillId="4" borderId="1" xfId="10" applyFont="1" applyFill="1" applyBorder="1" applyAlignment="1">
      <alignment horizontal="center" vertical="center" wrapText="1"/>
    </xf>
    <xf numFmtId="44" fontId="30" fillId="4" borderId="1" xfId="10" applyFont="1" applyFill="1" applyBorder="1"/>
    <xf numFmtId="44" fontId="30" fillId="4" borderId="31" xfId="10" applyFont="1" applyFill="1" applyBorder="1" applyAlignment="1">
      <alignment vertical="center"/>
    </xf>
    <xf numFmtId="44" fontId="30" fillId="4" borderId="33" xfId="10" applyFont="1" applyFill="1" applyBorder="1" applyAlignment="1">
      <alignment vertical="center"/>
    </xf>
    <xf numFmtId="164" fontId="30" fillId="5" borderId="44" xfId="0" applyNumberFormat="1" applyFont="1" applyFill="1" applyBorder="1"/>
    <xf numFmtId="164" fontId="30" fillId="5" borderId="24" xfId="0" applyNumberFormat="1" applyFont="1" applyFill="1" applyBorder="1"/>
    <xf numFmtId="164" fontId="30" fillId="3" borderId="42" xfId="0" applyNumberFormat="1" applyFont="1" applyFill="1" applyBorder="1"/>
    <xf numFmtId="164" fontId="30" fillId="3" borderId="44" xfId="0" applyNumberFormat="1" applyFont="1" applyFill="1" applyBorder="1"/>
    <xf numFmtId="164" fontId="30" fillId="3" borderId="24" xfId="0" applyNumberFormat="1" applyFont="1" applyFill="1" applyBorder="1"/>
    <xf numFmtId="164" fontId="30" fillId="3" borderId="38" xfId="0" applyNumberFormat="1" applyFont="1" applyFill="1" applyBorder="1"/>
    <xf numFmtId="14" fontId="25" fillId="2" borderId="69" xfId="0" applyNumberFormat="1" applyFont="1" applyFill="1" applyBorder="1" applyAlignment="1">
      <alignment horizontal="left" vertical="center" wrapText="1"/>
    </xf>
    <xf numFmtId="14" fontId="24" fillId="2" borderId="51" xfId="0" applyNumberFormat="1" applyFont="1" applyFill="1" applyBorder="1" applyAlignment="1">
      <alignment horizontal="left" vertical="center" wrapText="1"/>
    </xf>
    <xf numFmtId="0" fontId="24" fillId="2" borderId="51" xfId="0" applyNumberFormat="1" applyFont="1" applyFill="1" applyBorder="1" applyAlignment="1">
      <alignment horizontal="center" vertical="center" wrapText="1"/>
    </xf>
    <xf numFmtId="0" fontId="25" fillId="2" borderId="51" xfId="0" applyFont="1" applyFill="1" applyBorder="1" applyAlignment="1">
      <alignment horizontal="left" vertical="center" wrapText="1"/>
    </xf>
    <xf numFmtId="0" fontId="18" fillId="2" borderId="51" xfId="0" applyFont="1" applyFill="1" applyBorder="1" applyAlignment="1">
      <alignment horizontal="left" vertical="center" wrapText="1"/>
    </xf>
    <xf numFmtId="0" fontId="17" fillId="2" borderId="51" xfId="0" applyFont="1" applyFill="1" applyBorder="1" applyAlignment="1">
      <alignment horizontal="left" vertical="center" wrapText="1"/>
    </xf>
    <xf numFmtId="0" fontId="9" fillId="2" borderId="70" xfId="0" applyFont="1" applyFill="1" applyBorder="1" applyAlignment="1">
      <alignment horizontal="left" vertical="center" wrapText="1"/>
    </xf>
    <xf numFmtId="44" fontId="30" fillId="4" borderId="32" xfId="10" applyFont="1" applyFill="1" applyBorder="1" applyAlignment="1">
      <alignment horizontal="center" vertical="center"/>
    </xf>
    <xf numFmtId="164" fontId="30" fillId="4" borderId="26" xfId="0" applyNumberFormat="1" applyFont="1" applyFill="1" applyBorder="1" applyAlignment="1">
      <alignment horizontal="center" vertical="center" wrapText="1"/>
    </xf>
    <xf numFmtId="0" fontId="30" fillId="4" borderId="6" xfId="0" applyFont="1" applyFill="1" applyBorder="1" applyAlignment="1">
      <alignment horizontal="center" vertical="center" wrapText="1"/>
    </xf>
    <xf numFmtId="164" fontId="30" fillId="4" borderId="6" xfId="0" applyNumberFormat="1" applyFont="1" applyFill="1" applyBorder="1"/>
    <xf numFmtId="44" fontId="30" fillId="4" borderId="6" xfId="0" applyNumberFormat="1" applyFont="1" applyFill="1" applyBorder="1" applyAlignment="1">
      <alignment horizontal="center" vertical="center" wrapText="1"/>
    </xf>
    <xf numFmtId="44" fontId="30" fillId="4" borderId="16" xfId="10" applyFont="1" applyFill="1" applyBorder="1"/>
    <xf numFmtId="44" fontId="30" fillId="2" borderId="26" xfId="10" applyFont="1" applyFill="1" applyBorder="1" applyAlignment="1">
      <alignment horizontal="center" vertical="center"/>
    </xf>
    <xf numFmtId="44" fontId="30" fillId="2" borderId="6" xfId="10" applyFont="1" applyFill="1" applyBorder="1" applyAlignment="1">
      <alignment horizontal="center"/>
    </xf>
    <xf numFmtId="44" fontId="30" fillId="2" borderId="6" xfId="10" applyFont="1" applyFill="1" applyBorder="1" applyAlignment="1">
      <alignment horizontal="left" vertical="center"/>
    </xf>
    <xf numFmtId="44" fontId="30" fillId="2" borderId="6" xfId="10" applyFont="1" applyFill="1" applyBorder="1" applyAlignment="1">
      <alignment horizontal="center" vertical="center"/>
    </xf>
    <xf numFmtId="44" fontId="30" fillId="4" borderId="32" xfId="10" applyFont="1" applyFill="1" applyBorder="1" applyAlignment="1">
      <alignment vertical="center"/>
    </xf>
    <xf numFmtId="14" fontId="12" fillId="0" borderId="38" xfId="0" applyNumberFormat="1" applyFont="1" applyBorder="1" applyAlignment="1">
      <alignment horizontal="center" vertical="center" wrapText="1"/>
    </xf>
    <xf numFmtId="14" fontId="12" fillId="0" borderId="37" xfId="0" applyNumberFormat="1" applyFont="1" applyBorder="1" applyAlignment="1">
      <alignment horizontal="center" vertical="center" wrapText="1"/>
    </xf>
    <xf numFmtId="14" fontId="12" fillId="0" borderId="41" xfId="0" applyNumberFormat="1" applyFont="1" applyBorder="1" applyAlignment="1">
      <alignment horizontal="center" vertical="center" wrapText="1"/>
    </xf>
    <xf numFmtId="44" fontId="30" fillId="2" borderId="52" xfId="10" applyFont="1" applyFill="1" applyBorder="1" applyAlignment="1">
      <alignment horizontal="center" vertical="center"/>
    </xf>
    <xf numFmtId="44" fontId="30" fillId="2" borderId="56" xfId="10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left" vertical="center" wrapText="1"/>
    </xf>
    <xf numFmtId="0" fontId="25" fillId="2" borderId="56" xfId="0" applyFont="1" applyFill="1" applyBorder="1" applyAlignment="1">
      <alignment horizontal="left" vertical="center" wrapText="1"/>
    </xf>
    <xf numFmtId="0" fontId="18" fillId="2" borderId="52" xfId="0" applyFont="1" applyFill="1" applyBorder="1" applyAlignment="1">
      <alignment horizontal="left" vertical="center" wrapText="1"/>
    </xf>
    <xf numFmtId="0" fontId="18" fillId="2" borderId="56" xfId="0" applyFont="1" applyFill="1" applyBorder="1" applyAlignment="1">
      <alignment horizontal="left" vertical="center" wrapText="1"/>
    </xf>
    <xf numFmtId="0" fontId="17" fillId="2" borderId="52" xfId="0" applyFont="1" applyFill="1" applyBorder="1" applyAlignment="1">
      <alignment horizontal="left" vertical="center" wrapText="1"/>
    </xf>
    <xf numFmtId="0" fontId="17" fillId="2" borderId="56" xfId="0" applyFont="1" applyFill="1" applyBorder="1" applyAlignment="1">
      <alignment horizontal="left" vertical="center" wrapText="1"/>
    </xf>
    <xf numFmtId="0" fontId="9" fillId="2" borderId="55" xfId="0" applyFont="1" applyFill="1" applyBorder="1" applyAlignment="1">
      <alignment horizontal="left" vertical="center" wrapText="1"/>
    </xf>
    <xf numFmtId="0" fontId="9" fillId="2" borderId="59" xfId="0" applyFont="1" applyFill="1" applyBorder="1" applyAlignment="1">
      <alignment horizontal="left" vertical="center" wrapText="1"/>
    </xf>
    <xf numFmtId="44" fontId="30" fillId="4" borderId="53" xfId="10" applyFont="1" applyFill="1" applyBorder="1" applyAlignment="1">
      <alignment horizontal="center" vertical="center"/>
    </xf>
    <xf numFmtId="44" fontId="30" fillId="4" borderId="57" xfId="10" applyFont="1" applyFill="1" applyBorder="1" applyAlignment="1">
      <alignment horizontal="center" vertical="center"/>
    </xf>
    <xf numFmtId="44" fontId="30" fillId="2" borderId="54" xfId="10" applyFont="1" applyFill="1" applyBorder="1" applyAlignment="1">
      <alignment horizontal="center" vertical="center"/>
    </xf>
    <xf numFmtId="44" fontId="30" fillId="2" borderId="58" xfId="10" applyFont="1" applyFill="1" applyBorder="1" applyAlignment="1">
      <alignment horizontal="center" vertical="center"/>
    </xf>
    <xf numFmtId="44" fontId="30" fillId="2" borderId="52" xfId="10" applyFont="1" applyFill="1" applyBorder="1" applyAlignment="1">
      <alignment horizontal="center"/>
    </xf>
    <xf numFmtId="44" fontId="30" fillId="2" borderId="56" xfId="10" applyFont="1" applyFill="1" applyBorder="1" applyAlignment="1">
      <alignment horizontal="center"/>
    </xf>
    <xf numFmtId="44" fontId="21" fillId="4" borderId="53" xfId="0" applyNumberFormat="1" applyFont="1" applyFill="1" applyBorder="1" applyAlignment="1">
      <alignment horizontal="center" vertical="center" wrapText="1"/>
    </xf>
    <xf numFmtId="44" fontId="21" fillId="4" borderId="57" xfId="0" applyNumberFormat="1" applyFont="1" applyFill="1" applyBorder="1" applyAlignment="1">
      <alignment horizontal="center" vertical="center" wrapText="1"/>
    </xf>
    <xf numFmtId="0" fontId="25" fillId="2" borderId="29" xfId="0" applyFont="1" applyFill="1" applyBorder="1" applyAlignment="1">
      <alignment vertical="center" wrapText="1"/>
    </xf>
    <xf numFmtId="0" fontId="25" fillId="2" borderId="56" xfId="0" applyFont="1" applyFill="1" applyBorder="1" applyAlignment="1">
      <alignment vertical="center" wrapText="1"/>
    </xf>
    <xf numFmtId="0" fontId="18" fillId="2" borderId="29" xfId="0" applyFont="1" applyFill="1" applyBorder="1" applyAlignment="1">
      <alignment horizontal="left" vertical="center" wrapText="1"/>
    </xf>
    <xf numFmtId="0" fontId="17" fillId="2" borderId="29" xfId="0" applyFont="1" applyFill="1" applyBorder="1" applyAlignment="1">
      <alignment horizontal="left" vertical="center" wrapText="1"/>
    </xf>
    <xf numFmtId="0" fontId="9" fillId="2" borderId="45" xfId="0" applyFont="1" applyFill="1" applyBorder="1" applyAlignment="1">
      <alignment horizontal="left" vertical="center" wrapText="1"/>
    </xf>
    <xf numFmtId="44" fontId="21" fillId="4" borderId="53" xfId="10" applyFont="1" applyFill="1" applyBorder="1" applyAlignment="1">
      <alignment horizontal="center" vertical="center" wrapText="1"/>
    </xf>
    <xf numFmtId="44" fontId="21" fillId="4" borderId="57" xfId="10" applyFont="1" applyFill="1" applyBorder="1" applyAlignment="1">
      <alignment horizontal="center" vertical="center" wrapText="1"/>
    </xf>
    <xf numFmtId="44" fontId="21" fillId="4" borderId="53" xfId="0" applyNumberFormat="1" applyFont="1" applyFill="1" applyBorder="1" applyAlignment="1">
      <alignment horizontal="left" vertical="center" wrapText="1"/>
    </xf>
    <xf numFmtId="44" fontId="21" fillId="4" borderId="57" xfId="0" applyNumberFormat="1" applyFont="1" applyFill="1" applyBorder="1" applyAlignment="1">
      <alignment horizontal="left" vertical="center" wrapText="1"/>
    </xf>
    <xf numFmtId="44" fontId="30" fillId="4" borderId="53" xfId="10" applyFont="1" applyFill="1" applyBorder="1" applyAlignment="1">
      <alignment horizontal="left" vertical="center"/>
    </xf>
    <xf numFmtId="44" fontId="30" fillId="4" borderId="57" xfId="10" applyFont="1" applyFill="1" applyBorder="1" applyAlignment="1">
      <alignment horizontal="left" vertical="center"/>
    </xf>
    <xf numFmtId="44" fontId="30" fillId="2" borderId="54" xfId="10" applyFont="1" applyFill="1" applyBorder="1" applyAlignment="1">
      <alignment horizontal="left" vertical="center"/>
    </xf>
    <xf numFmtId="44" fontId="30" fillId="2" borderId="58" xfId="10" applyFont="1" applyFill="1" applyBorder="1" applyAlignment="1">
      <alignment horizontal="left" vertical="center"/>
    </xf>
    <xf numFmtId="44" fontId="30" fillId="2" borderId="52" xfId="10" applyFont="1" applyFill="1" applyBorder="1" applyAlignment="1">
      <alignment horizontal="left" vertical="center"/>
    </xf>
    <xf numFmtId="44" fontId="30" fillId="2" borderId="56" xfId="10" applyFont="1" applyFill="1" applyBorder="1" applyAlignment="1">
      <alignment horizontal="left" vertical="center"/>
    </xf>
    <xf numFmtId="44" fontId="30" fillId="2" borderId="54" xfId="10" applyFont="1" applyFill="1" applyBorder="1" applyAlignment="1">
      <alignment horizontal="center"/>
    </xf>
    <xf numFmtId="44" fontId="30" fillId="2" borderId="58" xfId="10" applyFont="1" applyFill="1" applyBorder="1" applyAlignment="1">
      <alignment horizontal="center"/>
    </xf>
    <xf numFmtId="44" fontId="30" fillId="2" borderId="52" xfId="10" applyFont="1" applyFill="1" applyBorder="1" applyAlignment="1">
      <alignment horizontal="center" vertical="center" wrapText="1"/>
    </xf>
    <xf numFmtId="44" fontId="30" fillId="2" borderId="56" xfId="10" applyFont="1" applyFill="1" applyBorder="1" applyAlignment="1">
      <alignment horizontal="center" vertical="center" wrapText="1"/>
    </xf>
    <xf numFmtId="44" fontId="30" fillId="2" borderId="54" xfId="10" applyFont="1" applyFill="1" applyBorder="1" applyAlignment="1">
      <alignment horizontal="center" vertical="center" wrapText="1"/>
    </xf>
    <xf numFmtId="44" fontId="30" fillId="2" borderId="58" xfId="10" applyFont="1" applyFill="1" applyBorder="1" applyAlignment="1">
      <alignment horizontal="center" vertical="center" wrapText="1"/>
    </xf>
    <xf numFmtId="0" fontId="25" fillId="2" borderId="52" xfId="0" applyFont="1" applyFill="1" applyBorder="1" applyAlignment="1">
      <alignment horizontal="center" vertical="center" wrapText="1"/>
    </xf>
    <xf numFmtId="0" fontId="25" fillId="2" borderId="56" xfId="0" applyFont="1" applyFill="1" applyBorder="1" applyAlignment="1">
      <alignment horizontal="center" vertical="center" wrapText="1"/>
    </xf>
    <xf numFmtId="44" fontId="30" fillId="2" borderId="52" xfId="10" applyFont="1" applyFill="1" applyBorder="1" applyAlignment="1">
      <alignment horizontal="center" wrapText="1"/>
    </xf>
    <xf numFmtId="44" fontId="30" fillId="2" borderId="56" xfId="10" applyFont="1" applyFill="1" applyBorder="1" applyAlignment="1">
      <alignment horizontal="center" wrapText="1"/>
    </xf>
    <xf numFmtId="44" fontId="19" fillId="2" borderId="52" xfId="10" applyFont="1" applyFill="1" applyBorder="1" applyAlignment="1">
      <alignment horizontal="center" vertical="center"/>
    </xf>
    <xf numFmtId="44" fontId="19" fillId="2" borderId="56" xfId="10" applyFont="1" applyFill="1" applyBorder="1" applyAlignment="1">
      <alignment horizontal="center" vertical="center"/>
    </xf>
    <xf numFmtId="44" fontId="30" fillId="2" borderId="55" xfId="10" applyFont="1" applyFill="1" applyBorder="1" applyAlignment="1">
      <alignment horizontal="center" vertical="center"/>
    </xf>
    <xf numFmtId="44" fontId="30" fillId="2" borderId="59" xfId="10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left" vertical="center"/>
    </xf>
    <xf numFmtId="0" fontId="25" fillId="2" borderId="56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46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164" fontId="20" fillId="3" borderId="30" xfId="0" applyNumberFormat="1" applyFont="1" applyFill="1" applyBorder="1" applyAlignment="1">
      <alignment horizontal="center" vertical="center" wrapText="1"/>
    </xf>
    <xf numFmtId="164" fontId="20" fillId="3" borderId="31" xfId="0" applyNumberFormat="1" applyFont="1" applyFill="1" applyBorder="1" applyAlignment="1">
      <alignment horizontal="center" vertical="center" wrapText="1"/>
    </xf>
    <xf numFmtId="164" fontId="20" fillId="3" borderId="42" xfId="0" applyNumberFormat="1" applyFont="1" applyFill="1" applyBorder="1" applyAlignment="1">
      <alignment horizontal="center" vertical="center" wrapText="1"/>
    </xf>
    <xf numFmtId="164" fontId="20" fillId="3" borderId="21" xfId="0" applyNumberFormat="1" applyFont="1" applyFill="1" applyBorder="1" applyAlignment="1">
      <alignment horizontal="center" vertical="center" wrapText="1"/>
    </xf>
    <xf numFmtId="164" fontId="20" fillId="3" borderId="43" xfId="0" applyNumberFormat="1" applyFont="1" applyFill="1" applyBorder="1" applyAlignment="1">
      <alignment horizontal="center" vertical="center" wrapText="1"/>
    </xf>
    <xf numFmtId="164" fontId="20" fillId="3" borderId="41" xfId="0" applyNumberFormat="1" applyFont="1" applyFill="1" applyBorder="1" applyAlignment="1">
      <alignment horizontal="center" vertical="center" wrapText="1"/>
    </xf>
    <xf numFmtId="0" fontId="20" fillId="3" borderId="34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35" xfId="0" applyFont="1" applyFill="1" applyBorder="1" applyAlignment="1">
      <alignment horizontal="center"/>
    </xf>
    <xf numFmtId="44" fontId="20" fillId="3" borderId="14" xfId="10" applyFont="1" applyFill="1" applyBorder="1" applyAlignment="1">
      <alignment horizontal="center" vertical="center" wrapText="1"/>
    </xf>
    <xf numFmtId="44" fontId="20" fillId="3" borderId="17" xfId="10" applyFont="1" applyFill="1" applyBorder="1" applyAlignment="1">
      <alignment horizontal="center" vertical="center" wrapText="1"/>
    </xf>
    <xf numFmtId="44" fontId="20" fillId="3" borderId="47" xfId="10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42" xfId="0" applyFont="1" applyFill="1" applyBorder="1" applyAlignment="1">
      <alignment horizontal="center" vertical="center" wrapText="1"/>
    </xf>
    <xf numFmtId="44" fontId="20" fillId="5" borderId="8" xfId="10" applyFont="1" applyFill="1" applyBorder="1" applyAlignment="1">
      <alignment wrapText="1"/>
    </xf>
    <xf numFmtId="44" fontId="20" fillId="5" borderId="5" xfId="10" applyFont="1" applyFill="1" applyBorder="1" applyAlignment="1">
      <alignment wrapText="1"/>
    </xf>
    <xf numFmtId="44" fontId="20" fillId="5" borderId="46" xfId="10" applyFont="1" applyFill="1" applyBorder="1" applyAlignment="1">
      <alignment wrapText="1"/>
    </xf>
    <xf numFmtId="44" fontId="20" fillId="5" borderId="8" xfId="10" applyFont="1" applyFill="1" applyBorder="1" applyAlignment="1">
      <alignment horizontal="center" vertical="center" wrapText="1"/>
    </xf>
    <xf numFmtId="44" fontId="20" fillId="5" borderId="5" xfId="10" applyFont="1" applyFill="1" applyBorder="1" applyAlignment="1">
      <alignment horizontal="center" vertical="center" wrapText="1"/>
    </xf>
    <xf numFmtId="44" fontId="20" fillId="5" borderId="46" xfId="10" applyFont="1" applyFill="1" applyBorder="1" applyAlignment="1">
      <alignment horizontal="center" vertical="center" wrapText="1"/>
    </xf>
    <xf numFmtId="44" fontId="20" fillId="5" borderId="14" xfId="10" applyFont="1" applyFill="1" applyBorder="1" applyAlignment="1">
      <alignment horizontal="center" vertical="center" wrapText="1"/>
    </xf>
    <xf numFmtId="44" fontId="20" fillId="5" borderId="17" xfId="10" applyFont="1" applyFill="1" applyBorder="1" applyAlignment="1">
      <alignment horizontal="center" vertical="center" wrapText="1"/>
    </xf>
    <xf numFmtId="44" fontId="20" fillId="5" borderId="47" xfId="10" applyFont="1" applyFill="1" applyBorder="1" applyAlignment="1">
      <alignment horizontal="center" vertical="center" wrapText="1"/>
    </xf>
    <xf numFmtId="44" fontId="20" fillId="5" borderId="22" xfId="10" applyFont="1" applyFill="1" applyBorder="1" applyAlignment="1">
      <alignment horizontal="center" vertical="center" wrapText="1"/>
    </xf>
    <xf numFmtId="44" fontId="20" fillId="5" borderId="23" xfId="10" applyFont="1" applyFill="1" applyBorder="1" applyAlignment="1">
      <alignment horizontal="center" vertical="center" wrapText="1"/>
    </xf>
    <xf numFmtId="44" fontId="20" fillId="0" borderId="40" xfId="10" applyFont="1" applyBorder="1" applyAlignment="1">
      <alignment horizontal="center"/>
    </xf>
    <xf numFmtId="44" fontId="20" fillId="0" borderId="19" xfId="10" applyFont="1" applyBorder="1" applyAlignment="1">
      <alignment horizontal="center"/>
    </xf>
    <xf numFmtId="44" fontId="20" fillId="5" borderId="67" xfId="10" applyFont="1" applyFill="1" applyBorder="1" applyAlignment="1">
      <alignment horizontal="center" vertical="center" wrapText="1"/>
    </xf>
    <xf numFmtId="44" fontId="20" fillId="5" borderId="68" xfId="10" applyFont="1" applyFill="1" applyBorder="1" applyAlignment="1">
      <alignment horizontal="center" vertical="center" wrapText="1"/>
    </xf>
    <xf numFmtId="44" fontId="20" fillId="5" borderId="44" xfId="10" applyFont="1" applyFill="1" applyBorder="1" applyAlignment="1">
      <alignment horizontal="center" vertical="center" wrapText="1"/>
    </xf>
  </cellXfs>
  <cellStyles count="11">
    <cellStyle name="Moneda" xfId="10" builtinId="4"/>
    <cellStyle name="Moneda 2" xfId="2"/>
    <cellStyle name="Moneda 3" xfId="4"/>
    <cellStyle name="Moneda 8" xfId="9"/>
    <cellStyle name="Normal" xfId="0" builtinId="0"/>
    <cellStyle name="Normal 2" xfId="1"/>
    <cellStyle name="Normal 3" xfId="3"/>
    <cellStyle name="Normal 4" xfId="5"/>
    <cellStyle name="Normal 5" xfId="6"/>
    <cellStyle name="Normal 7" xfId="7"/>
    <cellStyle name="Normal 8" xfId="8"/>
  </cellStyles>
  <dxfs count="0"/>
  <tableStyles count="0" defaultTableStyle="TableStyleMedium2" defaultPivotStyle="PivotStyleLight16"/>
  <colors>
    <mruColors>
      <color rgb="FFFFCCFF"/>
      <color rgb="FF0D15B3"/>
      <color rgb="FFFF33CC"/>
      <color rgb="FFD8DEDA"/>
      <color rgb="FFFF0066"/>
      <color rgb="FFFF99FF"/>
      <color rgb="FFC7CF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10</xdr:row>
      <xdr:rowOff>0</xdr:rowOff>
    </xdr:from>
    <xdr:to>
      <xdr:col>17</xdr:col>
      <xdr:colOff>38100</xdr:colOff>
      <xdr:row>10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68475" y="1981200"/>
          <a:ext cx="38100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33CC"/>
  </sheetPr>
  <dimension ref="A1:AB138"/>
  <sheetViews>
    <sheetView tabSelected="1" view="pageBreakPreview" topLeftCell="B1" zoomScaleNormal="100" zoomScaleSheetLayoutView="100" workbookViewId="0">
      <selection activeCell="E71" sqref="E71"/>
    </sheetView>
  </sheetViews>
  <sheetFormatPr baseColWidth="10" defaultRowHeight="15"/>
  <cols>
    <col min="1" max="1" width="3.42578125" style="11" hidden="1" customWidth="1"/>
    <col min="2" max="2" width="10.42578125" style="14" customWidth="1"/>
    <col min="3" max="3" width="10.42578125" style="29" customWidth="1"/>
    <col min="4" max="4" width="10.5703125" style="5" customWidth="1"/>
    <col min="5" max="5" width="41.5703125" style="1" customWidth="1"/>
    <col min="6" max="6" width="35.28515625" style="1" customWidth="1"/>
    <col min="7" max="7" width="25.42578125" style="1" customWidth="1"/>
    <col min="8" max="8" width="45" style="43" customWidth="1"/>
    <col min="9" max="9" width="32.5703125" style="19" customWidth="1"/>
    <col min="10" max="10" width="10.7109375" style="25" customWidth="1"/>
    <col min="11" max="11" width="9.85546875" style="25" hidden="1" customWidth="1"/>
    <col min="12" max="12" width="7.140625" style="16" hidden="1" customWidth="1"/>
    <col min="13" max="13" width="11.85546875" style="10" hidden="1" customWidth="1"/>
    <col min="14" max="14" width="13.140625" style="10" hidden="1" customWidth="1"/>
    <col min="15" max="15" width="11.7109375" style="10" hidden="1" customWidth="1"/>
    <col min="16" max="16" width="11.42578125" style="10" hidden="1" customWidth="1"/>
    <col min="17" max="17" width="0" style="22" hidden="1" customWidth="1"/>
    <col min="18" max="18" width="11.42578125" style="22"/>
    <col min="19" max="19" width="11.28515625" style="22" customWidth="1"/>
    <col min="20" max="20" width="9.85546875" style="22" customWidth="1"/>
    <col min="21" max="21" width="9" style="22" customWidth="1"/>
    <col min="22" max="22" width="11.28515625" style="22" customWidth="1"/>
    <col min="23" max="23" width="10.42578125" style="22" customWidth="1"/>
    <col min="24" max="24" width="13.28515625" style="22" customWidth="1"/>
    <col min="25" max="25" width="7.7109375" style="10" hidden="1" customWidth="1"/>
    <col min="26" max="26" width="11.140625" style="10" customWidth="1"/>
    <col min="27" max="27" width="12.85546875" style="29" bestFit="1" customWidth="1"/>
    <col min="28" max="16384" width="11.42578125" style="29"/>
  </cols>
  <sheetData>
    <row r="1" spans="1:27" ht="16.5" customHeight="1">
      <c r="F1" s="30"/>
      <c r="G1" s="30"/>
      <c r="P1" s="23"/>
      <c r="Z1" s="31"/>
    </row>
    <row r="2" spans="1:27" ht="16.5" hidden="1" customHeight="1">
      <c r="F2" s="8"/>
      <c r="G2" s="8"/>
      <c r="H2" s="44"/>
      <c r="I2" s="20"/>
      <c r="J2" s="9"/>
      <c r="K2" s="9" t="e">
        <f>SUM(#REF!)</f>
        <v>#REF!</v>
      </c>
      <c r="L2" s="17"/>
      <c r="M2" s="26"/>
      <c r="N2" s="26"/>
      <c r="Z2" s="27" t="e">
        <f>SUM(#REF!)</f>
        <v>#REF!</v>
      </c>
    </row>
    <row r="4" spans="1:27" s="3" customFormat="1" ht="18.95" customHeight="1">
      <c r="A4" s="12"/>
      <c r="B4" s="14"/>
      <c r="C4" s="29"/>
      <c r="D4" s="5"/>
      <c r="E4" s="1"/>
      <c r="F4" s="1"/>
      <c r="G4" s="1"/>
      <c r="H4" s="43"/>
      <c r="I4" s="19"/>
      <c r="J4" s="25"/>
      <c r="K4" s="25"/>
      <c r="L4" s="16"/>
      <c r="M4" s="10"/>
      <c r="N4" s="10"/>
      <c r="O4" s="10"/>
      <c r="P4" s="10"/>
      <c r="Q4" s="24"/>
      <c r="R4" s="24"/>
      <c r="S4" s="24"/>
      <c r="T4" s="24"/>
      <c r="U4" s="24"/>
      <c r="V4" s="24"/>
      <c r="W4" s="24"/>
      <c r="X4" s="24"/>
      <c r="Y4" s="16"/>
      <c r="Z4" s="16"/>
    </row>
    <row r="5" spans="1:27" s="3" customFormat="1" ht="18.95" customHeight="1">
      <c r="A5" s="12"/>
      <c r="B5" s="256" t="s">
        <v>21</v>
      </c>
      <c r="C5" s="256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</row>
    <row r="6" spans="1:27" s="3" customFormat="1" ht="18.95" customHeight="1">
      <c r="A6" s="12"/>
      <c r="B6" s="256" t="s">
        <v>39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</row>
    <row r="7" spans="1:27" s="3" customFormat="1" ht="12" customHeight="1" thickBot="1">
      <c r="A7" s="12"/>
      <c r="B7" s="15"/>
      <c r="C7" s="4"/>
      <c r="D7" s="6"/>
      <c r="E7" s="2"/>
      <c r="F7" s="2"/>
      <c r="G7" s="2"/>
      <c r="H7" s="45"/>
      <c r="I7" s="19"/>
      <c r="J7" s="25"/>
      <c r="K7" s="25"/>
      <c r="L7" s="16"/>
      <c r="M7" s="10"/>
      <c r="N7" s="10"/>
      <c r="O7" s="10"/>
      <c r="P7" s="10"/>
      <c r="Q7" s="24"/>
      <c r="R7" s="127"/>
      <c r="S7" s="24"/>
      <c r="T7" s="24"/>
      <c r="U7" s="24"/>
      <c r="V7" s="24"/>
      <c r="W7" s="24"/>
      <c r="X7" s="24"/>
      <c r="Y7" s="16"/>
      <c r="Z7" s="16"/>
    </row>
    <row r="8" spans="1:27" s="3" customFormat="1" ht="18.95" customHeight="1" thickTop="1" thickBot="1">
      <c r="A8" s="12"/>
      <c r="B8" s="257" t="s">
        <v>8</v>
      </c>
      <c r="C8" s="260" t="s">
        <v>7</v>
      </c>
      <c r="D8" s="263" t="s">
        <v>0</v>
      </c>
      <c r="E8" s="266" t="s">
        <v>25</v>
      </c>
      <c r="F8" s="269" t="s">
        <v>22</v>
      </c>
      <c r="G8" s="269" t="s">
        <v>29</v>
      </c>
      <c r="H8" s="272" t="s">
        <v>23</v>
      </c>
      <c r="I8" s="275" t="s">
        <v>24</v>
      </c>
      <c r="J8" s="278" t="s">
        <v>9</v>
      </c>
      <c r="K8" s="281" t="s">
        <v>10</v>
      </c>
      <c r="L8" s="284" t="s">
        <v>4</v>
      </c>
      <c r="M8" s="285"/>
      <c r="N8" s="285"/>
      <c r="O8" s="285"/>
      <c r="P8" s="286"/>
      <c r="Q8" s="287" t="s">
        <v>11</v>
      </c>
      <c r="R8" s="278" t="s">
        <v>10</v>
      </c>
      <c r="S8" s="306" t="s">
        <v>20</v>
      </c>
      <c r="T8" s="293" t="s">
        <v>15</v>
      </c>
      <c r="U8" s="296" t="s">
        <v>16</v>
      </c>
      <c r="V8" s="296" t="s">
        <v>17</v>
      </c>
      <c r="W8" s="299" t="s">
        <v>18</v>
      </c>
      <c r="X8" s="302" t="s">
        <v>19</v>
      </c>
      <c r="Y8" s="304" t="s">
        <v>12</v>
      </c>
      <c r="Z8" s="290" t="s">
        <v>13</v>
      </c>
    </row>
    <row r="9" spans="1:27" s="3" customFormat="1" ht="18.95" customHeight="1" thickBot="1">
      <c r="A9" s="12"/>
      <c r="B9" s="258"/>
      <c r="C9" s="261"/>
      <c r="D9" s="264"/>
      <c r="E9" s="267"/>
      <c r="F9" s="270"/>
      <c r="G9" s="270"/>
      <c r="H9" s="273"/>
      <c r="I9" s="276"/>
      <c r="J9" s="279"/>
      <c r="K9" s="282"/>
      <c r="L9" s="123">
        <v>51</v>
      </c>
      <c r="M9" s="124">
        <v>54</v>
      </c>
      <c r="N9" s="124">
        <v>55</v>
      </c>
      <c r="O9" s="124">
        <v>56</v>
      </c>
      <c r="P9" s="124">
        <v>61</v>
      </c>
      <c r="Q9" s="288"/>
      <c r="R9" s="279"/>
      <c r="S9" s="307"/>
      <c r="T9" s="294"/>
      <c r="U9" s="297"/>
      <c r="V9" s="297"/>
      <c r="W9" s="300"/>
      <c r="X9" s="303"/>
      <c r="Y9" s="305"/>
      <c r="Z9" s="291"/>
    </row>
    <row r="10" spans="1:27" ht="18.95" customHeight="1" thickBot="1">
      <c r="B10" s="259"/>
      <c r="C10" s="262"/>
      <c r="D10" s="265"/>
      <c r="E10" s="268"/>
      <c r="F10" s="271"/>
      <c r="G10" s="271"/>
      <c r="H10" s="274"/>
      <c r="I10" s="277"/>
      <c r="J10" s="280"/>
      <c r="K10" s="283"/>
      <c r="L10" s="125" t="s">
        <v>1</v>
      </c>
      <c r="M10" s="126" t="s">
        <v>5</v>
      </c>
      <c r="N10" s="126" t="s">
        <v>6</v>
      </c>
      <c r="O10" s="126" t="s">
        <v>2</v>
      </c>
      <c r="P10" s="126" t="s">
        <v>3</v>
      </c>
      <c r="Q10" s="289"/>
      <c r="R10" s="280"/>
      <c r="S10" s="308"/>
      <c r="T10" s="295"/>
      <c r="U10" s="298"/>
      <c r="V10" s="298"/>
      <c r="W10" s="301"/>
      <c r="X10" s="128" t="s">
        <v>96</v>
      </c>
      <c r="Y10" s="32" t="s">
        <v>14</v>
      </c>
      <c r="Z10" s="292"/>
    </row>
    <row r="11" spans="1:27" s="36" customFormat="1" ht="35.1" customHeight="1" thickTop="1" thickBot="1">
      <c r="A11" s="34"/>
      <c r="B11" s="75">
        <v>43852</v>
      </c>
      <c r="C11" s="76">
        <v>43713</v>
      </c>
      <c r="D11" s="86">
        <v>1617</v>
      </c>
      <c r="E11" s="59" t="s">
        <v>40</v>
      </c>
      <c r="F11" s="87" t="s">
        <v>38</v>
      </c>
      <c r="G11" s="88" t="s">
        <v>43</v>
      </c>
      <c r="H11" s="89" t="s">
        <v>44</v>
      </c>
      <c r="I11" s="60" t="s">
        <v>45</v>
      </c>
      <c r="J11" s="129">
        <v>786.76</v>
      </c>
      <c r="K11" s="130"/>
      <c r="L11" s="131"/>
      <c r="M11" s="131"/>
      <c r="N11" s="131"/>
      <c r="O11" s="131"/>
      <c r="P11" s="131"/>
      <c r="Q11" s="132"/>
      <c r="R11" s="129"/>
      <c r="S11" s="101">
        <v>786.76</v>
      </c>
      <c r="T11" s="102"/>
      <c r="U11" s="103"/>
      <c r="V11" s="104"/>
      <c r="W11" s="104"/>
      <c r="X11" s="103"/>
      <c r="Y11" s="95"/>
      <c r="Z11" s="178">
        <f t="shared" ref="Z11:Z16" si="0">S11+T11+U11+V11+W11+X11</f>
        <v>786.76</v>
      </c>
      <c r="AA11" s="35"/>
    </row>
    <row r="12" spans="1:27" s="36" customFormat="1" ht="35.1" customHeight="1" thickTop="1" thickBot="1">
      <c r="A12" s="34"/>
      <c r="B12" s="58">
        <v>43852</v>
      </c>
      <c r="C12" s="41">
        <v>43713</v>
      </c>
      <c r="D12" s="90">
        <v>1617</v>
      </c>
      <c r="E12" s="38" t="s">
        <v>40</v>
      </c>
      <c r="F12" s="91" t="s">
        <v>46</v>
      </c>
      <c r="G12" s="92" t="s">
        <v>27</v>
      </c>
      <c r="H12" s="93" t="s">
        <v>47</v>
      </c>
      <c r="I12" s="56" t="s">
        <v>48</v>
      </c>
      <c r="J12" s="133">
        <v>580.29999999999995</v>
      </c>
      <c r="K12" s="130"/>
      <c r="L12" s="131"/>
      <c r="M12" s="131"/>
      <c r="N12" s="131"/>
      <c r="O12" s="131"/>
      <c r="P12" s="131"/>
      <c r="Q12" s="132"/>
      <c r="R12" s="133"/>
      <c r="S12" s="105">
        <v>580.29999999999995</v>
      </c>
      <c r="T12" s="106"/>
      <c r="U12" s="107"/>
      <c r="V12" s="108"/>
      <c r="W12" s="108"/>
      <c r="X12" s="107"/>
      <c r="Y12" s="95"/>
      <c r="Z12" s="179">
        <f t="shared" si="0"/>
        <v>580.29999999999995</v>
      </c>
      <c r="AA12" s="35"/>
    </row>
    <row r="13" spans="1:27" s="36" customFormat="1" ht="35.1" customHeight="1" thickTop="1" thickBot="1">
      <c r="A13" s="34"/>
      <c r="B13" s="58">
        <v>43852</v>
      </c>
      <c r="C13" s="41">
        <v>43713</v>
      </c>
      <c r="D13" s="90">
        <v>1617</v>
      </c>
      <c r="E13" s="38" t="s">
        <v>40</v>
      </c>
      <c r="F13" s="91" t="s">
        <v>49</v>
      </c>
      <c r="G13" s="92" t="s">
        <v>50</v>
      </c>
      <c r="H13" s="93" t="s">
        <v>142</v>
      </c>
      <c r="I13" s="56" t="s">
        <v>51</v>
      </c>
      <c r="J13" s="133">
        <v>836.48</v>
      </c>
      <c r="K13" s="130"/>
      <c r="L13" s="131"/>
      <c r="M13" s="131"/>
      <c r="N13" s="131"/>
      <c r="O13" s="131"/>
      <c r="P13" s="131"/>
      <c r="Q13" s="132"/>
      <c r="R13" s="133"/>
      <c r="S13" s="105">
        <v>836.48</v>
      </c>
      <c r="T13" s="106"/>
      <c r="U13" s="107"/>
      <c r="V13" s="108"/>
      <c r="W13" s="108"/>
      <c r="X13" s="107"/>
      <c r="Y13" s="95"/>
      <c r="Z13" s="179">
        <f t="shared" si="0"/>
        <v>836.48</v>
      </c>
      <c r="AA13" s="35"/>
    </row>
    <row r="14" spans="1:27" s="36" customFormat="1" ht="35.1" customHeight="1" thickTop="1" thickBot="1">
      <c r="A14" s="34"/>
      <c r="B14" s="58">
        <v>43857</v>
      </c>
      <c r="C14" s="41">
        <v>43713</v>
      </c>
      <c r="D14" s="90">
        <v>1617</v>
      </c>
      <c r="E14" s="38" t="s">
        <v>40</v>
      </c>
      <c r="F14" s="91" t="s">
        <v>32</v>
      </c>
      <c r="G14" s="92" t="s">
        <v>27</v>
      </c>
      <c r="H14" s="93" t="s">
        <v>53</v>
      </c>
      <c r="I14" s="56" t="s">
        <v>54</v>
      </c>
      <c r="J14" s="133">
        <v>805.75</v>
      </c>
      <c r="K14" s="130"/>
      <c r="L14" s="131"/>
      <c r="M14" s="131"/>
      <c r="N14" s="131"/>
      <c r="O14" s="131"/>
      <c r="P14" s="131"/>
      <c r="Q14" s="132"/>
      <c r="R14" s="133"/>
      <c r="S14" s="105">
        <v>805.75</v>
      </c>
      <c r="T14" s="109"/>
      <c r="U14" s="109"/>
      <c r="V14" s="110"/>
      <c r="W14" s="110"/>
      <c r="X14" s="111"/>
      <c r="Y14" s="95"/>
      <c r="Z14" s="179">
        <f t="shared" si="0"/>
        <v>805.75</v>
      </c>
      <c r="AA14" s="35"/>
    </row>
    <row r="15" spans="1:27" s="36" customFormat="1" ht="35.1" customHeight="1" thickTop="1" thickBot="1">
      <c r="A15" s="34"/>
      <c r="B15" s="58">
        <v>43857</v>
      </c>
      <c r="C15" s="41">
        <v>43713</v>
      </c>
      <c r="D15" s="90">
        <v>1617</v>
      </c>
      <c r="E15" s="38" t="s">
        <v>40</v>
      </c>
      <c r="F15" s="91" t="s">
        <v>36</v>
      </c>
      <c r="G15" s="92" t="s">
        <v>55</v>
      </c>
      <c r="H15" s="33" t="s">
        <v>140</v>
      </c>
      <c r="I15" s="57" t="s">
        <v>56</v>
      </c>
      <c r="J15" s="133">
        <v>381.3</v>
      </c>
      <c r="K15" s="130"/>
      <c r="L15" s="131"/>
      <c r="M15" s="131"/>
      <c r="N15" s="131"/>
      <c r="O15" s="131"/>
      <c r="P15" s="131"/>
      <c r="Q15" s="132"/>
      <c r="R15" s="133"/>
      <c r="S15" s="105">
        <v>381.3</v>
      </c>
      <c r="T15" s="112"/>
      <c r="U15" s="113"/>
      <c r="V15" s="114"/>
      <c r="W15" s="115"/>
      <c r="X15" s="116"/>
      <c r="Y15" s="95"/>
      <c r="Z15" s="179">
        <f t="shared" si="0"/>
        <v>381.3</v>
      </c>
      <c r="AA15" s="35"/>
    </row>
    <row r="16" spans="1:27" s="49" customFormat="1" ht="35.1" customHeight="1" thickTop="1" thickBot="1">
      <c r="A16" s="47"/>
      <c r="B16" s="62">
        <v>43853</v>
      </c>
      <c r="C16" s="63">
        <v>43852</v>
      </c>
      <c r="D16" s="64">
        <v>136</v>
      </c>
      <c r="E16" s="65" t="s">
        <v>57</v>
      </c>
      <c r="F16" s="209" t="s">
        <v>57</v>
      </c>
      <c r="G16" s="211" t="s">
        <v>30</v>
      </c>
      <c r="H16" s="213" t="s">
        <v>93</v>
      </c>
      <c r="I16" s="215" t="s">
        <v>94</v>
      </c>
      <c r="J16" s="223">
        <v>644.32000000000005</v>
      </c>
      <c r="K16" s="139"/>
      <c r="L16" s="140"/>
      <c r="M16" s="141"/>
      <c r="N16" s="141"/>
      <c r="O16" s="142"/>
      <c r="P16" s="142"/>
      <c r="Q16" s="143"/>
      <c r="R16" s="230">
        <v>1185</v>
      </c>
      <c r="S16" s="219"/>
      <c r="T16" s="207">
        <v>644.32000000000005</v>
      </c>
      <c r="U16" s="221"/>
      <c r="V16" s="207">
        <v>960</v>
      </c>
      <c r="W16" s="207">
        <v>45</v>
      </c>
      <c r="X16" s="252">
        <v>180</v>
      </c>
      <c r="Y16" s="96"/>
      <c r="Z16" s="217">
        <f t="shared" si="0"/>
        <v>1829.3200000000002</v>
      </c>
      <c r="AA16" s="48"/>
    </row>
    <row r="17" spans="1:27" s="49" customFormat="1" ht="35.1" customHeight="1" thickTop="1" thickBot="1">
      <c r="A17" s="47"/>
      <c r="B17" s="66">
        <v>43907</v>
      </c>
      <c r="C17" s="67">
        <v>43857</v>
      </c>
      <c r="D17" s="68">
        <v>148</v>
      </c>
      <c r="E17" s="69" t="s">
        <v>40</v>
      </c>
      <c r="F17" s="210"/>
      <c r="G17" s="212"/>
      <c r="H17" s="214"/>
      <c r="I17" s="216"/>
      <c r="J17" s="224"/>
      <c r="K17" s="144"/>
      <c r="L17" s="145"/>
      <c r="M17" s="146"/>
      <c r="N17" s="146"/>
      <c r="O17" s="147"/>
      <c r="P17" s="147"/>
      <c r="Q17" s="148"/>
      <c r="R17" s="231"/>
      <c r="S17" s="220"/>
      <c r="T17" s="208"/>
      <c r="U17" s="222"/>
      <c r="V17" s="208"/>
      <c r="W17" s="208"/>
      <c r="X17" s="253"/>
      <c r="Y17" s="97"/>
      <c r="Z17" s="218"/>
      <c r="AA17" s="48"/>
    </row>
    <row r="18" spans="1:27" s="49" customFormat="1" ht="35.1" customHeight="1" thickBot="1">
      <c r="A18" s="47"/>
      <c r="B18" s="62">
        <v>43853</v>
      </c>
      <c r="C18" s="63">
        <v>43852</v>
      </c>
      <c r="D18" s="64">
        <v>137</v>
      </c>
      <c r="E18" s="70" t="s">
        <v>58</v>
      </c>
      <c r="F18" s="254" t="s">
        <v>58</v>
      </c>
      <c r="G18" s="211" t="s">
        <v>27</v>
      </c>
      <c r="H18" s="213" t="s">
        <v>93</v>
      </c>
      <c r="I18" s="215" t="s">
        <v>94</v>
      </c>
      <c r="J18" s="223">
        <v>611.54999999999995</v>
      </c>
      <c r="K18" s="139"/>
      <c r="L18" s="140"/>
      <c r="M18" s="141"/>
      <c r="N18" s="141"/>
      <c r="O18" s="142"/>
      <c r="P18" s="142"/>
      <c r="Q18" s="143"/>
      <c r="R18" s="230">
        <v>1185</v>
      </c>
      <c r="S18" s="219"/>
      <c r="T18" s="207">
        <v>611.54999999999995</v>
      </c>
      <c r="U18" s="207"/>
      <c r="V18" s="207">
        <v>960</v>
      </c>
      <c r="W18" s="207">
        <v>45</v>
      </c>
      <c r="X18" s="252">
        <v>180</v>
      </c>
      <c r="Y18" s="96"/>
      <c r="Z18" s="217">
        <f>S18+T18+U18+V18+W18+X18</f>
        <v>1796.55</v>
      </c>
      <c r="AA18" s="48"/>
    </row>
    <row r="19" spans="1:27" s="49" customFormat="1" ht="35.1" customHeight="1" thickTop="1" thickBot="1">
      <c r="A19" s="47"/>
      <c r="B19" s="66">
        <v>43907</v>
      </c>
      <c r="C19" s="67">
        <v>43857</v>
      </c>
      <c r="D19" s="68">
        <v>148</v>
      </c>
      <c r="E19" s="69" t="s">
        <v>40</v>
      </c>
      <c r="F19" s="255"/>
      <c r="G19" s="212"/>
      <c r="H19" s="214"/>
      <c r="I19" s="216"/>
      <c r="J19" s="224"/>
      <c r="K19" s="144"/>
      <c r="L19" s="145"/>
      <c r="M19" s="146"/>
      <c r="N19" s="146"/>
      <c r="O19" s="147"/>
      <c r="P19" s="147"/>
      <c r="Q19" s="148"/>
      <c r="R19" s="231"/>
      <c r="S19" s="220"/>
      <c r="T19" s="208"/>
      <c r="U19" s="208"/>
      <c r="V19" s="208"/>
      <c r="W19" s="208"/>
      <c r="X19" s="253"/>
      <c r="Y19" s="97"/>
      <c r="Z19" s="218"/>
      <c r="AA19" s="48"/>
    </row>
    <row r="20" spans="1:27" s="49" customFormat="1" ht="35.1" customHeight="1" thickBot="1">
      <c r="A20" s="47"/>
      <c r="B20" s="62">
        <v>43853</v>
      </c>
      <c r="C20" s="63">
        <v>43852</v>
      </c>
      <c r="D20" s="64">
        <v>139</v>
      </c>
      <c r="E20" s="65" t="s">
        <v>59</v>
      </c>
      <c r="F20" s="209" t="s">
        <v>59</v>
      </c>
      <c r="G20" s="211" t="s">
        <v>55</v>
      </c>
      <c r="H20" s="213" t="s">
        <v>93</v>
      </c>
      <c r="I20" s="215" t="s">
        <v>94</v>
      </c>
      <c r="J20" s="223">
        <v>611.54999999999995</v>
      </c>
      <c r="K20" s="139"/>
      <c r="L20" s="140"/>
      <c r="M20" s="141"/>
      <c r="N20" s="141"/>
      <c r="O20" s="142"/>
      <c r="P20" s="142"/>
      <c r="Q20" s="143"/>
      <c r="R20" s="230">
        <v>1185</v>
      </c>
      <c r="S20" s="219"/>
      <c r="T20" s="207">
        <v>611.54999999999995</v>
      </c>
      <c r="U20" s="221"/>
      <c r="V20" s="207">
        <v>960</v>
      </c>
      <c r="W20" s="207">
        <v>45</v>
      </c>
      <c r="X20" s="252">
        <v>180</v>
      </c>
      <c r="Y20" s="96"/>
      <c r="Z20" s="217">
        <f t="shared" ref="Z20:Z65" si="1">S20+T20+U20+V20+W20+X20</f>
        <v>1796.55</v>
      </c>
      <c r="AA20" s="48"/>
    </row>
    <row r="21" spans="1:27" s="49" customFormat="1" ht="35.1" customHeight="1" thickTop="1" thickBot="1">
      <c r="A21" s="47"/>
      <c r="B21" s="66">
        <v>43907</v>
      </c>
      <c r="C21" s="67">
        <v>43857</v>
      </c>
      <c r="D21" s="68">
        <v>148</v>
      </c>
      <c r="E21" s="69" t="s">
        <v>40</v>
      </c>
      <c r="F21" s="210"/>
      <c r="G21" s="212"/>
      <c r="H21" s="214"/>
      <c r="I21" s="216"/>
      <c r="J21" s="224"/>
      <c r="K21" s="144"/>
      <c r="L21" s="145"/>
      <c r="M21" s="146"/>
      <c r="N21" s="146"/>
      <c r="O21" s="147"/>
      <c r="P21" s="147"/>
      <c r="Q21" s="148"/>
      <c r="R21" s="231"/>
      <c r="S21" s="220"/>
      <c r="T21" s="208"/>
      <c r="U21" s="222"/>
      <c r="V21" s="208"/>
      <c r="W21" s="208"/>
      <c r="X21" s="253"/>
      <c r="Y21" s="97"/>
      <c r="Z21" s="218"/>
      <c r="AA21" s="48"/>
    </row>
    <row r="22" spans="1:27" s="49" customFormat="1" ht="35.1" customHeight="1" thickBot="1">
      <c r="A22" s="47"/>
      <c r="B22" s="62">
        <v>43853</v>
      </c>
      <c r="C22" s="63">
        <v>43852</v>
      </c>
      <c r="D22" s="64">
        <v>140</v>
      </c>
      <c r="E22" s="65" t="s">
        <v>60</v>
      </c>
      <c r="F22" s="246" t="s">
        <v>60</v>
      </c>
      <c r="G22" s="211" t="s">
        <v>27</v>
      </c>
      <c r="H22" s="213" t="s">
        <v>93</v>
      </c>
      <c r="I22" s="215" t="s">
        <v>94</v>
      </c>
      <c r="J22" s="223">
        <v>611.54999999999995</v>
      </c>
      <c r="K22" s="139"/>
      <c r="L22" s="140"/>
      <c r="M22" s="141"/>
      <c r="N22" s="141"/>
      <c r="O22" s="142"/>
      <c r="P22" s="142"/>
      <c r="Q22" s="143"/>
      <c r="R22" s="230">
        <v>1185</v>
      </c>
      <c r="S22" s="219"/>
      <c r="T22" s="207">
        <v>611.54999999999995</v>
      </c>
      <c r="U22" s="207"/>
      <c r="V22" s="207">
        <v>960</v>
      </c>
      <c r="W22" s="207">
        <v>45</v>
      </c>
      <c r="X22" s="252">
        <v>180</v>
      </c>
      <c r="Y22" s="96"/>
      <c r="Z22" s="217">
        <f>S22+T22+U22+V22+W22+X22</f>
        <v>1796.55</v>
      </c>
      <c r="AA22" s="48"/>
    </row>
    <row r="23" spans="1:27" s="49" customFormat="1" ht="35.1" customHeight="1" thickTop="1" thickBot="1">
      <c r="A23" s="47"/>
      <c r="B23" s="66">
        <v>43907</v>
      </c>
      <c r="C23" s="67">
        <v>43857</v>
      </c>
      <c r="D23" s="68">
        <v>148</v>
      </c>
      <c r="E23" s="69" t="s">
        <v>40</v>
      </c>
      <c r="F23" s="247"/>
      <c r="G23" s="212"/>
      <c r="H23" s="214"/>
      <c r="I23" s="216"/>
      <c r="J23" s="224"/>
      <c r="K23" s="144"/>
      <c r="L23" s="145"/>
      <c r="M23" s="146"/>
      <c r="N23" s="146"/>
      <c r="O23" s="147"/>
      <c r="P23" s="147"/>
      <c r="Q23" s="148"/>
      <c r="R23" s="231"/>
      <c r="S23" s="220"/>
      <c r="T23" s="208"/>
      <c r="U23" s="208"/>
      <c r="V23" s="208"/>
      <c r="W23" s="208"/>
      <c r="X23" s="253"/>
      <c r="Y23" s="97"/>
      <c r="Z23" s="218"/>
      <c r="AA23" s="48"/>
    </row>
    <row r="24" spans="1:27" s="49" customFormat="1" ht="35.1" customHeight="1" thickBot="1">
      <c r="A24" s="47"/>
      <c r="B24" s="62">
        <v>43853</v>
      </c>
      <c r="C24" s="63">
        <v>43852</v>
      </c>
      <c r="D24" s="64">
        <v>141</v>
      </c>
      <c r="E24" s="65" t="s">
        <v>61</v>
      </c>
      <c r="F24" s="209" t="s">
        <v>61</v>
      </c>
      <c r="G24" s="211" t="s">
        <v>41</v>
      </c>
      <c r="H24" s="213" t="s">
        <v>93</v>
      </c>
      <c r="I24" s="215" t="s">
        <v>94</v>
      </c>
      <c r="J24" s="223">
        <v>611.54999999999995</v>
      </c>
      <c r="K24" s="139"/>
      <c r="L24" s="140"/>
      <c r="M24" s="141"/>
      <c r="N24" s="141"/>
      <c r="O24" s="142"/>
      <c r="P24" s="142"/>
      <c r="Q24" s="143"/>
      <c r="R24" s="230">
        <v>1185</v>
      </c>
      <c r="S24" s="219"/>
      <c r="T24" s="207">
        <v>611.54999999999995</v>
      </c>
      <c r="U24" s="221"/>
      <c r="V24" s="207">
        <v>960</v>
      </c>
      <c r="W24" s="207">
        <v>45</v>
      </c>
      <c r="X24" s="252">
        <v>180</v>
      </c>
      <c r="Y24" s="96"/>
      <c r="Z24" s="217">
        <f t="shared" si="1"/>
        <v>1796.55</v>
      </c>
      <c r="AA24" s="48"/>
    </row>
    <row r="25" spans="1:27" s="49" customFormat="1" ht="35.1" customHeight="1" thickTop="1" thickBot="1">
      <c r="A25" s="47"/>
      <c r="B25" s="66">
        <v>43907</v>
      </c>
      <c r="C25" s="67">
        <v>43857</v>
      </c>
      <c r="D25" s="68">
        <v>148</v>
      </c>
      <c r="E25" s="69" t="s">
        <v>40</v>
      </c>
      <c r="F25" s="210"/>
      <c r="G25" s="212"/>
      <c r="H25" s="214"/>
      <c r="I25" s="216"/>
      <c r="J25" s="224"/>
      <c r="K25" s="144"/>
      <c r="L25" s="145"/>
      <c r="M25" s="146"/>
      <c r="N25" s="146"/>
      <c r="O25" s="147"/>
      <c r="P25" s="147"/>
      <c r="Q25" s="148"/>
      <c r="R25" s="231"/>
      <c r="S25" s="220"/>
      <c r="T25" s="208"/>
      <c r="U25" s="222"/>
      <c r="V25" s="208"/>
      <c r="W25" s="208"/>
      <c r="X25" s="253"/>
      <c r="Y25" s="97"/>
      <c r="Z25" s="218"/>
      <c r="AA25" s="48"/>
    </row>
    <row r="26" spans="1:27" s="49" customFormat="1" ht="35.1" customHeight="1" thickBot="1">
      <c r="A26" s="47"/>
      <c r="B26" s="62">
        <v>43853</v>
      </c>
      <c r="C26" s="63">
        <v>43852</v>
      </c>
      <c r="D26" s="64">
        <v>138</v>
      </c>
      <c r="E26" s="65" t="s">
        <v>62</v>
      </c>
      <c r="F26" s="209" t="s">
        <v>62</v>
      </c>
      <c r="G26" s="211" t="s">
        <v>63</v>
      </c>
      <c r="H26" s="213" t="s">
        <v>93</v>
      </c>
      <c r="I26" s="215" t="s">
        <v>94</v>
      </c>
      <c r="J26" s="232">
        <v>611.54999999999995</v>
      </c>
      <c r="K26" s="139"/>
      <c r="L26" s="140"/>
      <c r="M26" s="141"/>
      <c r="N26" s="141"/>
      <c r="O26" s="142"/>
      <c r="P26" s="142"/>
      <c r="Q26" s="143"/>
      <c r="R26" s="230">
        <v>1470</v>
      </c>
      <c r="S26" s="219"/>
      <c r="T26" s="238">
        <v>611.54999999999995</v>
      </c>
      <c r="U26" s="221"/>
      <c r="V26" s="207">
        <v>1200</v>
      </c>
      <c r="W26" s="207">
        <v>45</v>
      </c>
      <c r="X26" s="252">
        <v>225</v>
      </c>
      <c r="Y26" s="96"/>
      <c r="Z26" s="217">
        <f>S26+T26+U26+V26+W26+X26</f>
        <v>2081.5500000000002</v>
      </c>
      <c r="AA26" s="54"/>
    </row>
    <row r="27" spans="1:27" s="49" customFormat="1" ht="35.1" customHeight="1" thickTop="1" thickBot="1">
      <c r="A27" s="47"/>
      <c r="B27" s="66">
        <v>43907</v>
      </c>
      <c r="C27" s="67">
        <v>43857</v>
      </c>
      <c r="D27" s="68">
        <v>148</v>
      </c>
      <c r="E27" s="69" t="s">
        <v>40</v>
      </c>
      <c r="F27" s="210"/>
      <c r="G27" s="212"/>
      <c r="H27" s="214"/>
      <c r="I27" s="216"/>
      <c r="J27" s="233"/>
      <c r="K27" s="144"/>
      <c r="L27" s="145"/>
      <c r="M27" s="146"/>
      <c r="N27" s="146"/>
      <c r="O27" s="147"/>
      <c r="P27" s="147"/>
      <c r="Q27" s="148"/>
      <c r="R27" s="231"/>
      <c r="S27" s="220"/>
      <c r="T27" s="239"/>
      <c r="U27" s="222"/>
      <c r="V27" s="208"/>
      <c r="W27" s="208"/>
      <c r="X27" s="253"/>
      <c r="Y27" s="97"/>
      <c r="Z27" s="218"/>
      <c r="AA27" s="48"/>
    </row>
    <row r="28" spans="1:27" s="49" customFormat="1" ht="35.1" customHeight="1" thickBot="1">
      <c r="A28" s="47"/>
      <c r="B28" s="71">
        <v>43861</v>
      </c>
      <c r="C28" s="72">
        <v>43861</v>
      </c>
      <c r="D28" s="73">
        <v>159</v>
      </c>
      <c r="E28" s="65" t="s">
        <v>64</v>
      </c>
      <c r="F28" s="246" t="s">
        <v>64</v>
      </c>
      <c r="G28" s="211" t="s">
        <v>27</v>
      </c>
      <c r="H28" s="213" t="s">
        <v>67</v>
      </c>
      <c r="I28" s="215" t="s">
        <v>95</v>
      </c>
      <c r="J28" s="223">
        <v>1209.5899999999999</v>
      </c>
      <c r="K28" s="149"/>
      <c r="L28" s="150"/>
      <c r="M28" s="151"/>
      <c r="N28" s="151"/>
      <c r="O28" s="152"/>
      <c r="P28" s="152"/>
      <c r="Q28" s="153"/>
      <c r="R28" s="230">
        <v>2450</v>
      </c>
      <c r="S28" s="240"/>
      <c r="T28" s="207">
        <v>1209.5899999999999</v>
      </c>
      <c r="U28" s="221"/>
      <c r="V28" s="207">
        <v>2210</v>
      </c>
      <c r="W28" s="207">
        <v>45</v>
      </c>
      <c r="X28" s="207">
        <v>195</v>
      </c>
      <c r="Y28" s="98"/>
      <c r="Z28" s="217">
        <f t="shared" si="1"/>
        <v>3659.59</v>
      </c>
      <c r="AA28" s="54"/>
    </row>
    <row r="29" spans="1:27" s="49" customFormat="1" ht="35.1" customHeight="1" thickTop="1" thickBot="1">
      <c r="A29" s="47"/>
      <c r="B29" s="66">
        <v>43907</v>
      </c>
      <c r="C29" s="67">
        <v>43857</v>
      </c>
      <c r="D29" s="68">
        <v>148</v>
      </c>
      <c r="E29" s="69" t="s">
        <v>40</v>
      </c>
      <c r="F29" s="247"/>
      <c r="G29" s="212"/>
      <c r="H29" s="214"/>
      <c r="I29" s="216"/>
      <c r="J29" s="224"/>
      <c r="K29" s="144"/>
      <c r="L29" s="145"/>
      <c r="M29" s="146"/>
      <c r="N29" s="146"/>
      <c r="O29" s="147"/>
      <c r="P29" s="147"/>
      <c r="Q29" s="148"/>
      <c r="R29" s="231"/>
      <c r="S29" s="241"/>
      <c r="T29" s="208"/>
      <c r="U29" s="222"/>
      <c r="V29" s="208"/>
      <c r="W29" s="208"/>
      <c r="X29" s="208"/>
      <c r="Y29" s="99"/>
      <c r="Z29" s="218"/>
      <c r="AA29" s="48"/>
    </row>
    <row r="30" spans="1:27" s="49" customFormat="1" ht="35.1" customHeight="1" thickBot="1">
      <c r="A30" s="47"/>
      <c r="B30" s="62">
        <v>43861</v>
      </c>
      <c r="C30" s="63">
        <v>43861</v>
      </c>
      <c r="D30" s="64">
        <v>160</v>
      </c>
      <c r="E30" s="74" t="s">
        <v>98</v>
      </c>
      <c r="F30" s="246" t="s">
        <v>66</v>
      </c>
      <c r="G30" s="211" t="s">
        <v>27</v>
      </c>
      <c r="H30" s="213" t="s">
        <v>65</v>
      </c>
      <c r="I30" s="215" t="s">
        <v>97</v>
      </c>
      <c r="J30" s="223">
        <v>1209.5899999999999</v>
      </c>
      <c r="K30" s="154"/>
      <c r="L30" s="155"/>
      <c r="M30" s="156"/>
      <c r="N30" s="156"/>
      <c r="O30" s="157"/>
      <c r="P30" s="157"/>
      <c r="Q30" s="158"/>
      <c r="R30" s="230">
        <v>2450</v>
      </c>
      <c r="S30" s="219"/>
      <c r="T30" s="250">
        <v>1209.5899999999999</v>
      </c>
      <c r="U30" s="221"/>
      <c r="V30" s="207">
        <v>2210</v>
      </c>
      <c r="W30" s="207">
        <v>45</v>
      </c>
      <c r="X30" s="207">
        <v>195</v>
      </c>
      <c r="Y30" s="98"/>
      <c r="Z30" s="217">
        <f>S30+T30+U31+V30+W30+X30</f>
        <v>3659.59</v>
      </c>
      <c r="AA30" s="54"/>
    </row>
    <row r="31" spans="1:27" s="49" customFormat="1" ht="35.1" customHeight="1" thickTop="1" thickBot="1">
      <c r="A31" s="47"/>
      <c r="B31" s="66">
        <v>43907</v>
      </c>
      <c r="C31" s="67">
        <v>43857</v>
      </c>
      <c r="D31" s="68">
        <v>148</v>
      </c>
      <c r="E31" s="69" t="s">
        <v>40</v>
      </c>
      <c r="F31" s="247"/>
      <c r="G31" s="212"/>
      <c r="H31" s="214"/>
      <c r="I31" s="216"/>
      <c r="J31" s="224"/>
      <c r="K31" s="144"/>
      <c r="L31" s="145"/>
      <c r="M31" s="146"/>
      <c r="N31" s="146"/>
      <c r="O31" s="147"/>
      <c r="P31" s="147"/>
      <c r="Q31" s="148"/>
      <c r="R31" s="231"/>
      <c r="S31" s="220"/>
      <c r="T31" s="251"/>
      <c r="U31" s="222"/>
      <c r="V31" s="208"/>
      <c r="W31" s="208"/>
      <c r="X31" s="208"/>
      <c r="Y31" s="99"/>
      <c r="Z31" s="218"/>
      <c r="AA31" s="48"/>
    </row>
    <row r="32" spans="1:27" s="49" customFormat="1" ht="35.1" customHeight="1" thickBot="1">
      <c r="A32" s="47"/>
      <c r="B32" s="62">
        <v>43861</v>
      </c>
      <c r="C32" s="63">
        <v>43861</v>
      </c>
      <c r="D32" s="64">
        <v>161</v>
      </c>
      <c r="E32" s="65" t="s">
        <v>33</v>
      </c>
      <c r="F32" s="209" t="s">
        <v>33</v>
      </c>
      <c r="G32" s="211" t="s">
        <v>42</v>
      </c>
      <c r="H32" s="213" t="s">
        <v>67</v>
      </c>
      <c r="I32" s="215" t="s">
        <v>97</v>
      </c>
      <c r="J32" s="223">
        <v>1209.5899999999999</v>
      </c>
      <c r="K32" s="139"/>
      <c r="L32" s="140"/>
      <c r="M32" s="141"/>
      <c r="N32" s="141"/>
      <c r="O32" s="142"/>
      <c r="P32" s="142"/>
      <c r="Q32" s="143"/>
      <c r="R32" s="230">
        <v>3282.5</v>
      </c>
      <c r="S32" s="240"/>
      <c r="T32" s="207">
        <v>1209.5899999999999</v>
      </c>
      <c r="U32" s="221"/>
      <c r="V32" s="207">
        <v>2975</v>
      </c>
      <c r="W32" s="207">
        <v>45</v>
      </c>
      <c r="X32" s="207">
        <v>262.5</v>
      </c>
      <c r="Y32" s="96"/>
      <c r="Z32" s="217">
        <f>S32+T32+U32+V32+W32+X32</f>
        <v>4492.09</v>
      </c>
      <c r="AA32" s="54"/>
    </row>
    <row r="33" spans="1:27" s="49" customFormat="1" ht="35.1" customHeight="1" thickTop="1" thickBot="1">
      <c r="A33" s="47"/>
      <c r="B33" s="66">
        <v>43907</v>
      </c>
      <c r="C33" s="67">
        <v>43857</v>
      </c>
      <c r="D33" s="68">
        <v>148</v>
      </c>
      <c r="E33" s="69" t="s">
        <v>40</v>
      </c>
      <c r="F33" s="210"/>
      <c r="G33" s="212"/>
      <c r="H33" s="214"/>
      <c r="I33" s="216"/>
      <c r="J33" s="224"/>
      <c r="K33" s="144"/>
      <c r="L33" s="145"/>
      <c r="M33" s="146"/>
      <c r="N33" s="146"/>
      <c r="O33" s="147"/>
      <c r="P33" s="147"/>
      <c r="Q33" s="148"/>
      <c r="R33" s="231"/>
      <c r="S33" s="241"/>
      <c r="T33" s="208"/>
      <c r="U33" s="222"/>
      <c r="V33" s="208"/>
      <c r="W33" s="208"/>
      <c r="X33" s="208"/>
      <c r="Y33" s="97"/>
      <c r="Z33" s="218"/>
      <c r="AA33" s="48"/>
    </row>
    <row r="34" spans="1:27" s="49" customFormat="1" ht="35.1" customHeight="1" thickBot="1">
      <c r="A34" s="47"/>
      <c r="B34" s="62">
        <v>43861</v>
      </c>
      <c r="C34" s="63">
        <v>43861</v>
      </c>
      <c r="D34" s="64">
        <v>162</v>
      </c>
      <c r="E34" s="65" t="s">
        <v>68</v>
      </c>
      <c r="F34" s="209" t="s">
        <v>68</v>
      </c>
      <c r="G34" s="211" t="s">
        <v>41</v>
      </c>
      <c r="H34" s="213" t="s">
        <v>70</v>
      </c>
      <c r="I34" s="215" t="s">
        <v>141</v>
      </c>
      <c r="J34" s="223">
        <v>1288.77</v>
      </c>
      <c r="K34" s="139"/>
      <c r="L34" s="140"/>
      <c r="M34" s="141"/>
      <c r="N34" s="141"/>
      <c r="O34" s="142"/>
      <c r="P34" s="142"/>
      <c r="Q34" s="143"/>
      <c r="R34" s="230">
        <v>1540</v>
      </c>
      <c r="S34" s="240"/>
      <c r="T34" s="242">
        <v>1288.77</v>
      </c>
      <c r="U34" s="221"/>
      <c r="V34" s="207">
        <v>1300</v>
      </c>
      <c r="W34" s="207">
        <v>45</v>
      </c>
      <c r="X34" s="207">
        <v>195</v>
      </c>
      <c r="Y34" s="96"/>
      <c r="Z34" s="217">
        <f>S34+T34+U34+V34+W34+X34</f>
        <v>2828.77</v>
      </c>
      <c r="AA34" s="54"/>
    </row>
    <row r="35" spans="1:27" s="49" customFormat="1" ht="35.1" customHeight="1" thickTop="1" thickBot="1">
      <c r="A35" s="47"/>
      <c r="B35" s="66">
        <v>43907</v>
      </c>
      <c r="C35" s="67">
        <v>43857</v>
      </c>
      <c r="D35" s="68">
        <v>148</v>
      </c>
      <c r="E35" s="69" t="s">
        <v>40</v>
      </c>
      <c r="F35" s="210"/>
      <c r="G35" s="212"/>
      <c r="H35" s="214"/>
      <c r="I35" s="216"/>
      <c r="J35" s="224"/>
      <c r="K35" s="144"/>
      <c r="L35" s="145"/>
      <c r="M35" s="146"/>
      <c r="N35" s="146"/>
      <c r="O35" s="147"/>
      <c r="P35" s="147"/>
      <c r="Q35" s="148"/>
      <c r="R35" s="231"/>
      <c r="S35" s="241"/>
      <c r="T35" s="243"/>
      <c r="U35" s="222"/>
      <c r="V35" s="208"/>
      <c r="W35" s="208"/>
      <c r="X35" s="208"/>
      <c r="Y35" s="97"/>
      <c r="Z35" s="218"/>
      <c r="AA35" s="48"/>
    </row>
    <row r="36" spans="1:27" s="49" customFormat="1" ht="35.1" customHeight="1" thickBot="1">
      <c r="A36" s="47"/>
      <c r="B36" s="62">
        <v>43861</v>
      </c>
      <c r="C36" s="63">
        <v>43861</v>
      </c>
      <c r="D36" s="64">
        <v>158</v>
      </c>
      <c r="E36" s="65" t="s">
        <v>69</v>
      </c>
      <c r="F36" s="209" t="s">
        <v>69</v>
      </c>
      <c r="G36" s="211" t="s">
        <v>27</v>
      </c>
      <c r="H36" s="213" t="s">
        <v>70</v>
      </c>
      <c r="I36" s="215" t="s">
        <v>99</v>
      </c>
      <c r="J36" s="223">
        <v>1288.77</v>
      </c>
      <c r="K36" s="139"/>
      <c r="L36" s="140"/>
      <c r="M36" s="141"/>
      <c r="N36" s="141"/>
      <c r="O36" s="142"/>
      <c r="P36" s="142"/>
      <c r="Q36" s="143"/>
      <c r="R36" s="230">
        <v>1540</v>
      </c>
      <c r="S36" s="240"/>
      <c r="T36" s="242">
        <v>1288.77</v>
      </c>
      <c r="U36" s="248"/>
      <c r="V36" s="207">
        <v>1300</v>
      </c>
      <c r="W36" s="207">
        <v>45</v>
      </c>
      <c r="X36" s="207">
        <v>195</v>
      </c>
      <c r="Y36" s="96"/>
      <c r="Z36" s="217">
        <f t="shared" si="1"/>
        <v>2828.77</v>
      </c>
      <c r="AA36" s="54"/>
    </row>
    <row r="37" spans="1:27" s="49" customFormat="1" ht="35.1" customHeight="1" thickTop="1" thickBot="1">
      <c r="A37" s="47"/>
      <c r="B37" s="66">
        <v>43907</v>
      </c>
      <c r="C37" s="67">
        <v>43857</v>
      </c>
      <c r="D37" s="68">
        <v>148</v>
      </c>
      <c r="E37" s="69" t="s">
        <v>40</v>
      </c>
      <c r="F37" s="210"/>
      <c r="G37" s="212"/>
      <c r="H37" s="214"/>
      <c r="I37" s="216"/>
      <c r="J37" s="224"/>
      <c r="K37" s="144"/>
      <c r="L37" s="145"/>
      <c r="M37" s="146"/>
      <c r="N37" s="146"/>
      <c r="O37" s="147"/>
      <c r="P37" s="147"/>
      <c r="Q37" s="148"/>
      <c r="R37" s="231"/>
      <c r="S37" s="241"/>
      <c r="T37" s="243"/>
      <c r="U37" s="249"/>
      <c r="V37" s="208"/>
      <c r="W37" s="208"/>
      <c r="X37" s="208"/>
      <c r="Y37" s="97"/>
      <c r="Z37" s="218"/>
      <c r="AA37" s="48"/>
    </row>
    <row r="38" spans="1:27" s="49" customFormat="1" ht="35.1" customHeight="1" thickBot="1">
      <c r="A38" s="47"/>
      <c r="B38" s="62">
        <v>43880</v>
      </c>
      <c r="C38" s="63">
        <v>43880</v>
      </c>
      <c r="D38" s="64">
        <v>333</v>
      </c>
      <c r="E38" s="65" t="s">
        <v>36</v>
      </c>
      <c r="F38" s="209" t="s">
        <v>36</v>
      </c>
      <c r="G38" s="211" t="s">
        <v>71</v>
      </c>
      <c r="H38" s="213" t="s">
        <v>72</v>
      </c>
      <c r="I38" s="215" t="s">
        <v>100</v>
      </c>
      <c r="J38" s="223">
        <f>1150+1097.58</f>
        <v>2247.58</v>
      </c>
      <c r="K38" s="149"/>
      <c r="L38" s="150"/>
      <c r="M38" s="151"/>
      <c r="N38" s="151"/>
      <c r="O38" s="152"/>
      <c r="P38" s="152"/>
      <c r="Q38" s="153"/>
      <c r="R38" s="230"/>
      <c r="S38" s="219">
        <v>1097.58</v>
      </c>
      <c r="T38" s="207"/>
      <c r="U38" s="207"/>
      <c r="V38" s="207">
        <v>910</v>
      </c>
      <c r="W38" s="207">
        <v>45</v>
      </c>
      <c r="X38" s="207">
        <v>195</v>
      </c>
      <c r="Y38" s="98"/>
      <c r="Z38" s="217">
        <f>S38+T38+U38+V38+W38+X38</f>
        <v>2247.58</v>
      </c>
      <c r="AA38" s="54"/>
    </row>
    <row r="39" spans="1:27" s="49" customFormat="1" ht="35.1" customHeight="1" thickTop="1" thickBot="1">
      <c r="A39" s="47"/>
      <c r="B39" s="66">
        <v>43945</v>
      </c>
      <c r="C39" s="67">
        <v>43887</v>
      </c>
      <c r="D39" s="68">
        <v>371</v>
      </c>
      <c r="E39" s="69" t="s">
        <v>40</v>
      </c>
      <c r="F39" s="210"/>
      <c r="G39" s="212"/>
      <c r="H39" s="214"/>
      <c r="I39" s="216"/>
      <c r="J39" s="224"/>
      <c r="K39" s="144"/>
      <c r="L39" s="145"/>
      <c r="M39" s="146"/>
      <c r="N39" s="146"/>
      <c r="O39" s="147"/>
      <c r="P39" s="147"/>
      <c r="Q39" s="148"/>
      <c r="R39" s="231"/>
      <c r="S39" s="220"/>
      <c r="T39" s="208"/>
      <c r="U39" s="208"/>
      <c r="V39" s="208"/>
      <c r="W39" s="208"/>
      <c r="X39" s="208"/>
      <c r="Y39" s="99"/>
      <c r="Z39" s="218"/>
      <c r="AA39" s="48"/>
    </row>
    <row r="40" spans="1:27" s="49" customFormat="1" ht="35.1" customHeight="1" thickBot="1">
      <c r="A40" s="47"/>
      <c r="B40" s="62">
        <v>43880</v>
      </c>
      <c r="C40" s="63">
        <v>43880</v>
      </c>
      <c r="D40" s="64">
        <v>331</v>
      </c>
      <c r="E40" s="65" t="s">
        <v>35</v>
      </c>
      <c r="F40" s="209" t="s">
        <v>35</v>
      </c>
      <c r="G40" s="211" t="s">
        <v>27</v>
      </c>
      <c r="H40" s="213" t="s">
        <v>72</v>
      </c>
      <c r="I40" s="215" t="s">
        <v>100</v>
      </c>
      <c r="J40" s="223">
        <f>1150+1097.58</f>
        <v>2247.58</v>
      </c>
      <c r="K40" s="154"/>
      <c r="L40" s="155"/>
      <c r="M40" s="164"/>
      <c r="N40" s="164"/>
      <c r="O40" s="157"/>
      <c r="P40" s="157"/>
      <c r="Q40" s="165"/>
      <c r="R40" s="230"/>
      <c r="S40" s="244">
        <v>1097.58</v>
      </c>
      <c r="T40" s="207"/>
      <c r="U40" s="207"/>
      <c r="V40" s="207">
        <v>910</v>
      </c>
      <c r="W40" s="207">
        <v>45</v>
      </c>
      <c r="X40" s="207">
        <v>195</v>
      </c>
      <c r="Y40" s="98"/>
      <c r="Z40" s="217">
        <f t="shared" si="1"/>
        <v>2247.58</v>
      </c>
      <c r="AA40" s="54"/>
    </row>
    <row r="41" spans="1:27" s="49" customFormat="1" ht="35.1" customHeight="1" thickTop="1" thickBot="1">
      <c r="A41" s="47"/>
      <c r="B41" s="66">
        <v>43945</v>
      </c>
      <c r="C41" s="67">
        <v>43887</v>
      </c>
      <c r="D41" s="68">
        <v>371</v>
      </c>
      <c r="E41" s="69" t="s">
        <v>40</v>
      </c>
      <c r="F41" s="210"/>
      <c r="G41" s="212"/>
      <c r="H41" s="214"/>
      <c r="I41" s="216"/>
      <c r="J41" s="224"/>
      <c r="K41" s="166"/>
      <c r="L41" s="167"/>
      <c r="M41" s="168"/>
      <c r="N41" s="168"/>
      <c r="O41" s="169"/>
      <c r="P41" s="169"/>
      <c r="Q41" s="170"/>
      <c r="R41" s="231"/>
      <c r="S41" s="245"/>
      <c r="T41" s="208"/>
      <c r="U41" s="208"/>
      <c r="V41" s="208"/>
      <c r="W41" s="208"/>
      <c r="X41" s="208"/>
      <c r="Y41" s="99"/>
      <c r="Z41" s="218"/>
      <c r="AA41" s="48"/>
    </row>
    <row r="42" spans="1:27" s="49" customFormat="1" ht="35.1" customHeight="1" thickBot="1">
      <c r="A42" s="47"/>
      <c r="B42" s="80">
        <v>43880</v>
      </c>
      <c r="C42" s="81">
        <v>43880</v>
      </c>
      <c r="D42" s="82">
        <v>337</v>
      </c>
      <c r="E42" s="59" t="s">
        <v>73</v>
      </c>
      <c r="F42" s="225" t="s">
        <v>73</v>
      </c>
      <c r="G42" s="227" t="s">
        <v>30</v>
      </c>
      <c r="H42" s="228" t="s">
        <v>74</v>
      </c>
      <c r="I42" s="229" t="s">
        <v>101</v>
      </c>
      <c r="J42" s="223">
        <v>685.98</v>
      </c>
      <c r="K42" s="154"/>
      <c r="L42" s="155"/>
      <c r="M42" s="156"/>
      <c r="N42" s="156"/>
      <c r="O42" s="157"/>
      <c r="P42" s="157"/>
      <c r="Q42" s="158"/>
      <c r="R42" s="230">
        <v>760</v>
      </c>
      <c r="S42" s="219">
        <v>685.98</v>
      </c>
      <c r="T42" s="221"/>
      <c r="U42" s="221"/>
      <c r="V42" s="207">
        <v>520</v>
      </c>
      <c r="W42" s="207">
        <v>45</v>
      </c>
      <c r="X42" s="207">
        <v>195</v>
      </c>
      <c r="Y42" s="96"/>
      <c r="Z42" s="217">
        <f>S42+T42+U42+V42+W42+X42</f>
        <v>1445.98</v>
      </c>
      <c r="AA42" s="54"/>
    </row>
    <row r="43" spans="1:27" s="49" customFormat="1" ht="35.1" customHeight="1" thickTop="1" thickBot="1">
      <c r="A43" s="34"/>
      <c r="B43" s="66">
        <v>43945</v>
      </c>
      <c r="C43" s="67">
        <v>43887</v>
      </c>
      <c r="D43" s="68">
        <v>371</v>
      </c>
      <c r="E43" s="69" t="s">
        <v>40</v>
      </c>
      <c r="F43" s="226"/>
      <c r="G43" s="212"/>
      <c r="H43" s="214"/>
      <c r="I43" s="216"/>
      <c r="J43" s="224"/>
      <c r="K43" s="166"/>
      <c r="L43" s="167"/>
      <c r="M43" s="171"/>
      <c r="N43" s="171"/>
      <c r="O43" s="169"/>
      <c r="P43" s="169"/>
      <c r="Q43" s="172"/>
      <c r="R43" s="231"/>
      <c r="S43" s="220"/>
      <c r="T43" s="222"/>
      <c r="U43" s="222"/>
      <c r="V43" s="208"/>
      <c r="W43" s="208"/>
      <c r="X43" s="208"/>
      <c r="Y43" s="97"/>
      <c r="Z43" s="218"/>
      <c r="AA43" s="48"/>
    </row>
    <row r="44" spans="1:27" s="49" customFormat="1" ht="35.1" customHeight="1" thickBot="1">
      <c r="A44" s="47"/>
      <c r="B44" s="62">
        <v>43880</v>
      </c>
      <c r="C44" s="63">
        <v>43880</v>
      </c>
      <c r="D44" s="64">
        <v>340</v>
      </c>
      <c r="E44" s="65" t="s">
        <v>75</v>
      </c>
      <c r="F44" s="209" t="s">
        <v>75</v>
      </c>
      <c r="G44" s="211" t="s">
        <v>76</v>
      </c>
      <c r="H44" s="213" t="s">
        <v>74</v>
      </c>
      <c r="I44" s="215" t="s">
        <v>103</v>
      </c>
      <c r="J44" s="223">
        <v>685.98</v>
      </c>
      <c r="K44" s="154"/>
      <c r="L44" s="155"/>
      <c r="M44" s="156"/>
      <c r="N44" s="156"/>
      <c r="O44" s="157"/>
      <c r="P44" s="157"/>
      <c r="Q44" s="158"/>
      <c r="R44" s="217">
        <v>760</v>
      </c>
      <c r="S44" s="219">
        <v>685.98</v>
      </c>
      <c r="T44" s="207"/>
      <c r="U44" s="207"/>
      <c r="V44" s="207">
        <v>520</v>
      </c>
      <c r="W44" s="207">
        <v>45</v>
      </c>
      <c r="X44" s="207">
        <v>195</v>
      </c>
      <c r="Y44" s="96"/>
      <c r="Z44" s="217">
        <f t="shared" ref="Z44:Z46" si="2">S44+T44+U44+V44+W44+X44</f>
        <v>1445.98</v>
      </c>
      <c r="AA44" s="54"/>
    </row>
    <row r="45" spans="1:27" s="49" customFormat="1" ht="35.1" customHeight="1" thickTop="1" thickBot="1">
      <c r="A45" s="47"/>
      <c r="B45" s="66">
        <v>43945</v>
      </c>
      <c r="C45" s="67">
        <v>43887</v>
      </c>
      <c r="D45" s="68">
        <v>371</v>
      </c>
      <c r="E45" s="69" t="s">
        <v>40</v>
      </c>
      <c r="F45" s="210"/>
      <c r="G45" s="212"/>
      <c r="H45" s="214"/>
      <c r="I45" s="216"/>
      <c r="J45" s="224"/>
      <c r="K45" s="166"/>
      <c r="L45" s="167"/>
      <c r="M45" s="171"/>
      <c r="N45" s="171"/>
      <c r="O45" s="169"/>
      <c r="P45" s="169"/>
      <c r="Q45" s="172"/>
      <c r="R45" s="218"/>
      <c r="S45" s="220"/>
      <c r="T45" s="208"/>
      <c r="U45" s="208"/>
      <c r="V45" s="208"/>
      <c r="W45" s="208"/>
      <c r="X45" s="208"/>
      <c r="Y45" s="97"/>
      <c r="Z45" s="218"/>
      <c r="AA45" s="48"/>
    </row>
    <row r="46" spans="1:27" s="49" customFormat="1" ht="35.1" customHeight="1" thickBot="1">
      <c r="A46" s="47"/>
      <c r="B46" s="62">
        <v>43880</v>
      </c>
      <c r="C46" s="63">
        <v>43880</v>
      </c>
      <c r="D46" s="64">
        <v>341</v>
      </c>
      <c r="E46" s="65" t="s">
        <v>77</v>
      </c>
      <c r="F46" s="209" t="s">
        <v>77</v>
      </c>
      <c r="G46" s="211" t="s">
        <v>76</v>
      </c>
      <c r="H46" s="213" t="s">
        <v>74</v>
      </c>
      <c r="I46" s="215" t="s">
        <v>102</v>
      </c>
      <c r="J46" s="232">
        <v>685.98</v>
      </c>
      <c r="K46" s="154"/>
      <c r="L46" s="155"/>
      <c r="M46" s="156"/>
      <c r="N46" s="156"/>
      <c r="O46" s="157"/>
      <c r="P46" s="157"/>
      <c r="Q46" s="158"/>
      <c r="R46" s="234">
        <v>760</v>
      </c>
      <c r="S46" s="236">
        <v>685.98</v>
      </c>
      <c r="T46" s="238"/>
      <c r="U46" s="238"/>
      <c r="V46" s="207">
        <v>520</v>
      </c>
      <c r="W46" s="207">
        <v>45</v>
      </c>
      <c r="X46" s="207">
        <v>195</v>
      </c>
      <c r="Y46" s="96"/>
      <c r="Z46" s="217">
        <f t="shared" si="2"/>
        <v>1445.98</v>
      </c>
      <c r="AA46" s="54"/>
    </row>
    <row r="47" spans="1:27" s="49" customFormat="1" ht="35.1" customHeight="1" thickTop="1" thickBot="1">
      <c r="A47" s="47"/>
      <c r="B47" s="66">
        <v>43945</v>
      </c>
      <c r="C47" s="67">
        <v>43887</v>
      </c>
      <c r="D47" s="68">
        <v>371</v>
      </c>
      <c r="E47" s="69" t="s">
        <v>40</v>
      </c>
      <c r="F47" s="210"/>
      <c r="G47" s="212"/>
      <c r="H47" s="214"/>
      <c r="I47" s="216"/>
      <c r="J47" s="233"/>
      <c r="K47" s="166"/>
      <c r="L47" s="167"/>
      <c r="M47" s="171"/>
      <c r="N47" s="171"/>
      <c r="O47" s="169"/>
      <c r="P47" s="169"/>
      <c r="Q47" s="172"/>
      <c r="R47" s="235"/>
      <c r="S47" s="237"/>
      <c r="T47" s="239"/>
      <c r="U47" s="239"/>
      <c r="V47" s="208"/>
      <c r="W47" s="208"/>
      <c r="X47" s="208"/>
      <c r="Y47" s="97"/>
      <c r="Z47" s="218"/>
      <c r="AA47" s="48"/>
    </row>
    <row r="48" spans="1:27" s="49" customFormat="1" ht="35.1" customHeight="1" thickBot="1">
      <c r="A48" s="47"/>
      <c r="B48" s="62">
        <v>43880</v>
      </c>
      <c r="C48" s="63">
        <v>43880</v>
      </c>
      <c r="D48" s="64">
        <v>339</v>
      </c>
      <c r="E48" s="65" t="s">
        <v>78</v>
      </c>
      <c r="F48" s="209" t="s">
        <v>78</v>
      </c>
      <c r="G48" s="211" t="s">
        <v>79</v>
      </c>
      <c r="H48" s="213" t="s">
        <v>104</v>
      </c>
      <c r="I48" s="215" t="s">
        <v>102</v>
      </c>
      <c r="J48" s="223">
        <v>685.98</v>
      </c>
      <c r="K48" s="154"/>
      <c r="L48" s="155"/>
      <c r="M48" s="156"/>
      <c r="N48" s="156"/>
      <c r="O48" s="157"/>
      <c r="P48" s="157"/>
      <c r="Q48" s="158"/>
      <c r="R48" s="217">
        <v>760</v>
      </c>
      <c r="S48" s="219">
        <v>685.98</v>
      </c>
      <c r="T48" s="221"/>
      <c r="U48" s="221"/>
      <c r="V48" s="207">
        <v>520</v>
      </c>
      <c r="W48" s="207">
        <v>45</v>
      </c>
      <c r="X48" s="207">
        <v>195</v>
      </c>
      <c r="Y48" s="96"/>
      <c r="Z48" s="217">
        <f>S48+T48+U48+V48+W48+X48</f>
        <v>1445.98</v>
      </c>
      <c r="AA48" s="54"/>
    </row>
    <row r="49" spans="1:27" s="49" customFormat="1" ht="35.1" customHeight="1" thickTop="1" thickBot="1">
      <c r="A49" s="47"/>
      <c r="B49" s="66">
        <v>43945</v>
      </c>
      <c r="C49" s="67">
        <v>43887</v>
      </c>
      <c r="D49" s="68">
        <v>371</v>
      </c>
      <c r="E49" s="69" t="s">
        <v>40</v>
      </c>
      <c r="F49" s="210"/>
      <c r="G49" s="212"/>
      <c r="H49" s="214"/>
      <c r="I49" s="216"/>
      <c r="J49" s="224"/>
      <c r="K49" s="166"/>
      <c r="L49" s="167"/>
      <c r="M49" s="171"/>
      <c r="N49" s="171"/>
      <c r="O49" s="169"/>
      <c r="P49" s="169"/>
      <c r="Q49" s="172"/>
      <c r="R49" s="218"/>
      <c r="S49" s="220"/>
      <c r="T49" s="222"/>
      <c r="U49" s="222"/>
      <c r="V49" s="208"/>
      <c r="W49" s="208"/>
      <c r="X49" s="208"/>
      <c r="Y49" s="97"/>
      <c r="Z49" s="218"/>
      <c r="AA49" s="48"/>
    </row>
    <row r="50" spans="1:27" s="49" customFormat="1" ht="35.1" customHeight="1" thickBot="1">
      <c r="A50" s="47"/>
      <c r="B50" s="62">
        <v>43887</v>
      </c>
      <c r="C50" s="63">
        <v>43885</v>
      </c>
      <c r="D50" s="64">
        <v>359</v>
      </c>
      <c r="E50" s="65" t="s">
        <v>61</v>
      </c>
      <c r="F50" s="209" t="s">
        <v>61</v>
      </c>
      <c r="G50" s="211" t="s">
        <v>41</v>
      </c>
      <c r="H50" s="213" t="s">
        <v>105</v>
      </c>
      <c r="I50" s="215" t="s">
        <v>106</v>
      </c>
      <c r="J50" s="223">
        <f>344.58+819.41</f>
        <v>1163.99</v>
      </c>
      <c r="K50" s="154"/>
      <c r="L50" s="155"/>
      <c r="M50" s="156"/>
      <c r="N50" s="156"/>
      <c r="O50" s="157"/>
      <c r="P50" s="157"/>
      <c r="Q50" s="158"/>
      <c r="R50" s="217">
        <v>705</v>
      </c>
      <c r="S50" s="219">
        <f>344.58+819.41</f>
        <v>1163.99</v>
      </c>
      <c r="T50" s="207"/>
      <c r="U50" s="207"/>
      <c r="V50" s="207">
        <v>480</v>
      </c>
      <c r="W50" s="207">
        <v>45</v>
      </c>
      <c r="X50" s="207">
        <v>180</v>
      </c>
      <c r="Y50" s="96"/>
      <c r="Z50" s="217">
        <f>S50+T50+U50+V50+W50+X50</f>
        <v>1868.99</v>
      </c>
      <c r="AA50" s="54"/>
    </row>
    <row r="51" spans="1:27" s="49" customFormat="1" ht="35.1" customHeight="1" thickTop="1" thickBot="1">
      <c r="A51" s="47"/>
      <c r="B51" s="66">
        <v>43945</v>
      </c>
      <c r="C51" s="67">
        <v>43887</v>
      </c>
      <c r="D51" s="68">
        <v>371</v>
      </c>
      <c r="E51" s="69" t="s">
        <v>40</v>
      </c>
      <c r="F51" s="210"/>
      <c r="G51" s="212"/>
      <c r="H51" s="214"/>
      <c r="I51" s="216"/>
      <c r="J51" s="224"/>
      <c r="K51" s="166"/>
      <c r="L51" s="167"/>
      <c r="M51" s="171"/>
      <c r="N51" s="171"/>
      <c r="O51" s="169"/>
      <c r="P51" s="169"/>
      <c r="Q51" s="172"/>
      <c r="R51" s="218"/>
      <c r="S51" s="220"/>
      <c r="T51" s="208"/>
      <c r="U51" s="208"/>
      <c r="V51" s="208"/>
      <c r="W51" s="208"/>
      <c r="X51" s="208"/>
      <c r="Y51" s="97"/>
      <c r="Z51" s="218"/>
      <c r="AA51" s="48"/>
    </row>
    <row r="52" spans="1:27" s="49" customFormat="1" ht="35.1" customHeight="1" thickBot="1">
      <c r="A52" s="47"/>
      <c r="B52" s="62">
        <v>43880</v>
      </c>
      <c r="C52" s="63">
        <v>43880</v>
      </c>
      <c r="D52" s="64">
        <v>332</v>
      </c>
      <c r="E52" s="65" t="s">
        <v>62</v>
      </c>
      <c r="F52" s="209" t="s">
        <v>62</v>
      </c>
      <c r="G52" s="211" t="s">
        <v>63</v>
      </c>
      <c r="H52" s="213" t="s">
        <v>107</v>
      </c>
      <c r="I52" s="215" t="s">
        <v>108</v>
      </c>
      <c r="J52" s="217">
        <f>1532.5+1097.58</f>
        <v>2630.08</v>
      </c>
      <c r="K52" s="154"/>
      <c r="L52" s="155"/>
      <c r="M52" s="156"/>
      <c r="N52" s="156"/>
      <c r="O52" s="157"/>
      <c r="P52" s="157"/>
      <c r="Q52" s="158"/>
      <c r="R52" s="217"/>
      <c r="S52" s="219">
        <v>1097.58</v>
      </c>
      <c r="T52" s="221"/>
      <c r="U52" s="221"/>
      <c r="V52" s="207">
        <v>1225</v>
      </c>
      <c r="W52" s="207">
        <v>45</v>
      </c>
      <c r="X52" s="207">
        <v>262.5</v>
      </c>
      <c r="Y52" s="96"/>
      <c r="Z52" s="217">
        <f>S52+T52+U52+V52+W52+X52</f>
        <v>2630.08</v>
      </c>
      <c r="AA52" s="54"/>
    </row>
    <row r="53" spans="1:27" s="49" customFormat="1" ht="35.1" customHeight="1" thickTop="1" thickBot="1">
      <c r="A53" s="47"/>
      <c r="B53" s="66">
        <v>43945</v>
      </c>
      <c r="C53" s="67">
        <v>43887</v>
      </c>
      <c r="D53" s="68">
        <v>371</v>
      </c>
      <c r="E53" s="69" t="s">
        <v>40</v>
      </c>
      <c r="F53" s="210"/>
      <c r="G53" s="212"/>
      <c r="H53" s="214"/>
      <c r="I53" s="216"/>
      <c r="J53" s="218"/>
      <c r="K53" s="166"/>
      <c r="L53" s="167"/>
      <c r="M53" s="171"/>
      <c r="N53" s="171"/>
      <c r="O53" s="169"/>
      <c r="P53" s="169"/>
      <c r="Q53" s="172"/>
      <c r="R53" s="218"/>
      <c r="S53" s="220"/>
      <c r="T53" s="222"/>
      <c r="U53" s="222"/>
      <c r="V53" s="208"/>
      <c r="W53" s="208"/>
      <c r="X53" s="208"/>
      <c r="Y53" s="97"/>
      <c r="Z53" s="218"/>
      <c r="AA53" s="48"/>
    </row>
    <row r="54" spans="1:27" s="49" customFormat="1" ht="35.1" customHeight="1" thickBot="1">
      <c r="A54" s="47"/>
      <c r="B54" s="75">
        <v>43907</v>
      </c>
      <c r="C54" s="76">
        <v>43857</v>
      </c>
      <c r="D54" s="77">
        <v>148</v>
      </c>
      <c r="E54" s="78" t="s">
        <v>40</v>
      </c>
      <c r="F54" s="78" t="s">
        <v>80</v>
      </c>
      <c r="G54" s="79" t="s">
        <v>81</v>
      </c>
      <c r="H54" s="83" t="s">
        <v>109</v>
      </c>
      <c r="I54" s="94" t="s">
        <v>110</v>
      </c>
      <c r="J54" s="173">
        <v>467.48</v>
      </c>
      <c r="K54" s="159"/>
      <c r="L54" s="160"/>
      <c r="M54" s="161"/>
      <c r="N54" s="161"/>
      <c r="O54" s="162"/>
      <c r="P54" s="162"/>
      <c r="Q54" s="163"/>
      <c r="R54" s="173"/>
      <c r="S54" s="100">
        <v>467.48</v>
      </c>
      <c r="T54" s="118"/>
      <c r="U54" s="118"/>
      <c r="V54" s="117"/>
      <c r="W54" s="117"/>
      <c r="X54" s="119"/>
      <c r="Y54" s="95"/>
      <c r="Z54" s="178">
        <f t="shared" ref="Z54:Z64" si="3">S54+T54+U54+V54+W54+X54</f>
        <v>467.48</v>
      </c>
      <c r="AA54" s="54"/>
    </row>
    <row r="55" spans="1:27" s="49" customFormat="1" ht="35.1" customHeight="1" thickTop="1" thickBot="1">
      <c r="A55" s="47"/>
      <c r="B55" s="58">
        <v>43907</v>
      </c>
      <c r="C55" s="41">
        <v>43857</v>
      </c>
      <c r="D55" s="40">
        <v>148</v>
      </c>
      <c r="E55" s="39" t="s">
        <v>40</v>
      </c>
      <c r="F55" s="39" t="s">
        <v>82</v>
      </c>
      <c r="G55" s="42" t="s">
        <v>27</v>
      </c>
      <c r="H55" s="46" t="s">
        <v>111</v>
      </c>
      <c r="I55" s="55" t="s">
        <v>112</v>
      </c>
      <c r="J55" s="174">
        <v>1812.32</v>
      </c>
      <c r="K55" s="134"/>
      <c r="L55" s="135"/>
      <c r="M55" s="136"/>
      <c r="N55" s="136"/>
      <c r="O55" s="137"/>
      <c r="P55" s="137"/>
      <c r="Q55" s="138"/>
      <c r="R55" s="174"/>
      <c r="S55" s="120">
        <v>1812.32</v>
      </c>
      <c r="T55" s="121"/>
      <c r="U55" s="121"/>
      <c r="V55" s="115"/>
      <c r="W55" s="115"/>
      <c r="X55" s="122"/>
      <c r="Y55" s="95"/>
      <c r="Z55" s="179">
        <f t="shared" si="3"/>
        <v>1812.32</v>
      </c>
      <c r="AA55" s="54"/>
    </row>
    <row r="56" spans="1:27" s="49" customFormat="1" ht="35.1" customHeight="1" thickTop="1" thickBot="1">
      <c r="A56" s="47"/>
      <c r="B56" s="58">
        <v>43907</v>
      </c>
      <c r="C56" s="41">
        <v>43857</v>
      </c>
      <c r="D56" s="40">
        <v>148</v>
      </c>
      <c r="E56" s="39" t="s">
        <v>40</v>
      </c>
      <c r="F56" s="39" t="s">
        <v>34</v>
      </c>
      <c r="G56" s="42" t="s">
        <v>83</v>
      </c>
      <c r="H56" s="46" t="s">
        <v>113</v>
      </c>
      <c r="I56" s="55" t="s">
        <v>114</v>
      </c>
      <c r="J56" s="174">
        <v>1648.97</v>
      </c>
      <c r="K56" s="134"/>
      <c r="L56" s="135"/>
      <c r="M56" s="136"/>
      <c r="N56" s="136"/>
      <c r="O56" s="137"/>
      <c r="P56" s="137"/>
      <c r="Q56" s="138"/>
      <c r="R56" s="174"/>
      <c r="S56" s="120">
        <v>1648.97</v>
      </c>
      <c r="T56" s="121"/>
      <c r="U56" s="121"/>
      <c r="V56" s="115"/>
      <c r="W56" s="115"/>
      <c r="X56" s="122"/>
      <c r="Y56" s="95"/>
      <c r="Z56" s="179">
        <f t="shared" si="3"/>
        <v>1648.97</v>
      </c>
      <c r="AA56" s="54"/>
    </row>
    <row r="57" spans="1:27" s="49" customFormat="1" ht="35.1" customHeight="1" thickTop="1" thickBot="1">
      <c r="A57" s="47"/>
      <c r="B57" s="58">
        <v>43907</v>
      </c>
      <c r="C57" s="41">
        <v>43857</v>
      </c>
      <c r="D57" s="40">
        <v>148</v>
      </c>
      <c r="E57" s="39" t="s">
        <v>40</v>
      </c>
      <c r="F57" s="39" t="s">
        <v>37</v>
      </c>
      <c r="G57" s="42" t="s">
        <v>41</v>
      </c>
      <c r="H57" s="46" t="s">
        <v>115</v>
      </c>
      <c r="I57" s="55" t="s">
        <v>116</v>
      </c>
      <c r="J57" s="174">
        <v>554.72</v>
      </c>
      <c r="K57" s="175"/>
      <c r="L57" s="176"/>
      <c r="M57" s="177"/>
      <c r="N57" s="177"/>
      <c r="O57" s="176"/>
      <c r="P57" s="176"/>
      <c r="Q57" s="138"/>
      <c r="R57" s="174"/>
      <c r="S57" s="120">
        <v>554.72</v>
      </c>
      <c r="T57" s="121"/>
      <c r="U57" s="121"/>
      <c r="V57" s="115"/>
      <c r="W57" s="115"/>
      <c r="X57" s="122"/>
      <c r="Y57" s="95"/>
      <c r="Z57" s="179">
        <f t="shared" si="3"/>
        <v>554.72</v>
      </c>
      <c r="AA57" s="54"/>
    </row>
    <row r="58" spans="1:27" s="36" customFormat="1" ht="35.1" customHeight="1" thickTop="1" thickBot="1">
      <c r="A58" s="34"/>
      <c r="B58" s="58">
        <v>43907</v>
      </c>
      <c r="C58" s="41">
        <v>43857</v>
      </c>
      <c r="D58" s="40">
        <v>148</v>
      </c>
      <c r="E58" s="39" t="s">
        <v>40</v>
      </c>
      <c r="F58" s="39" t="s">
        <v>120</v>
      </c>
      <c r="G58" s="42" t="s">
        <v>119</v>
      </c>
      <c r="H58" s="84" t="s">
        <v>121</v>
      </c>
      <c r="I58" s="55" t="s">
        <v>122</v>
      </c>
      <c r="J58" s="174">
        <v>185.85</v>
      </c>
      <c r="K58" s="134"/>
      <c r="L58" s="135"/>
      <c r="M58" s="136"/>
      <c r="N58" s="136"/>
      <c r="O58" s="137"/>
      <c r="P58" s="137"/>
      <c r="Q58" s="138"/>
      <c r="R58" s="174"/>
      <c r="S58" s="120">
        <v>185.85</v>
      </c>
      <c r="T58" s="121"/>
      <c r="U58" s="121"/>
      <c r="V58" s="115"/>
      <c r="W58" s="115"/>
      <c r="X58" s="122"/>
      <c r="Y58" s="95"/>
      <c r="Z58" s="179">
        <f t="shared" si="3"/>
        <v>185.85</v>
      </c>
      <c r="AA58" s="54"/>
    </row>
    <row r="59" spans="1:27" s="36" customFormat="1" ht="35.1" customHeight="1" thickTop="1" thickBot="1">
      <c r="A59" s="34"/>
      <c r="B59" s="58">
        <v>43907</v>
      </c>
      <c r="C59" s="41">
        <v>43857</v>
      </c>
      <c r="D59" s="40">
        <v>148</v>
      </c>
      <c r="E59" s="39" t="s">
        <v>40</v>
      </c>
      <c r="F59" s="39" t="s">
        <v>61</v>
      </c>
      <c r="G59" s="42" t="s">
        <v>117</v>
      </c>
      <c r="H59" s="84" t="s">
        <v>121</v>
      </c>
      <c r="I59" s="55" t="s">
        <v>122</v>
      </c>
      <c r="J59" s="174">
        <v>185.85</v>
      </c>
      <c r="K59" s="134"/>
      <c r="L59" s="135"/>
      <c r="M59" s="136"/>
      <c r="N59" s="136"/>
      <c r="O59" s="137"/>
      <c r="P59" s="137"/>
      <c r="Q59" s="138"/>
      <c r="R59" s="174"/>
      <c r="S59" s="120">
        <v>185.85</v>
      </c>
      <c r="T59" s="121"/>
      <c r="U59" s="121"/>
      <c r="V59" s="115"/>
      <c r="W59" s="115"/>
      <c r="X59" s="122"/>
      <c r="Y59" s="95"/>
      <c r="Z59" s="179">
        <f t="shared" si="3"/>
        <v>185.85</v>
      </c>
      <c r="AA59" s="54"/>
    </row>
    <row r="60" spans="1:27" s="36" customFormat="1" ht="35.1" customHeight="1" thickTop="1" thickBot="1">
      <c r="A60" s="34"/>
      <c r="B60" s="58">
        <v>43907</v>
      </c>
      <c r="C60" s="41">
        <v>43857</v>
      </c>
      <c r="D60" s="40">
        <v>148</v>
      </c>
      <c r="E60" s="39" t="s">
        <v>40</v>
      </c>
      <c r="F60" s="39" t="s">
        <v>57</v>
      </c>
      <c r="G60" s="42" t="s">
        <v>118</v>
      </c>
      <c r="H60" s="84" t="s">
        <v>121</v>
      </c>
      <c r="I60" s="55" t="s">
        <v>122</v>
      </c>
      <c r="J60" s="174">
        <v>185.85</v>
      </c>
      <c r="K60" s="134"/>
      <c r="L60" s="135"/>
      <c r="M60" s="136"/>
      <c r="N60" s="136"/>
      <c r="O60" s="137"/>
      <c r="P60" s="137"/>
      <c r="Q60" s="138"/>
      <c r="R60" s="174"/>
      <c r="S60" s="120">
        <v>185.85</v>
      </c>
      <c r="T60" s="121"/>
      <c r="U60" s="121"/>
      <c r="V60" s="115"/>
      <c r="W60" s="115"/>
      <c r="X60" s="122"/>
      <c r="Y60" s="95"/>
      <c r="Z60" s="179">
        <f t="shared" si="3"/>
        <v>185.85</v>
      </c>
      <c r="AA60" s="54"/>
    </row>
    <row r="61" spans="1:27" s="36" customFormat="1" ht="35.1" customHeight="1" thickTop="1" thickBot="1">
      <c r="A61" s="34"/>
      <c r="B61" s="58">
        <v>43907</v>
      </c>
      <c r="C61" s="41">
        <v>43857</v>
      </c>
      <c r="D61" s="40">
        <v>148</v>
      </c>
      <c r="E61" s="39" t="s">
        <v>40</v>
      </c>
      <c r="F61" s="39" t="s">
        <v>26</v>
      </c>
      <c r="G61" s="42" t="s">
        <v>28</v>
      </c>
      <c r="H61" s="46" t="s">
        <v>84</v>
      </c>
      <c r="I61" s="55" t="s">
        <v>138</v>
      </c>
      <c r="J61" s="174">
        <v>504.4</v>
      </c>
      <c r="K61" s="134"/>
      <c r="L61" s="135"/>
      <c r="M61" s="136"/>
      <c r="N61" s="136"/>
      <c r="O61" s="137"/>
      <c r="P61" s="137"/>
      <c r="Q61" s="138"/>
      <c r="R61" s="174"/>
      <c r="S61" s="120">
        <v>504.4</v>
      </c>
      <c r="T61" s="121"/>
      <c r="U61" s="121"/>
      <c r="V61" s="115"/>
      <c r="W61" s="115"/>
      <c r="X61" s="122"/>
      <c r="Y61" s="95"/>
      <c r="Z61" s="179">
        <f t="shared" si="3"/>
        <v>504.4</v>
      </c>
      <c r="AA61" s="54"/>
    </row>
    <row r="62" spans="1:27" s="51" customFormat="1" ht="35.1" customHeight="1" thickTop="1" thickBot="1">
      <c r="A62" s="50"/>
      <c r="B62" s="58">
        <v>43907</v>
      </c>
      <c r="C62" s="41">
        <v>43857</v>
      </c>
      <c r="D62" s="40">
        <v>148</v>
      </c>
      <c r="E62" s="39" t="s">
        <v>40</v>
      </c>
      <c r="F62" s="39" t="s">
        <v>85</v>
      </c>
      <c r="G62" s="42" t="s">
        <v>27</v>
      </c>
      <c r="H62" s="46" t="s">
        <v>123</v>
      </c>
      <c r="I62" s="55" t="s">
        <v>124</v>
      </c>
      <c r="J62" s="174">
        <v>718.8</v>
      </c>
      <c r="K62" s="134"/>
      <c r="L62" s="135"/>
      <c r="M62" s="136"/>
      <c r="N62" s="136"/>
      <c r="O62" s="137"/>
      <c r="P62" s="137"/>
      <c r="Q62" s="138"/>
      <c r="R62" s="174"/>
      <c r="S62" s="120">
        <v>718.8</v>
      </c>
      <c r="T62" s="121"/>
      <c r="U62" s="121"/>
      <c r="V62" s="115"/>
      <c r="W62" s="115"/>
      <c r="X62" s="122"/>
      <c r="Y62" s="95"/>
      <c r="Z62" s="179">
        <f t="shared" si="3"/>
        <v>718.8</v>
      </c>
      <c r="AA62" s="54"/>
    </row>
    <row r="63" spans="1:27" s="51" customFormat="1" ht="35.1" customHeight="1" thickTop="1" thickBot="1">
      <c r="A63" s="50"/>
      <c r="B63" s="58">
        <v>43907</v>
      </c>
      <c r="C63" s="41">
        <v>43857</v>
      </c>
      <c r="D63" s="40">
        <v>148</v>
      </c>
      <c r="E63" s="39" t="s">
        <v>40</v>
      </c>
      <c r="F63" s="39" t="s">
        <v>46</v>
      </c>
      <c r="G63" s="42" t="s">
        <v>86</v>
      </c>
      <c r="H63" s="46" t="s">
        <v>125</v>
      </c>
      <c r="I63" s="55" t="s">
        <v>126</v>
      </c>
      <c r="J63" s="174">
        <v>1087.6300000000001</v>
      </c>
      <c r="K63" s="134"/>
      <c r="L63" s="135"/>
      <c r="M63" s="136"/>
      <c r="N63" s="136"/>
      <c r="O63" s="137"/>
      <c r="P63" s="137"/>
      <c r="Q63" s="138"/>
      <c r="R63" s="174"/>
      <c r="S63" s="120">
        <v>1087.6300000000001</v>
      </c>
      <c r="T63" s="121"/>
      <c r="U63" s="121"/>
      <c r="V63" s="115"/>
      <c r="W63" s="115"/>
      <c r="X63" s="122"/>
      <c r="Y63" s="95"/>
      <c r="Z63" s="179">
        <f t="shared" si="3"/>
        <v>1087.6300000000001</v>
      </c>
      <c r="AA63" s="54"/>
    </row>
    <row r="64" spans="1:27" s="51" customFormat="1" ht="35.1" customHeight="1" thickTop="1" thickBot="1">
      <c r="A64" s="50"/>
      <c r="B64" s="58">
        <v>43943</v>
      </c>
      <c r="C64" s="41" t="s">
        <v>87</v>
      </c>
      <c r="D64" s="40">
        <v>148</v>
      </c>
      <c r="E64" s="39" t="s">
        <v>40</v>
      </c>
      <c r="F64" s="39" t="s">
        <v>88</v>
      </c>
      <c r="G64" s="42" t="s">
        <v>27</v>
      </c>
      <c r="H64" s="85" t="s">
        <v>127</v>
      </c>
      <c r="I64" s="55" t="s">
        <v>128</v>
      </c>
      <c r="J64" s="174">
        <v>1088.68</v>
      </c>
      <c r="K64" s="134"/>
      <c r="L64" s="135"/>
      <c r="M64" s="136"/>
      <c r="N64" s="136"/>
      <c r="O64" s="137"/>
      <c r="P64" s="137"/>
      <c r="Q64" s="138"/>
      <c r="R64" s="174"/>
      <c r="S64" s="120">
        <v>1088.68</v>
      </c>
      <c r="T64" s="121"/>
      <c r="U64" s="121"/>
      <c r="V64" s="115"/>
      <c r="W64" s="115"/>
      <c r="X64" s="122"/>
      <c r="Y64" s="95"/>
      <c r="Z64" s="179">
        <f t="shared" si="3"/>
        <v>1088.68</v>
      </c>
      <c r="AA64" s="54"/>
    </row>
    <row r="65" spans="1:28" s="53" customFormat="1" ht="35.1" customHeight="1" thickTop="1" thickBot="1">
      <c r="A65" s="52"/>
      <c r="B65" s="58">
        <v>43943</v>
      </c>
      <c r="C65" s="41">
        <v>43857</v>
      </c>
      <c r="D65" s="40">
        <v>148</v>
      </c>
      <c r="E65" s="39" t="s">
        <v>40</v>
      </c>
      <c r="F65" s="39" t="s">
        <v>89</v>
      </c>
      <c r="G65" s="42" t="s">
        <v>28</v>
      </c>
      <c r="H65" s="46" t="s">
        <v>129</v>
      </c>
      <c r="I65" s="55" t="s">
        <v>130</v>
      </c>
      <c r="J65" s="174">
        <v>527</v>
      </c>
      <c r="K65" s="134"/>
      <c r="L65" s="135"/>
      <c r="M65" s="136"/>
      <c r="N65" s="136"/>
      <c r="O65" s="137"/>
      <c r="P65" s="137"/>
      <c r="Q65" s="138"/>
      <c r="R65" s="174"/>
      <c r="S65" s="120">
        <v>527</v>
      </c>
      <c r="T65" s="121"/>
      <c r="U65" s="121"/>
      <c r="V65" s="115"/>
      <c r="W65" s="115"/>
      <c r="X65" s="122"/>
      <c r="Y65" s="95"/>
      <c r="Z65" s="179">
        <f t="shared" si="1"/>
        <v>527</v>
      </c>
      <c r="AA65" s="54"/>
    </row>
    <row r="66" spans="1:28" s="53" customFormat="1" ht="35.1" customHeight="1" thickTop="1" thickBot="1">
      <c r="A66" s="52"/>
      <c r="B66" s="58">
        <v>43943</v>
      </c>
      <c r="C66" s="41">
        <v>43857</v>
      </c>
      <c r="D66" s="40">
        <v>148</v>
      </c>
      <c r="E66" s="39" t="s">
        <v>40</v>
      </c>
      <c r="F66" s="39" t="s">
        <v>134</v>
      </c>
      <c r="G66" s="42" t="s">
        <v>28</v>
      </c>
      <c r="H66" s="46" t="s">
        <v>131</v>
      </c>
      <c r="I66" s="55" t="s">
        <v>130</v>
      </c>
      <c r="J66" s="174">
        <v>432</v>
      </c>
      <c r="K66" s="134"/>
      <c r="L66" s="135"/>
      <c r="M66" s="136"/>
      <c r="N66" s="136"/>
      <c r="O66" s="137"/>
      <c r="P66" s="137"/>
      <c r="Q66" s="138"/>
      <c r="R66" s="174"/>
      <c r="S66" s="120">
        <v>432</v>
      </c>
      <c r="T66" s="121"/>
      <c r="U66" s="121"/>
      <c r="V66" s="115"/>
      <c r="W66" s="115"/>
      <c r="X66" s="122"/>
      <c r="Y66" s="95"/>
      <c r="Z66" s="179">
        <f>S66+T66+U66+V66+W66+X66</f>
        <v>432</v>
      </c>
      <c r="AA66" s="54"/>
    </row>
    <row r="67" spans="1:28" s="51" customFormat="1" ht="35.1" customHeight="1" thickTop="1" thickBot="1">
      <c r="A67" s="50"/>
      <c r="B67" s="58">
        <v>43943</v>
      </c>
      <c r="C67" s="41">
        <v>43857</v>
      </c>
      <c r="D67" s="40">
        <v>148</v>
      </c>
      <c r="E67" s="39" t="s">
        <v>40</v>
      </c>
      <c r="F67" s="39" t="s">
        <v>37</v>
      </c>
      <c r="G67" s="42" t="s">
        <v>41</v>
      </c>
      <c r="H67" s="46" t="s">
        <v>132</v>
      </c>
      <c r="I67" s="55" t="s">
        <v>133</v>
      </c>
      <c r="J67" s="174">
        <v>519.16</v>
      </c>
      <c r="K67" s="134"/>
      <c r="L67" s="135"/>
      <c r="M67" s="136"/>
      <c r="N67" s="136"/>
      <c r="O67" s="137"/>
      <c r="P67" s="137"/>
      <c r="Q67" s="138"/>
      <c r="R67" s="174"/>
      <c r="S67" s="120">
        <v>519.16</v>
      </c>
      <c r="T67" s="121"/>
      <c r="U67" s="121"/>
      <c r="V67" s="115"/>
      <c r="W67" s="115"/>
      <c r="X67" s="122"/>
      <c r="Y67" s="95"/>
      <c r="Z67" s="179">
        <f>S67+T67+U67+V67+W67+X67</f>
        <v>519.16</v>
      </c>
      <c r="AA67" s="54"/>
    </row>
    <row r="68" spans="1:28" s="51" customFormat="1" ht="35.1" customHeight="1" thickTop="1" thickBot="1">
      <c r="A68" s="50"/>
      <c r="B68" s="58">
        <v>43945</v>
      </c>
      <c r="C68" s="41">
        <v>43887</v>
      </c>
      <c r="D68" s="40">
        <v>371</v>
      </c>
      <c r="E68" s="39" t="s">
        <v>40</v>
      </c>
      <c r="F68" s="39" t="s">
        <v>90</v>
      </c>
      <c r="G68" s="42" t="s">
        <v>52</v>
      </c>
      <c r="H68" s="46" t="s">
        <v>135</v>
      </c>
      <c r="I68" s="55" t="s">
        <v>136</v>
      </c>
      <c r="J68" s="174">
        <v>1311.91</v>
      </c>
      <c r="K68" s="134"/>
      <c r="L68" s="135"/>
      <c r="M68" s="136"/>
      <c r="N68" s="136"/>
      <c r="O68" s="137"/>
      <c r="P68" s="137"/>
      <c r="Q68" s="138"/>
      <c r="R68" s="174"/>
      <c r="S68" s="120">
        <v>1311.91</v>
      </c>
      <c r="T68" s="121"/>
      <c r="U68" s="121"/>
      <c r="V68" s="115"/>
      <c r="W68" s="115"/>
      <c r="X68" s="122"/>
      <c r="Y68" s="95"/>
      <c r="Z68" s="179">
        <f>S68+T68+U68+V68+W68+X68</f>
        <v>1311.91</v>
      </c>
      <c r="AA68" s="54"/>
    </row>
    <row r="69" spans="1:28" s="51" customFormat="1" ht="35.1" customHeight="1" thickTop="1" thickBot="1">
      <c r="A69" s="50"/>
      <c r="B69" s="186">
        <v>43945</v>
      </c>
      <c r="C69" s="187">
        <v>43887</v>
      </c>
      <c r="D69" s="188">
        <v>371</v>
      </c>
      <c r="E69" s="189" t="s">
        <v>40</v>
      </c>
      <c r="F69" s="189" t="s">
        <v>91</v>
      </c>
      <c r="G69" s="190" t="s">
        <v>41</v>
      </c>
      <c r="H69" s="191" t="s">
        <v>92</v>
      </c>
      <c r="I69" s="192" t="s">
        <v>137</v>
      </c>
      <c r="J69" s="193">
        <v>1016.38</v>
      </c>
      <c r="K69" s="194"/>
      <c r="L69" s="195"/>
      <c r="M69" s="196"/>
      <c r="N69" s="196"/>
      <c r="O69" s="197"/>
      <c r="P69" s="197"/>
      <c r="Q69" s="198"/>
      <c r="R69" s="193"/>
      <c r="S69" s="199">
        <v>1016.38</v>
      </c>
      <c r="T69" s="200"/>
      <c r="U69" s="200"/>
      <c r="V69" s="201"/>
      <c r="W69" s="201"/>
      <c r="X69" s="202"/>
      <c r="Y69" s="95"/>
      <c r="Z69" s="203">
        <f>S69+T69+U69+V69+W69+X69</f>
        <v>1016.38</v>
      </c>
      <c r="AA69" s="54"/>
    </row>
    <row r="70" spans="1:28" s="10" customFormat="1" ht="24.75" customHeight="1" thickBot="1">
      <c r="A70" s="11"/>
      <c r="B70" s="204" t="s">
        <v>139</v>
      </c>
      <c r="C70" s="205"/>
      <c r="D70" s="205"/>
      <c r="E70" s="205"/>
      <c r="F70" s="205"/>
      <c r="G70" s="205"/>
      <c r="H70" s="205"/>
      <c r="I70" s="206"/>
      <c r="J70" s="182">
        <f>SUM(J11:J69)</f>
        <v>36579.120000000003</v>
      </c>
      <c r="K70" s="183" t="e">
        <f>SUM(#REF!)</f>
        <v>#REF!</v>
      </c>
      <c r="L70" s="184" t="e">
        <f>SUM(#REF!)</f>
        <v>#REF!</v>
      </c>
      <c r="M70" s="184" t="e">
        <f>SUM(#REF!)</f>
        <v>#REF!</v>
      </c>
      <c r="N70" s="184" t="e">
        <f>SUM(#REF!)</f>
        <v>#REF!</v>
      </c>
      <c r="O70" s="184" t="e">
        <f>SUM(#REF!)</f>
        <v>#REF!</v>
      </c>
      <c r="P70" s="184" t="e">
        <f>SUM(#REF!)</f>
        <v>#REF!</v>
      </c>
      <c r="Q70" s="185" t="e">
        <f>SUM(#REF!)</f>
        <v>#REF!</v>
      </c>
      <c r="R70" s="182">
        <f t="shared" ref="R70:X70" si="4">SUM(R11:R69)</f>
        <v>22402.5</v>
      </c>
      <c r="S70" s="180">
        <f t="shared" si="4"/>
        <v>22838.239999999998</v>
      </c>
      <c r="T70" s="181">
        <f t="shared" si="4"/>
        <v>9908.380000000001</v>
      </c>
      <c r="U70" s="181">
        <f t="shared" si="4"/>
        <v>0</v>
      </c>
      <c r="V70" s="181">
        <f t="shared" si="4"/>
        <v>21600</v>
      </c>
      <c r="W70" s="181">
        <f t="shared" si="4"/>
        <v>855</v>
      </c>
      <c r="X70" s="181">
        <f t="shared" si="4"/>
        <v>3780</v>
      </c>
      <c r="Y70" s="184" t="e">
        <f>SUM(#REF!)</f>
        <v>#REF!</v>
      </c>
      <c r="Z70" s="182">
        <f>SUM(Z11:Z69)</f>
        <v>58981.620000000024</v>
      </c>
      <c r="AA70" s="29"/>
      <c r="AB70" s="37"/>
    </row>
    <row r="71" spans="1:28" s="10" customFormat="1" ht="15.75" thickTop="1">
      <c r="A71" s="11"/>
      <c r="B71" s="15"/>
      <c r="C71" s="4"/>
      <c r="D71" s="6"/>
      <c r="E71" s="2"/>
      <c r="F71" s="2"/>
      <c r="G71" s="2"/>
      <c r="H71" s="45"/>
      <c r="I71" s="21"/>
      <c r="J71" s="28"/>
      <c r="K71" s="28"/>
      <c r="L71" s="18"/>
      <c r="Q71" s="22"/>
      <c r="R71" s="22"/>
      <c r="S71" s="22"/>
      <c r="T71" s="22"/>
      <c r="U71" s="22"/>
      <c r="V71" s="22"/>
      <c r="W71" s="22"/>
      <c r="X71" s="22" t="s">
        <v>31</v>
      </c>
      <c r="AA71" s="29"/>
    </row>
    <row r="72" spans="1:28" s="10" customFormat="1">
      <c r="A72" s="11"/>
      <c r="B72" s="15"/>
      <c r="C72" s="4"/>
      <c r="D72" s="6"/>
      <c r="E72" s="2"/>
      <c r="F72" s="2"/>
      <c r="G72" s="2"/>
      <c r="H72" s="45"/>
      <c r="I72" s="21"/>
      <c r="J72" s="28"/>
      <c r="K72" s="28"/>
      <c r="L72" s="18"/>
      <c r="Q72" s="22"/>
      <c r="R72" s="22"/>
      <c r="S72" s="22"/>
      <c r="T72" s="22"/>
      <c r="U72" s="22"/>
      <c r="V72" s="22"/>
      <c r="W72" s="22"/>
      <c r="X72" s="22"/>
      <c r="Z72" s="27"/>
      <c r="AA72" s="29"/>
    </row>
    <row r="73" spans="1:28" s="10" customFormat="1">
      <c r="A73" s="11"/>
      <c r="B73" s="15"/>
      <c r="C73" s="4"/>
      <c r="D73" s="6"/>
      <c r="E73" s="2"/>
      <c r="F73" s="2"/>
      <c r="G73" s="2"/>
      <c r="H73" s="45"/>
      <c r="I73" s="21"/>
      <c r="J73" s="28"/>
      <c r="K73" s="28"/>
      <c r="L73" s="18"/>
      <c r="Q73" s="22"/>
      <c r="R73" s="22"/>
      <c r="S73" s="22"/>
      <c r="T73" s="22"/>
      <c r="U73" s="22"/>
      <c r="V73" s="22"/>
      <c r="W73" s="22"/>
      <c r="X73" s="22"/>
      <c r="AA73" s="29"/>
    </row>
    <row r="74" spans="1:28" s="10" customFormat="1">
      <c r="A74" s="11"/>
      <c r="B74" s="15"/>
      <c r="C74" s="4"/>
      <c r="D74" s="6"/>
      <c r="E74" s="2"/>
      <c r="F74" s="2"/>
      <c r="G74" s="2"/>
      <c r="H74" s="61"/>
      <c r="I74" s="21"/>
      <c r="J74" s="28"/>
      <c r="K74" s="28"/>
      <c r="L74" s="18"/>
      <c r="Q74" s="22"/>
      <c r="R74" s="22"/>
      <c r="S74" s="22"/>
      <c r="T74" s="22"/>
      <c r="U74" s="22"/>
      <c r="V74" s="22"/>
      <c r="W74" s="22"/>
      <c r="X74" s="22"/>
      <c r="AA74" s="29"/>
    </row>
    <row r="75" spans="1:28" s="10" customFormat="1">
      <c r="A75" s="11"/>
      <c r="B75" s="15"/>
      <c r="C75" s="4"/>
      <c r="D75" s="6"/>
      <c r="E75" s="2"/>
      <c r="F75" s="2"/>
      <c r="G75" s="2"/>
      <c r="H75" s="45"/>
      <c r="I75" s="21"/>
      <c r="J75" s="28"/>
      <c r="K75" s="28"/>
      <c r="L75" s="18"/>
      <c r="Q75" s="22"/>
      <c r="R75" s="22"/>
      <c r="S75" s="22"/>
      <c r="T75" s="22"/>
      <c r="U75" s="22"/>
      <c r="V75" s="22"/>
      <c r="W75" s="22"/>
      <c r="X75" s="22"/>
      <c r="AA75" s="29"/>
    </row>
    <row r="76" spans="1:28" s="10" customFormat="1">
      <c r="A76" s="11"/>
      <c r="B76" s="15"/>
      <c r="C76" s="4"/>
      <c r="D76" s="6"/>
      <c r="E76" s="2"/>
      <c r="F76" s="2"/>
      <c r="G76" s="2"/>
      <c r="H76" s="45"/>
      <c r="I76" s="21"/>
      <c r="J76" s="28"/>
      <c r="K76" s="28"/>
      <c r="L76" s="18"/>
      <c r="Q76" s="22"/>
      <c r="R76" s="22"/>
      <c r="S76" s="22"/>
      <c r="T76" s="22"/>
      <c r="U76" s="22"/>
      <c r="V76" s="22"/>
      <c r="W76" s="22"/>
      <c r="X76" s="22"/>
      <c r="AA76" s="29"/>
    </row>
    <row r="77" spans="1:28" s="10" customFormat="1">
      <c r="A77" s="11"/>
      <c r="B77" s="15"/>
      <c r="C77" s="4"/>
      <c r="D77" s="6"/>
      <c r="E77" s="2"/>
      <c r="F77" s="2"/>
      <c r="G77" s="2"/>
      <c r="H77" s="45"/>
      <c r="I77" s="21"/>
      <c r="J77" s="28"/>
      <c r="K77" s="28"/>
      <c r="L77" s="18"/>
      <c r="Q77" s="22"/>
      <c r="R77" s="22"/>
      <c r="S77" s="22"/>
      <c r="T77" s="22"/>
      <c r="U77" s="22"/>
      <c r="V77" s="22"/>
      <c r="W77" s="22"/>
      <c r="X77" s="22"/>
      <c r="AA77" s="29"/>
    </row>
    <row r="78" spans="1:28" s="10" customFormat="1">
      <c r="A78" s="11"/>
      <c r="B78" s="15"/>
      <c r="C78" s="4"/>
      <c r="D78" s="6"/>
      <c r="E78" s="2"/>
      <c r="F78" s="2"/>
      <c r="G78" s="2"/>
      <c r="H78" s="45"/>
      <c r="I78" s="21"/>
      <c r="J78" s="28"/>
      <c r="K78" s="28"/>
      <c r="L78" s="18"/>
      <c r="Q78" s="22"/>
      <c r="R78" s="22"/>
      <c r="S78" s="22"/>
      <c r="T78" s="22"/>
      <c r="U78" s="22"/>
      <c r="V78" s="22"/>
      <c r="W78" s="22"/>
      <c r="X78" s="22"/>
      <c r="AA78" s="29"/>
    </row>
    <row r="79" spans="1:28" s="10" customFormat="1">
      <c r="A79" s="11"/>
      <c r="B79" s="15"/>
      <c r="C79" s="4"/>
      <c r="D79" s="6"/>
      <c r="E79" s="2"/>
      <c r="F79" s="2"/>
      <c r="G79" s="2"/>
      <c r="H79" s="45"/>
      <c r="I79" s="21"/>
      <c r="J79" s="28"/>
      <c r="K79" s="28"/>
      <c r="L79" s="18"/>
      <c r="Q79" s="22"/>
      <c r="R79" s="22"/>
      <c r="S79" s="22"/>
      <c r="T79" s="22"/>
      <c r="U79" s="22"/>
      <c r="V79" s="22"/>
      <c r="W79" s="22"/>
      <c r="X79" s="22"/>
      <c r="AA79" s="29"/>
    </row>
    <row r="80" spans="1:28" s="10" customFormat="1">
      <c r="A80" s="11"/>
      <c r="B80" s="15"/>
      <c r="C80" s="4"/>
      <c r="D80" s="6"/>
      <c r="E80" s="2"/>
      <c r="F80" s="2"/>
      <c r="G80" s="2"/>
      <c r="H80" s="45"/>
      <c r="I80" s="21"/>
      <c r="J80" s="28"/>
      <c r="K80" s="28"/>
      <c r="L80" s="18"/>
      <c r="Q80" s="22"/>
      <c r="R80" s="22"/>
      <c r="S80" s="22"/>
      <c r="T80" s="22"/>
      <c r="U80" s="22"/>
      <c r="V80" s="22"/>
      <c r="W80" s="22"/>
      <c r="X80" s="22"/>
      <c r="AA80" s="29"/>
    </row>
    <row r="81" spans="1:27" s="10" customFormat="1">
      <c r="A81" s="11"/>
      <c r="B81" s="15"/>
      <c r="C81" s="4"/>
      <c r="D81" s="6"/>
      <c r="E81" s="2"/>
      <c r="F81" s="2"/>
      <c r="G81" s="2"/>
      <c r="H81" s="45"/>
      <c r="I81" s="21"/>
      <c r="J81" s="28"/>
      <c r="K81" s="28"/>
      <c r="L81" s="18"/>
      <c r="Q81" s="22"/>
      <c r="R81" s="22"/>
      <c r="S81" s="22"/>
      <c r="T81" s="22"/>
      <c r="U81" s="22"/>
      <c r="V81" s="22"/>
      <c r="W81" s="22"/>
      <c r="X81" s="22"/>
      <c r="AA81" s="29"/>
    </row>
    <row r="82" spans="1:27" s="10" customFormat="1">
      <c r="A82" s="11"/>
      <c r="B82" s="15"/>
      <c r="C82" s="4"/>
      <c r="D82" s="6"/>
      <c r="E82" s="2"/>
      <c r="F82" s="2"/>
      <c r="G82" s="2"/>
      <c r="H82" s="45"/>
      <c r="I82" s="21"/>
      <c r="J82" s="28"/>
      <c r="K82" s="28"/>
      <c r="L82" s="18"/>
      <c r="Q82" s="22"/>
      <c r="R82" s="22"/>
      <c r="S82" s="22"/>
      <c r="T82" s="22"/>
      <c r="U82" s="22"/>
      <c r="V82" s="22"/>
      <c r="W82" s="22"/>
      <c r="X82" s="22"/>
      <c r="AA82" s="29"/>
    </row>
    <row r="83" spans="1:27" s="10" customFormat="1">
      <c r="A83" s="11"/>
      <c r="B83" s="15"/>
      <c r="C83" s="4"/>
      <c r="D83" s="6"/>
      <c r="E83" s="2"/>
      <c r="F83" s="2"/>
      <c r="G83" s="2"/>
      <c r="H83" s="45"/>
      <c r="I83" s="21"/>
      <c r="J83" s="28"/>
      <c r="K83" s="28"/>
      <c r="L83" s="18"/>
      <c r="Q83" s="22"/>
      <c r="R83" s="22"/>
      <c r="S83" s="22"/>
      <c r="T83" s="22"/>
      <c r="U83" s="22"/>
      <c r="V83" s="22"/>
      <c r="W83" s="22"/>
      <c r="X83" s="22"/>
      <c r="AA83" s="29"/>
    </row>
    <row r="84" spans="1:27" s="10" customFormat="1">
      <c r="A84" s="11"/>
      <c r="B84" s="15"/>
      <c r="C84" s="4"/>
      <c r="D84" s="6"/>
      <c r="E84" s="2"/>
      <c r="F84" s="2"/>
      <c r="G84" s="2"/>
      <c r="H84" s="45"/>
      <c r="I84" s="21"/>
      <c r="J84" s="28"/>
      <c r="K84" s="28"/>
      <c r="L84" s="18"/>
      <c r="Q84" s="22"/>
      <c r="R84" s="22"/>
      <c r="S84" s="22"/>
      <c r="T84" s="22"/>
      <c r="U84" s="22"/>
      <c r="V84" s="22"/>
      <c r="W84" s="22"/>
      <c r="X84" s="22"/>
      <c r="AA84" s="29"/>
    </row>
    <row r="85" spans="1:27" s="10" customFormat="1">
      <c r="A85" s="11"/>
      <c r="B85" s="15"/>
      <c r="C85" s="4"/>
      <c r="D85" s="6"/>
      <c r="E85" s="2"/>
      <c r="F85" s="2"/>
      <c r="G85" s="2"/>
      <c r="H85" s="45"/>
      <c r="I85" s="21"/>
      <c r="J85" s="28"/>
      <c r="K85" s="28"/>
      <c r="L85" s="18"/>
      <c r="Q85" s="22"/>
      <c r="R85" s="22"/>
      <c r="S85" s="22"/>
      <c r="T85" s="22"/>
      <c r="U85" s="22"/>
      <c r="V85" s="22"/>
      <c r="W85" s="22"/>
      <c r="X85" s="22"/>
      <c r="AA85" s="29"/>
    </row>
    <row r="86" spans="1:27" s="10" customFormat="1">
      <c r="A86" s="11"/>
      <c r="B86" s="15"/>
      <c r="C86" s="4"/>
      <c r="D86" s="6"/>
      <c r="E86" s="2"/>
      <c r="F86" s="2"/>
      <c r="G86" s="2"/>
      <c r="H86" s="45"/>
      <c r="I86" s="21"/>
      <c r="J86" s="28"/>
      <c r="K86" s="28"/>
      <c r="L86" s="18"/>
      <c r="Q86" s="22"/>
      <c r="R86" s="22"/>
      <c r="S86" s="22"/>
      <c r="T86" s="22"/>
      <c r="U86" s="22"/>
      <c r="V86" s="22"/>
      <c r="W86" s="22"/>
      <c r="X86" s="22"/>
      <c r="AA86" s="29"/>
    </row>
    <row r="87" spans="1:27" s="10" customFormat="1">
      <c r="A87" s="11"/>
      <c r="B87" s="15"/>
      <c r="C87" s="4"/>
      <c r="D87" s="6"/>
      <c r="E87" s="2"/>
      <c r="F87" s="2"/>
      <c r="G87" s="2"/>
      <c r="H87" s="45"/>
      <c r="I87" s="21"/>
      <c r="J87" s="28"/>
      <c r="K87" s="28"/>
      <c r="L87" s="18"/>
      <c r="Q87" s="22"/>
      <c r="R87" s="22"/>
      <c r="S87" s="22"/>
      <c r="T87" s="22"/>
      <c r="U87" s="22"/>
      <c r="V87" s="22"/>
      <c r="W87" s="22"/>
      <c r="X87" s="22"/>
      <c r="AA87" s="29"/>
    </row>
    <row r="88" spans="1:27" s="10" customFormat="1">
      <c r="A88" s="11"/>
      <c r="B88" s="15"/>
      <c r="C88" s="4"/>
      <c r="D88" s="6"/>
      <c r="E88" s="2"/>
      <c r="F88" s="2"/>
      <c r="G88" s="2"/>
      <c r="H88" s="45"/>
      <c r="I88" s="21"/>
      <c r="J88" s="28"/>
      <c r="K88" s="28"/>
      <c r="L88" s="18"/>
      <c r="Q88" s="22"/>
      <c r="R88" s="22"/>
      <c r="S88" s="22"/>
      <c r="T88" s="22"/>
      <c r="U88" s="22"/>
      <c r="V88" s="22"/>
      <c r="W88" s="22"/>
      <c r="X88" s="22"/>
      <c r="AA88" s="29"/>
    </row>
    <row r="89" spans="1:27" s="10" customFormat="1">
      <c r="A89" s="11"/>
      <c r="B89" s="15"/>
      <c r="C89" s="4"/>
      <c r="D89" s="6"/>
      <c r="E89" s="2"/>
      <c r="F89" s="2"/>
      <c r="G89" s="2"/>
      <c r="H89" s="45"/>
      <c r="I89" s="21"/>
      <c r="J89" s="28"/>
      <c r="K89" s="28"/>
      <c r="L89" s="18"/>
      <c r="Q89" s="22"/>
      <c r="R89" s="22"/>
      <c r="S89" s="22"/>
      <c r="T89" s="22"/>
      <c r="U89" s="22"/>
      <c r="V89" s="22"/>
      <c r="W89" s="22"/>
      <c r="X89" s="22"/>
      <c r="AA89" s="29"/>
    </row>
    <row r="90" spans="1:27" s="10" customFormat="1">
      <c r="A90" s="11"/>
      <c r="B90" s="15"/>
      <c r="C90" s="4"/>
      <c r="D90" s="6"/>
      <c r="E90" s="2"/>
      <c r="F90" s="2"/>
      <c r="G90" s="2"/>
      <c r="H90" s="45"/>
      <c r="I90" s="21"/>
      <c r="J90" s="28"/>
      <c r="K90" s="28"/>
      <c r="L90" s="18"/>
      <c r="Q90" s="22"/>
      <c r="R90" s="22"/>
      <c r="S90" s="22"/>
      <c r="T90" s="22"/>
      <c r="U90" s="22"/>
      <c r="V90" s="22"/>
      <c r="W90" s="22"/>
      <c r="X90" s="22"/>
      <c r="AA90" s="29"/>
    </row>
    <row r="91" spans="1:27" s="10" customFormat="1">
      <c r="A91" s="11"/>
      <c r="B91" s="15"/>
      <c r="C91" s="4"/>
      <c r="D91" s="6"/>
      <c r="E91" s="2"/>
      <c r="F91" s="2"/>
      <c r="G91" s="2"/>
      <c r="H91" s="45"/>
      <c r="I91" s="21"/>
      <c r="J91" s="28"/>
      <c r="K91" s="28"/>
      <c r="L91" s="18"/>
      <c r="Q91" s="22"/>
      <c r="R91" s="22"/>
      <c r="S91" s="22"/>
      <c r="T91" s="22"/>
      <c r="U91" s="22"/>
      <c r="V91" s="22"/>
      <c r="W91" s="22"/>
      <c r="X91" s="22"/>
      <c r="AA91" s="29"/>
    </row>
    <row r="92" spans="1:27" s="10" customFormat="1">
      <c r="A92" s="11"/>
      <c r="B92" s="15"/>
      <c r="C92" s="4"/>
      <c r="D92" s="6"/>
      <c r="E92" s="2"/>
      <c r="F92" s="2"/>
      <c r="G92" s="2"/>
      <c r="H92" s="45"/>
      <c r="I92" s="21"/>
      <c r="J92" s="28"/>
      <c r="K92" s="28"/>
      <c r="L92" s="18"/>
      <c r="Q92" s="22"/>
      <c r="R92" s="22"/>
      <c r="S92" s="22"/>
      <c r="T92" s="22"/>
      <c r="U92" s="22"/>
      <c r="V92" s="22"/>
      <c r="W92" s="22"/>
      <c r="X92" s="22"/>
      <c r="AA92" s="29"/>
    </row>
    <row r="93" spans="1:27" s="10" customFormat="1">
      <c r="A93" s="11"/>
      <c r="B93" s="15"/>
      <c r="C93" s="4"/>
      <c r="D93" s="6"/>
      <c r="E93" s="2"/>
      <c r="F93" s="2"/>
      <c r="G93" s="2"/>
      <c r="H93" s="45"/>
      <c r="I93" s="21"/>
      <c r="J93" s="28"/>
      <c r="K93" s="28"/>
      <c r="L93" s="18"/>
      <c r="Q93" s="22"/>
      <c r="R93" s="22"/>
      <c r="S93" s="22"/>
      <c r="T93" s="22"/>
      <c r="U93" s="22"/>
      <c r="V93" s="22"/>
      <c r="W93" s="22"/>
      <c r="X93" s="22"/>
      <c r="AA93" s="29"/>
    </row>
    <row r="94" spans="1:27" s="10" customFormat="1">
      <c r="A94" s="11"/>
      <c r="B94" s="15"/>
      <c r="C94" s="4"/>
      <c r="D94" s="6"/>
      <c r="E94" s="2"/>
      <c r="F94" s="2"/>
      <c r="G94" s="2"/>
      <c r="H94" s="45"/>
      <c r="I94" s="21"/>
      <c r="J94" s="28"/>
      <c r="K94" s="28"/>
      <c r="L94" s="18"/>
      <c r="Q94" s="22"/>
      <c r="R94" s="22"/>
      <c r="S94" s="22"/>
      <c r="T94" s="22"/>
      <c r="U94" s="22"/>
      <c r="V94" s="22"/>
      <c r="W94" s="22"/>
      <c r="X94" s="22"/>
      <c r="AA94" s="29"/>
    </row>
    <row r="95" spans="1:27" s="10" customFormat="1">
      <c r="A95" s="11"/>
      <c r="B95" s="15"/>
      <c r="C95" s="4"/>
      <c r="D95" s="6"/>
      <c r="E95" s="2"/>
      <c r="F95" s="2"/>
      <c r="G95" s="2"/>
      <c r="H95" s="45"/>
      <c r="I95" s="21"/>
      <c r="J95" s="28"/>
      <c r="K95" s="28"/>
      <c r="L95" s="18"/>
      <c r="Q95" s="22"/>
      <c r="R95" s="22"/>
      <c r="S95" s="22"/>
      <c r="T95" s="22"/>
      <c r="U95" s="22"/>
      <c r="V95" s="22"/>
      <c r="W95" s="22"/>
      <c r="X95" s="22"/>
      <c r="AA95" s="29"/>
    </row>
    <row r="96" spans="1:27" s="10" customFormat="1">
      <c r="A96" s="11"/>
      <c r="B96" s="15"/>
      <c r="C96" s="4"/>
      <c r="D96" s="6"/>
      <c r="E96" s="2"/>
      <c r="F96" s="2"/>
      <c r="G96" s="2"/>
      <c r="H96" s="45"/>
      <c r="I96" s="21"/>
      <c r="J96" s="28"/>
      <c r="K96" s="28"/>
      <c r="L96" s="18"/>
      <c r="Q96" s="22"/>
      <c r="R96" s="22"/>
      <c r="S96" s="22"/>
      <c r="T96" s="22"/>
      <c r="U96" s="22"/>
      <c r="V96" s="22"/>
      <c r="W96" s="22"/>
      <c r="X96" s="22"/>
      <c r="AA96" s="29"/>
    </row>
    <row r="97" spans="1:27" s="10" customFormat="1">
      <c r="A97" s="11"/>
      <c r="B97" s="15"/>
      <c r="C97" s="4"/>
      <c r="D97" s="6"/>
      <c r="E97" s="2"/>
      <c r="F97" s="2"/>
      <c r="G97" s="2"/>
      <c r="H97" s="45"/>
      <c r="I97" s="21"/>
      <c r="J97" s="28"/>
      <c r="K97" s="28"/>
      <c r="L97" s="18"/>
      <c r="Q97" s="22"/>
      <c r="R97" s="22"/>
      <c r="S97" s="22"/>
      <c r="T97" s="22"/>
      <c r="U97" s="22"/>
      <c r="V97" s="22"/>
      <c r="W97" s="22"/>
      <c r="X97" s="22"/>
      <c r="AA97" s="29"/>
    </row>
    <row r="98" spans="1:27" s="10" customFormat="1">
      <c r="A98" s="11"/>
      <c r="B98" s="15"/>
      <c r="C98" s="4"/>
      <c r="D98" s="6"/>
      <c r="E98" s="2"/>
      <c r="F98" s="2"/>
      <c r="G98" s="2"/>
      <c r="H98" s="45"/>
      <c r="I98" s="21"/>
      <c r="J98" s="28"/>
      <c r="K98" s="28"/>
      <c r="L98" s="18"/>
      <c r="Q98" s="22"/>
      <c r="R98" s="22"/>
      <c r="S98" s="22"/>
      <c r="T98" s="22"/>
      <c r="U98" s="22"/>
      <c r="V98" s="22"/>
      <c r="W98" s="22"/>
      <c r="X98" s="22"/>
      <c r="AA98" s="29"/>
    </row>
    <row r="99" spans="1:27" s="10" customFormat="1">
      <c r="A99" s="11"/>
      <c r="B99" s="15"/>
      <c r="C99" s="4"/>
      <c r="D99" s="6"/>
      <c r="E99" s="2"/>
      <c r="F99" s="2"/>
      <c r="G99" s="2"/>
      <c r="H99" s="45"/>
      <c r="I99" s="21"/>
      <c r="J99" s="28"/>
      <c r="K99" s="28"/>
      <c r="L99" s="18"/>
      <c r="Q99" s="22"/>
      <c r="R99" s="22"/>
      <c r="S99" s="22"/>
      <c r="T99" s="22"/>
      <c r="U99" s="22"/>
      <c r="V99" s="22"/>
      <c r="W99" s="22"/>
      <c r="X99" s="22"/>
      <c r="AA99" s="29"/>
    </row>
    <row r="100" spans="1:27" s="10" customFormat="1">
      <c r="A100" s="11"/>
      <c r="B100" s="15"/>
      <c r="C100" s="4"/>
      <c r="D100" s="6"/>
      <c r="E100" s="2"/>
      <c r="F100" s="2"/>
      <c r="G100" s="2"/>
      <c r="H100" s="45"/>
      <c r="I100" s="21"/>
      <c r="J100" s="28"/>
      <c r="K100" s="28"/>
      <c r="L100" s="18"/>
      <c r="Q100" s="22"/>
      <c r="R100" s="22"/>
      <c r="S100" s="22"/>
      <c r="T100" s="22"/>
      <c r="U100" s="22"/>
      <c r="V100" s="22"/>
      <c r="W100" s="22"/>
      <c r="X100" s="22"/>
      <c r="AA100" s="29"/>
    </row>
    <row r="101" spans="1:27" s="10" customFormat="1">
      <c r="A101" s="11"/>
      <c r="B101" s="15"/>
      <c r="C101" s="4"/>
      <c r="D101" s="6"/>
      <c r="E101" s="1"/>
      <c r="F101" s="2"/>
      <c r="G101" s="2"/>
      <c r="H101" s="43"/>
      <c r="I101" s="21"/>
      <c r="J101" s="28"/>
      <c r="K101" s="28"/>
      <c r="L101" s="18"/>
      <c r="Q101" s="22"/>
      <c r="R101" s="22"/>
      <c r="S101" s="22"/>
      <c r="T101" s="22"/>
      <c r="U101" s="22"/>
      <c r="V101" s="22"/>
      <c r="W101" s="22"/>
      <c r="X101" s="22"/>
      <c r="AA101" s="29"/>
    </row>
    <row r="102" spans="1:27" s="10" customFormat="1">
      <c r="A102" s="11"/>
      <c r="B102" s="14"/>
      <c r="C102" s="29"/>
      <c r="D102" s="5"/>
      <c r="E102" s="1"/>
      <c r="F102" s="1"/>
      <c r="G102" s="1"/>
      <c r="H102" s="43"/>
      <c r="I102" s="21"/>
      <c r="J102" s="28"/>
      <c r="K102" s="28"/>
      <c r="L102" s="18"/>
      <c r="Q102" s="22"/>
      <c r="R102" s="22"/>
      <c r="S102" s="22"/>
      <c r="T102" s="22"/>
      <c r="U102" s="22"/>
      <c r="V102" s="22"/>
      <c r="W102" s="22"/>
      <c r="X102" s="22"/>
      <c r="AA102" s="29"/>
    </row>
    <row r="103" spans="1:27" s="10" customFormat="1">
      <c r="A103" s="11"/>
      <c r="B103" s="14"/>
      <c r="C103" s="29"/>
      <c r="D103" s="5"/>
      <c r="E103" s="1"/>
      <c r="F103" s="1"/>
      <c r="G103" s="1"/>
      <c r="H103" s="43"/>
      <c r="I103" s="21"/>
      <c r="J103" s="28"/>
      <c r="K103" s="28"/>
      <c r="L103" s="18"/>
      <c r="Q103" s="22"/>
      <c r="R103" s="22"/>
      <c r="S103" s="22"/>
      <c r="T103" s="22"/>
      <c r="U103" s="22"/>
      <c r="V103" s="22"/>
      <c r="W103" s="22"/>
      <c r="X103" s="22"/>
      <c r="AA103" s="29"/>
    </row>
    <row r="104" spans="1:27" s="10" customFormat="1">
      <c r="A104" s="11"/>
      <c r="B104" s="14"/>
      <c r="C104" s="29"/>
      <c r="D104" s="5"/>
      <c r="E104" s="1"/>
      <c r="F104" s="1"/>
      <c r="G104" s="1"/>
      <c r="H104" s="43"/>
      <c r="I104" s="21"/>
      <c r="J104" s="28"/>
      <c r="K104" s="28"/>
      <c r="L104" s="18"/>
      <c r="Q104" s="22"/>
      <c r="R104" s="22"/>
      <c r="S104" s="22"/>
      <c r="T104" s="22"/>
      <c r="U104" s="22"/>
      <c r="V104" s="22"/>
      <c r="W104" s="22"/>
      <c r="X104" s="22"/>
      <c r="AA104" s="29"/>
    </row>
    <row r="105" spans="1:27" s="10" customFormat="1">
      <c r="A105" s="11"/>
      <c r="B105" s="14"/>
      <c r="C105" s="29"/>
      <c r="D105" s="5"/>
      <c r="E105" s="1"/>
      <c r="F105" s="1"/>
      <c r="G105" s="1"/>
      <c r="H105" s="43"/>
      <c r="I105" s="21"/>
      <c r="J105" s="28"/>
      <c r="K105" s="28"/>
      <c r="L105" s="18"/>
      <c r="Q105" s="22"/>
      <c r="R105" s="22"/>
      <c r="S105" s="22"/>
      <c r="T105" s="22"/>
      <c r="U105" s="22"/>
      <c r="V105" s="22"/>
      <c r="W105" s="22"/>
      <c r="X105" s="22"/>
      <c r="AA105" s="29"/>
    </row>
    <row r="106" spans="1:27" s="10" customFormat="1">
      <c r="A106" s="11"/>
      <c r="B106" s="14"/>
      <c r="C106" s="29"/>
      <c r="D106" s="5"/>
      <c r="E106" s="1"/>
      <c r="F106" s="1"/>
      <c r="G106" s="1"/>
      <c r="H106" s="43"/>
      <c r="I106" s="21"/>
      <c r="J106" s="28"/>
      <c r="K106" s="28"/>
      <c r="L106" s="18"/>
      <c r="Q106" s="22"/>
      <c r="R106" s="22"/>
      <c r="S106" s="22"/>
      <c r="T106" s="22"/>
      <c r="U106" s="22"/>
      <c r="V106" s="22"/>
      <c r="W106" s="22"/>
      <c r="X106" s="22"/>
      <c r="AA106" s="29"/>
    </row>
    <row r="107" spans="1:27" s="10" customFormat="1">
      <c r="A107" s="11"/>
      <c r="B107" s="14"/>
      <c r="C107" s="29"/>
      <c r="D107" s="5"/>
      <c r="E107" s="1"/>
      <c r="F107" s="1"/>
      <c r="G107" s="1"/>
      <c r="H107" s="43"/>
      <c r="I107" s="21"/>
      <c r="J107" s="28"/>
      <c r="K107" s="28"/>
      <c r="L107" s="18"/>
      <c r="Q107" s="22"/>
      <c r="R107" s="22"/>
      <c r="S107" s="22"/>
      <c r="T107" s="22"/>
      <c r="U107" s="22"/>
      <c r="V107" s="22"/>
      <c r="W107" s="22"/>
      <c r="X107" s="22"/>
      <c r="AA107" s="29"/>
    </row>
    <row r="108" spans="1:27" s="10" customFormat="1">
      <c r="A108" s="11"/>
      <c r="B108" s="14"/>
      <c r="C108" s="29"/>
      <c r="D108" s="5"/>
      <c r="E108" s="1"/>
      <c r="F108" s="1"/>
      <c r="G108" s="1"/>
      <c r="H108" s="43"/>
      <c r="I108" s="21"/>
      <c r="J108" s="28"/>
      <c r="K108" s="28"/>
      <c r="L108" s="18"/>
      <c r="Q108" s="22"/>
      <c r="R108" s="22"/>
      <c r="S108" s="22"/>
      <c r="T108" s="22"/>
      <c r="U108" s="22"/>
      <c r="V108" s="22"/>
      <c r="W108" s="22"/>
      <c r="X108" s="22"/>
      <c r="AA108" s="29"/>
    </row>
    <row r="109" spans="1:27" s="10" customFormat="1">
      <c r="A109" s="11"/>
      <c r="B109" s="14"/>
      <c r="C109" s="29"/>
      <c r="D109" s="5"/>
      <c r="E109" s="1"/>
      <c r="F109" s="1"/>
      <c r="G109" s="1"/>
      <c r="H109" s="43"/>
      <c r="I109" s="21"/>
      <c r="J109" s="28"/>
      <c r="K109" s="28"/>
      <c r="L109" s="18"/>
      <c r="Q109" s="22"/>
      <c r="R109" s="22"/>
      <c r="S109" s="22"/>
      <c r="T109" s="22"/>
      <c r="U109" s="22"/>
      <c r="V109" s="22"/>
      <c r="W109" s="22"/>
      <c r="X109" s="22"/>
      <c r="AA109" s="29"/>
    </row>
    <row r="110" spans="1:27" s="10" customFormat="1">
      <c r="A110" s="11"/>
      <c r="B110" s="14"/>
      <c r="C110" s="29"/>
      <c r="D110" s="5"/>
      <c r="E110" s="1"/>
      <c r="F110" s="1"/>
      <c r="G110" s="1"/>
      <c r="H110" s="43"/>
      <c r="I110" s="21"/>
      <c r="J110" s="28"/>
      <c r="K110" s="28"/>
      <c r="L110" s="18"/>
      <c r="Q110" s="22"/>
      <c r="R110" s="22"/>
      <c r="S110" s="22"/>
      <c r="T110" s="22"/>
      <c r="U110" s="22"/>
      <c r="V110" s="22"/>
      <c r="W110" s="22"/>
      <c r="X110" s="22"/>
      <c r="AA110" s="29"/>
    </row>
    <row r="138" spans="1:27" s="7" customFormat="1" ht="15" customHeight="1">
      <c r="A138" s="13"/>
      <c r="B138" s="14"/>
      <c r="C138" s="29"/>
      <c r="D138" s="5"/>
      <c r="E138" s="1"/>
      <c r="F138" s="1"/>
      <c r="G138" s="1"/>
      <c r="H138" s="43"/>
      <c r="I138" s="19"/>
      <c r="J138" s="25"/>
      <c r="K138" s="25"/>
      <c r="L138" s="16"/>
      <c r="M138" s="10"/>
      <c r="N138" s="10"/>
      <c r="O138" s="10"/>
      <c r="P138" s="10"/>
      <c r="Q138" s="22"/>
      <c r="R138" s="22"/>
      <c r="S138" s="22"/>
      <c r="T138" s="22"/>
      <c r="U138" s="22"/>
      <c r="V138" s="22"/>
      <c r="W138" s="22"/>
      <c r="X138" s="22"/>
      <c r="Y138" s="10"/>
      <c r="Z138" s="10"/>
      <c r="AA138" s="29"/>
    </row>
  </sheetData>
  <mergeCells count="271">
    <mergeCell ref="Z8:Z10"/>
    <mergeCell ref="T8:T10"/>
    <mergeCell ref="U8:U10"/>
    <mergeCell ref="V8:V10"/>
    <mergeCell ref="W8:W10"/>
    <mergeCell ref="X8:X9"/>
    <mergeCell ref="Y8:Y9"/>
    <mergeCell ref="S8:S10"/>
    <mergeCell ref="W16:W17"/>
    <mergeCell ref="X16:X17"/>
    <mergeCell ref="Z16:Z17"/>
    <mergeCell ref="V16:V17"/>
    <mergeCell ref="V18:V19"/>
    <mergeCell ref="W18:W19"/>
    <mergeCell ref="X18:X19"/>
    <mergeCell ref="Z18:Z19"/>
    <mergeCell ref="V20:V21"/>
    <mergeCell ref="W20:W21"/>
    <mergeCell ref="X20:X21"/>
    <mergeCell ref="Z20:Z21"/>
    <mergeCell ref="X24:X25"/>
    <mergeCell ref="X22:X23"/>
    <mergeCell ref="B5:Z5"/>
    <mergeCell ref="B6:Z6"/>
    <mergeCell ref="B8:B10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P8"/>
    <mergeCell ref="Q8:Q10"/>
    <mergeCell ref="R8:R10"/>
    <mergeCell ref="F16:F17"/>
    <mergeCell ref="G16:G17"/>
    <mergeCell ref="H16:H17"/>
    <mergeCell ref="I16:I17"/>
    <mergeCell ref="S16:S17"/>
    <mergeCell ref="J16:J17"/>
    <mergeCell ref="R16:R17"/>
    <mergeCell ref="T16:T17"/>
    <mergeCell ref="U16:U17"/>
    <mergeCell ref="F18:F19"/>
    <mergeCell ref="G18:G19"/>
    <mergeCell ref="H18:H19"/>
    <mergeCell ref="I18:I19"/>
    <mergeCell ref="J18:J19"/>
    <mergeCell ref="R18:R19"/>
    <mergeCell ref="S18:S19"/>
    <mergeCell ref="T18:T19"/>
    <mergeCell ref="U18:U19"/>
    <mergeCell ref="F20:F21"/>
    <mergeCell ref="G20:G21"/>
    <mergeCell ref="H20:H21"/>
    <mergeCell ref="I20:I21"/>
    <mergeCell ref="J20:J21"/>
    <mergeCell ref="R20:R21"/>
    <mergeCell ref="S20:S21"/>
    <mergeCell ref="T20:T21"/>
    <mergeCell ref="U20:U21"/>
    <mergeCell ref="H24:H25"/>
    <mergeCell ref="I24:I25"/>
    <mergeCell ref="V22:V23"/>
    <mergeCell ref="F22:F23"/>
    <mergeCell ref="G22:G23"/>
    <mergeCell ref="H22:H23"/>
    <mergeCell ref="I22:I23"/>
    <mergeCell ref="J22:J23"/>
    <mergeCell ref="R22:R23"/>
    <mergeCell ref="S22:S23"/>
    <mergeCell ref="T22:T23"/>
    <mergeCell ref="U22:U23"/>
    <mergeCell ref="Z24:Z25"/>
    <mergeCell ref="Z22:Z23"/>
    <mergeCell ref="F26:F27"/>
    <mergeCell ref="G26:G27"/>
    <mergeCell ref="H26:H27"/>
    <mergeCell ref="I26:I27"/>
    <mergeCell ref="J26:J27"/>
    <mergeCell ref="R26:R27"/>
    <mergeCell ref="S26:S27"/>
    <mergeCell ref="T26:T27"/>
    <mergeCell ref="U26:U27"/>
    <mergeCell ref="V26:V27"/>
    <mergeCell ref="W26:W27"/>
    <mergeCell ref="X26:X27"/>
    <mergeCell ref="T24:T25"/>
    <mergeCell ref="S24:S25"/>
    <mergeCell ref="U24:U25"/>
    <mergeCell ref="V24:V25"/>
    <mergeCell ref="W24:W25"/>
    <mergeCell ref="J24:J25"/>
    <mergeCell ref="R24:R25"/>
    <mergeCell ref="F24:F25"/>
    <mergeCell ref="W22:W23"/>
    <mergeCell ref="G24:G25"/>
    <mergeCell ref="Z28:Z29"/>
    <mergeCell ref="W30:W31"/>
    <mergeCell ref="X30:X31"/>
    <mergeCell ref="Z30:Z31"/>
    <mergeCell ref="U30:U31"/>
    <mergeCell ref="Z26:Z27"/>
    <mergeCell ref="I30:I31"/>
    <mergeCell ref="J30:J31"/>
    <mergeCell ref="R30:R31"/>
    <mergeCell ref="S30:S31"/>
    <mergeCell ref="V30:V31"/>
    <mergeCell ref="T30:T31"/>
    <mergeCell ref="J28:J29"/>
    <mergeCell ref="R28:R29"/>
    <mergeCell ref="S28:S29"/>
    <mergeCell ref="T28:T29"/>
    <mergeCell ref="U28:U29"/>
    <mergeCell ref="V28:V29"/>
    <mergeCell ref="W28:W29"/>
    <mergeCell ref="X28:X29"/>
    <mergeCell ref="F28:F29"/>
    <mergeCell ref="G28:G29"/>
    <mergeCell ref="H28:H29"/>
    <mergeCell ref="I28:I29"/>
    <mergeCell ref="F32:F33"/>
    <mergeCell ref="G32:G33"/>
    <mergeCell ref="H32:H33"/>
    <mergeCell ref="I32:I33"/>
    <mergeCell ref="U36:U37"/>
    <mergeCell ref="I36:I37"/>
    <mergeCell ref="J36:J37"/>
    <mergeCell ref="R36:R37"/>
    <mergeCell ref="S36:S37"/>
    <mergeCell ref="T36:T37"/>
    <mergeCell ref="F30:F31"/>
    <mergeCell ref="G30:G31"/>
    <mergeCell ref="H30:H31"/>
    <mergeCell ref="F36:F37"/>
    <mergeCell ref="G36:G37"/>
    <mergeCell ref="H36:H37"/>
    <mergeCell ref="F34:F35"/>
    <mergeCell ref="G34:G35"/>
    <mergeCell ref="H34:H35"/>
    <mergeCell ref="I34:I35"/>
    <mergeCell ref="Z32:Z33"/>
    <mergeCell ref="J38:J39"/>
    <mergeCell ref="R38:R39"/>
    <mergeCell ref="S38:S39"/>
    <mergeCell ref="T38:T39"/>
    <mergeCell ref="U38:U39"/>
    <mergeCell ref="V38:V39"/>
    <mergeCell ref="W38:W39"/>
    <mergeCell ref="X38:X39"/>
    <mergeCell ref="Z38:Z39"/>
    <mergeCell ref="J32:J33"/>
    <mergeCell ref="R32:R33"/>
    <mergeCell ref="S32:S33"/>
    <mergeCell ref="T32:T33"/>
    <mergeCell ref="U32:U33"/>
    <mergeCell ref="V36:V37"/>
    <mergeCell ref="W36:W37"/>
    <mergeCell ref="X36:X37"/>
    <mergeCell ref="Z36:Z37"/>
    <mergeCell ref="V34:V35"/>
    <mergeCell ref="W34:W35"/>
    <mergeCell ref="X34:X35"/>
    <mergeCell ref="Z34:Z35"/>
    <mergeCell ref="J34:J35"/>
    <mergeCell ref="V40:V41"/>
    <mergeCell ref="F38:F39"/>
    <mergeCell ref="G38:G39"/>
    <mergeCell ref="H38:H39"/>
    <mergeCell ref="I38:I39"/>
    <mergeCell ref="J40:J41"/>
    <mergeCell ref="V32:V33"/>
    <mergeCell ref="W32:W33"/>
    <mergeCell ref="X32:X33"/>
    <mergeCell ref="R34:R35"/>
    <mergeCell ref="S34:S35"/>
    <mergeCell ref="T34:T35"/>
    <mergeCell ref="U34:U35"/>
    <mergeCell ref="W40:W41"/>
    <mergeCell ref="X40:X41"/>
    <mergeCell ref="F40:F41"/>
    <mergeCell ref="G40:G41"/>
    <mergeCell ref="H40:H41"/>
    <mergeCell ref="I40:I41"/>
    <mergeCell ref="R40:R41"/>
    <mergeCell ref="S40:S41"/>
    <mergeCell ref="T40:T41"/>
    <mergeCell ref="U40:U41"/>
    <mergeCell ref="Z52:Z53"/>
    <mergeCell ref="J42:J43"/>
    <mergeCell ref="R42:R43"/>
    <mergeCell ref="S42:S43"/>
    <mergeCell ref="T42:T43"/>
    <mergeCell ref="Z42:Z43"/>
    <mergeCell ref="J46:J47"/>
    <mergeCell ref="R46:R47"/>
    <mergeCell ref="S46:S47"/>
    <mergeCell ref="T46:T47"/>
    <mergeCell ref="U46:U47"/>
    <mergeCell ref="U42:U43"/>
    <mergeCell ref="V42:V43"/>
    <mergeCell ref="W42:W43"/>
    <mergeCell ref="X42:X43"/>
    <mergeCell ref="V48:V49"/>
    <mergeCell ref="W48:W49"/>
    <mergeCell ref="X48:X49"/>
    <mergeCell ref="Z48:Z49"/>
    <mergeCell ref="J48:J49"/>
    <mergeCell ref="R48:R49"/>
    <mergeCell ref="S48:S49"/>
    <mergeCell ref="T48:T49"/>
    <mergeCell ref="U48:U49"/>
    <mergeCell ref="F42:F43"/>
    <mergeCell ref="G42:G43"/>
    <mergeCell ref="H42:H43"/>
    <mergeCell ref="I42:I43"/>
    <mergeCell ref="F46:F47"/>
    <mergeCell ref="G46:G47"/>
    <mergeCell ref="H46:H47"/>
    <mergeCell ref="I46:I47"/>
    <mergeCell ref="Z40:Z41"/>
    <mergeCell ref="J52:J53"/>
    <mergeCell ref="R52:R53"/>
    <mergeCell ref="S52:S53"/>
    <mergeCell ref="T52:T53"/>
    <mergeCell ref="Z44:Z45"/>
    <mergeCell ref="F44:F45"/>
    <mergeCell ref="G44:G45"/>
    <mergeCell ref="H44:H45"/>
    <mergeCell ref="I44:I45"/>
    <mergeCell ref="J44:J45"/>
    <mergeCell ref="R44:R45"/>
    <mergeCell ref="S44:S45"/>
    <mergeCell ref="T44:T45"/>
    <mergeCell ref="U44:U45"/>
    <mergeCell ref="Z46:Z47"/>
    <mergeCell ref="J50:J51"/>
    <mergeCell ref="R50:R51"/>
    <mergeCell ref="S50:S51"/>
    <mergeCell ref="T50:T51"/>
    <mergeCell ref="U50:U51"/>
    <mergeCell ref="V50:V51"/>
    <mergeCell ref="X50:X51"/>
    <mergeCell ref="Z50:Z51"/>
    <mergeCell ref="B70:I70"/>
    <mergeCell ref="W50:W51"/>
    <mergeCell ref="V46:V47"/>
    <mergeCell ref="W46:W47"/>
    <mergeCell ref="X46:X47"/>
    <mergeCell ref="V44:V45"/>
    <mergeCell ref="W44:W45"/>
    <mergeCell ref="X44:X45"/>
    <mergeCell ref="F48:F49"/>
    <mergeCell ref="G48:G49"/>
    <mergeCell ref="H48:H49"/>
    <mergeCell ref="I48:I49"/>
    <mergeCell ref="F52:F53"/>
    <mergeCell ref="G52:G53"/>
    <mergeCell ref="H52:H53"/>
    <mergeCell ref="I52:I53"/>
    <mergeCell ref="F50:F51"/>
    <mergeCell ref="G50:G51"/>
    <mergeCell ref="H50:H51"/>
    <mergeCell ref="I50:I51"/>
    <mergeCell ref="U52:U53"/>
    <mergeCell ref="V52:V53"/>
    <mergeCell ref="W52:W53"/>
    <mergeCell ref="X52:X53"/>
  </mergeCells>
  <pageMargins left="0.19" right="0.15748031496062992" top="0.86" bottom="0.31496062992125984" header="0.15748031496062992" footer="0.31496062992125984"/>
  <pageSetup paperSize="9" scale="46" orientation="landscape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OIR AL 310520</vt:lpstr>
      <vt:lpstr>'OIR AL 310520'!Área_de_impresión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Administrati05</dc:creator>
  <cp:lastModifiedBy>fromero</cp:lastModifiedBy>
  <cp:lastPrinted>2019-10-15T17:49:44Z</cp:lastPrinted>
  <dcterms:created xsi:type="dcterms:W3CDTF">2014-09-26T06:35:25Z</dcterms:created>
  <dcterms:modified xsi:type="dcterms:W3CDTF">2020-07-31T18:48:13Z</dcterms:modified>
</cp:coreProperties>
</file>